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" i="1"/>
  <c r="H2" s="1"/>
  <c r="G3"/>
  <c r="H3" s="1"/>
  <c r="G4"/>
  <c r="H4" s="1"/>
  <c r="G5"/>
  <c r="H5" s="1"/>
  <c r="G6"/>
  <c r="H6" s="1"/>
  <c r="G7"/>
  <c r="H7" s="1"/>
  <c r="G8"/>
  <c r="H8" s="1"/>
  <c r="G9"/>
  <c r="H9" s="1"/>
  <c r="I9" l="1"/>
  <c r="I6"/>
  <c r="I3"/>
</calcChain>
</file>

<file path=xl/sharedStrings.xml><?xml version="1.0" encoding="utf-8"?>
<sst xmlns="http://schemas.openxmlformats.org/spreadsheetml/2006/main" count="59" uniqueCount="33">
  <si>
    <t>ник</t>
  </si>
  <si>
    <t>Selana</t>
  </si>
  <si>
    <t>имя</t>
  </si>
  <si>
    <t>Елена</t>
  </si>
  <si>
    <t>тел.</t>
  </si>
  <si>
    <t>8-910-144-92-43</t>
  </si>
  <si>
    <t>Lenic</t>
  </si>
  <si>
    <t>8-920-253-19-02</t>
  </si>
  <si>
    <t>limonsha</t>
  </si>
  <si>
    <t>Екатерина</t>
  </si>
  <si>
    <t>8-910-873-02-46</t>
  </si>
  <si>
    <t>точки</t>
  </si>
  <si>
    <t>да</t>
  </si>
  <si>
    <t xml:space="preserve">1.Московская область, г. Подольск, проспект Ленина 98/9                                                                             </t>
  </si>
  <si>
    <t xml:space="preserve">1.ул. Абрамцевская, д. 17
</t>
  </si>
  <si>
    <t>нет</t>
  </si>
  <si>
    <t>2.г.Щербинка, ул.Симферопольское шоссе, д.13</t>
  </si>
  <si>
    <t>3.Одинцовский р-н с. Немчиновка</t>
  </si>
  <si>
    <t>куб</t>
  </si>
  <si>
    <t>стоимость</t>
  </si>
  <si>
    <t xml:space="preserve">плюс 500руб. За  точку </t>
  </si>
  <si>
    <t>итого</t>
  </si>
  <si>
    <t>время работы</t>
  </si>
  <si>
    <t xml:space="preserve">
2.рядом с ул. Абрамцевская-Илимская, 6</t>
  </si>
  <si>
    <t>здесь прибавляла 500 руб один раз, т.к. соседние улицы.</t>
  </si>
  <si>
    <t>комментарии</t>
  </si>
  <si>
    <t>10.00-17.00</t>
  </si>
  <si>
    <t xml:space="preserve">до поздна, но нужно позвонить заранее. </t>
  </si>
  <si>
    <t>доверенность, деньги</t>
  </si>
  <si>
    <t>10.00-17.00.но если не успевает, нужно  позвонить мне. Договорюсь до 18.00</t>
  </si>
  <si>
    <t>2. Производственно-складской комплекс "Зелёный", Ногинский район, посёлок Зелёный, Московская область, ООО"Аквавита". Мебель "Бриклаер"</t>
  </si>
  <si>
    <t>1. Москва, ул. Лобненская, 18, корп. 5
ООО "Сонекс". Люстры</t>
  </si>
  <si>
    <t>обои подвезут. Утром позвонить +7 (965) 1180564-Александр.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</si>
</sst>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justify" vertical="justify"/>
    </xf>
    <xf numFmtId="0" fontId="0" fillId="0" borderId="2" xfId="0" applyBorder="1" applyAlignment="1">
      <alignment horizontal="justify" vertical="justify"/>
    </xf>
    <xf numFmtId="0" fontId="0" fillId="0" borderId="3" xfId="0" applyBorder="1" applyAlignment="1">
      <alignment horizontal="justify" vertical="justify"/>
    </xf>
    <xf numFmtId="0" fontId="0" fillId="0" borderId="4" xfId="0" applyBorder="1" applyAlignment="1">
      <alignment horizontal="justify" vertical="justify"/>
    </xf>
    <xf numFmtId="0" fontId="0" fillId="0" borderId="1" xfId="0" applyBorder="1" applyAlignment="1">
      <alignment horizontal="justify" vertical="justify"/>
    </xf>
    <xf numFmtId="0" fontId="0" fillId="2" borderId="5" xfId="0" applyFill="1" applyBorder="1" applyAlignment="1">
      <alignment horizontal="justify" vertical="justify"/>
    </xf>
    <xf numFmtId="0" fontId="0" fillId="2" borderId="1" xfId="0" applyFill="1" applyBorder="1" applyAlignment="1">
      <alignment horizontal="justify" vertical="justify"/>
    </xf>
    <xf numFmtId="0" fontId="0" fillId="2" borderId="1" xfId="0" applyFill="1" applyBorder="1" applyAlignment="1">
      <alignment horizontal="justify" vertical="justify" wrapText="1"/>
    </xf>
    <xf numFmtId="0" fontId="0" fillId="2" borderId="1" xfId="0" applyNumberFormat="1" applyFill="1" applyBorder="1" applyAlignment="1">
      <alignment horizontal="justify" vertical="justify"/>
    </xf>
    <xf numFmtId="0" fontId="0" fillId="2" borderId="6" xfId="0" applyNumberFormat="1" applyFill="1" applyBorder="1" applyAlignment="1">
      <alignment horizontal="justify" vertical="justify"/>
    </xf>
    <xf numFmtId="0" fontId="0" fillId="2" borderId="3" xfId="0" applyFill="1" applyBorder="1" applyAlignment="1">
      <alignment horizontal="justify" vertical="justify"/>
    </xf>
    <xf numFmtId="0" fontId="0" fillId="3" borderId="5" xfId="0" applyFill="1" applyBorder="1" applyAlignment="1">
      <alignment horizontal="justify" vertical="justify"/>
    </xf>
    <xf numFmtId="0" fontId="0" fillId="3" borderId="1" xfId="0" applyFill="1" applyBorder="1" applyAlignment="1">
      <alignment horizontal="justify" vertical="justify"/>
    </xf>
    <xf numFmtId="0" fontId="0" fillId="3" borderId="1" xfId="0" applyNumberFormat="1" applyFill="1" applyBorder="1" applyAlignment="1">
      <alignment horizontal="justify" vertical="justify"/>
    </xf>
    <xf numFmtId="0" fontId="0" fillId="3" borderId="6" xfId="0" applyNumberFormat="1" applyFill="1" applyBorder="1" applyAlignment="1">
      <alignment horizontal="justify" vertical="justify"/>
    </xf>
    <xf numFmtId="0" fontId="0" fillId="4" borderId="5" xfId="0" applyFill="1" applyBorder="1" applyAlignment="1">
      <alignment horizontal="justify" vertical="justify"/>
    </xf>
    <xf numFmtId="0" fontId="0" fillId="4" borderId="1" xfId="0" applyFill="1" applyBorder="1" applyAlignment="1">
      <alignment horizontal="justify" vertical="justify"/>
    </xf>
    <xf numFmtId="0" fontId="0" fillId="4" borderId="1" xfId="0" applyFill="1" applyBorder="1" applyAlignment="1">
      <alignment horizontal="justify" vertical="justify" wrapText="1"/>
    </xf>
    <xf numFmtId="0" fontId="0" fillId="4" borderId="1" xfId="0" applyNumberFormat="1" applyFill="1" applyBorder="1" applyAlignment="1">
      <alignment horizontal="justify" vertical="justify"/>
    </xf>
    <xf numFmtId="0" fontId="0" fillId="4" borderId="6" xfId="0" applyNumberFormat="1" applyFill="1" applyBorder="1" applyAlignment="1">
      <alignment horizontal="justify" vertical="justify"/>
    </xf>
    <xf numFmtId="0" fontId="0" fillId="4" borderId="7" xfId="0" applyFill="1" applyBorder="1" applyAlignment="1">
      <alignment horizontal="justify" vertical="justify"/>
    </xf>
    <xf numFmtId="0" fontId="0" fillId="4" borderId="8" xfId="0" applyFill="1" applyBorder="1" applyAlignment="1">
      <alignment horizontal="justify" vertical="justify"/>
    </xf>
    <xf numFmtId="0" fontId="0" fillId="4" borderId="8" xfId="0" applyNumberFormat="1" applyFill="1" applyBorder="1" applyAlignment="1">
      <alignment horizontal="justify" vertical="justify"/>
    </xf>
    <xf numFmtId="0" fontId="0" fillId="4" borderId="9" xfId="0" applyNumberFormat="1" applyFill="1" applyBorder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0" fillId="3" borderId="0" xfId="0" applyFill="1" applyAlignment="1">
      <alignment horizontal="justify" vertical="justify"/>
    </xf>
    <xf numFmtId="17" fontId="0" fillId="3" borderId="1" xfId="0" applyNumberFormat="1" applyFill="1" applyBorder="1" applyAlignment="1">
      <alignment horizontal="justify" vertical="justify"/>
    </xf>
    <xf numFmtId="0" fontId="0" fillId="4" borderId="0" xfId="0" applyFill="1" applyAlignment="1">
      <alignment horizontal="justify" vertical="justify"/>
    </xf>
  </cellXfs>
  <cellStyles count="1">
    <cellStyle name="Обычный" xfId="0" builtinId="0"/>
  </cellStyles>
  <dxfs count="16"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</dxf>
    <dxf>
      <numFmt numFmtId="0" formatCode="General"/>
      <alignment horizontal="justify" vertical="justify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justify" vertical="justify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justify" vertical="justify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K9" totalsRowShown="0" headerRowDxfId="4" dataDxfId="15" headerRowBorderDxfId="13" tableBorderDxfId="14" totalsRowBorderDxfId="12">
  <autoFilter ref="A1:K9">
    <filterColumn colId="8"/>
    <filterColumn colId="9"/>
    <filterColumn colId="10"/>
  </autoFilter>
  <tableColumns count="11">
    <tableColumn id="1" name="ник" dataDxfId="11"/>
    <tableColumn id="2" name="имя" dataDxfId="10"/>
    <tableColumn id="3" name="тел." dataDxfId="9"/>
    <tableColumn id="4" name="точки" dataDxfId="8"/>
    <tableColumn id="5" name="доверенность, деньги" dataDxfId="7"/>
    <tableColumn id="6" name="куб" dataDxfId="6"/>
    <tableColumn id="7" name="стоимость" dataDxfId="5">
      <calculatedColumnFormula>F2*833</calculatedColumnFormula>
    </tableColumn>
    <tableColumn id="8" name="плюс 500руб. За  точку " dataDxfId="3">
      <calculatedColumnFormula>Таблица1[[#This Row],[стоимость]]+500</calculatedColumnFormula>
    </tableColumn>
    <tableColumn id="9" name="итого" dataDxfId="2"/>
    <tableColumn id="10" name="время работы" dataDxfId="0"/>
    <tableColumn id="11" name="комментарии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G15" sqref="G15"/>
    </sheetView>
  </sheetViews>
  <sheetFormatPr defaultRowHeight="15"/>
  <cols>
    <col min="2" max="2" width="10.7109375" customWidth="1"/>
    <col min="3" max="3" width="17.5703125" customWidth="1"/>
    <col min="4" max="4" width="19.42578125" customWidth="1"/>
    <col min="5" max="5" width="17.7109375" customWidth="1"/>
    <col min="7" max="7" width="13.7109375" customWidth="1"/>
    <col min="8" max="8" width="11.85546875" customWidth="1"/>
    <col min="10" max="10" width="16.42578125" customWidth="1"/>
    <col min="11" max="11" width="18.85546875" customWidth="1"/>
  </cols>
  <sheetData>
    <row r="1" spans="1:11" ht="45">
      <c r="A1" s="2" t="s">
        <v>0</v>
      </c>
      <c r="B1" s="3" t="s">
        <v>2</v>
      </c>
      <c r="C1" s="3" t="s">
        <v>4</v>
      </c>
      <c r="D1" s="3" t="s">
        <v>11</v>
      </c>
      <c r="E1" s="3" t="s">
        <v>28</v>
      </c>
      <c r="F1" s="3" t="s">
        <v>18</v>
      </c>
      <c r="G1" s="3" t="s">
        <v>19</v>
      </c>
      <c r="H1" s="4" t="s">
        <v>20</v>
      </c>
      <c r="I1" s="3" t="s">
        <v>21</v>
      </c>
      <c r="J1" s="5" t="s">
        <v>22</v>
      </c>
      <c r="K1" s="2" t="s">
        <v>25</v>
      </c>
    </row>
    <row r="2" spans="1:11" ht="60">
      <c r="A2" s="6" t="s">
        <v>1</v>
      </c>
      <c r="B2" s="7" t="s">
        <v>3</v>
      </c>
      <c r="C2" s="7" t="s">
        <v>5</v>
      </c>
      <c r="D2" s="8" t="s">
        <v>14</v>
      </c>
      <c r="E2" s="7" t="s">
        <v>12</v>
      </c>
      <c r="F2" s="7">
        <v>1</v>
      </c>
      <c r="G2" s="9">
        <f t="shared" ref="G2:G9" si="0">F2*833</f>
        <v>833</v>
      </c>
      <c r="H2" s="10">
        <f>Таблица1[[#This Row],[стоимость]]+500</f>
        <v>1333</v>
      </c>
      <c r="I2" s="11"/>
      <c r="J2" s="7" t="s">
        <v>26</v>
      </c>
      <c r="K2" s="25"/>
    </row>
    <row r="3" spans="1:11" ht="60">
      <c r="A3" s="6" t="s">
        <v>1</v>
      </c>
      <c r="B3" s="7" t="s">
        <v>3</v>
      </c>
      <c r="C3" s="7" t="s">
        <v>5</v>
      </c>
      <c r="D3" s="8" t="s">
        <v>23</v>
      </c>
      <c r="E3" s="7" t="s">
        <v>12</v>
      </c>
      <c r="F3" s="7">
        <v>0.5</v>
      </c>
      <c r="G3" s="9">
        <f t="shared" si="0"/>
        <v>416.5</v>
      </c>
      <c r="H3" s="10">
        <f>Таблица1[[#This Row],[стоимость]]</f>
        <v>416.5</v>
      </c>
      <c r="I3" s="7">
        <f>H2+Таблица1[[#This Row],[плюс 500руб. За  точку ]]</f>
        <v>1749.5</v>
      </c>
      <c r="J3" s="7" t="s">
        <v>26</v>
      </c>
      <c r="K3" s="25" t="s">
        <v>24</v>
      </c>
    </row>
    <row r="4" spans="1:11" ht="60">
      <c r="A4" s="12" t="s">
        <v>6</v>
      </c>
      <c r="B4" s="13" t="s">
        <v>3</v>
      </c>
      <c r="C4" s="13" t="s">
        <v>7</v>
      </c>
      <c r="D4" s="13" t="s">
        <v>13</v>
      </c>
      <c r="E4" s="13" t="s">
        <v>12</v>
      </c>
      <c r="F4" s="13">
        <v>2</v>
      </c>
      <c r="G4" s="14">
        <f t="shared" si="0"/>
        <v>1666</v>
      </c>
      <c r="H4" s="15">
        <f>Таблица1[[#This Row],[стоимость]]+500</f>
        <v>2166</v>
      </c>
      <c r="I4" s="13"/>
      <c r="J4" s="13" t="s">
        <v>27</v>
      </c>
      <c r="K4" s="26"/>
    </row>
    <row r="5" spans="1:11" ht="45">
      <c r="A5" s="12" t="s">
        <v>6</v>
      </c>
      <c r="B5" s="13" t="s">
        <v>3</v>
      </c>
      <c r="C5" s="13" t="s">
        <v>7</v>
      </c>
      <c r="D5" s="13" t="s">
        <v>16</v>
      </c>
      <c r="E5" s="13" t="s">
        <v>12</v>
      </c>
      <c r="F5" s="13">
        <v>1.7</v>
      </c>
      <c r="G5" s="14">
        <f t="shared" si="0"/>
        <v>1416.1</v>
      </c>
      <c r="H5" s="15">
        <f>Таблица1[[#This Row],[стоимость]]+500</f>
        <v>1916.1</v>
      </c>
      <c r="I5" s="13"/>
      <c r="J5" s="27" t="s">
        <v>26</v>
      </c>
      <c r="K5" s="26"/>
    </row>
    <row r="6" spans="1:11" ht="30">
      <c r="A6" s="12" t="s">
        <v>6</v>
      </c>
      <c r="B6" s="13" t="s">
        <v>3</v>
      </c>
      <c r="C6" s="13" t="s">
        <v>7</v>
      </c>
      <c r="D6" s="13" t="s">
        <v>17</v>
      </c>
      <c r="E6" s="13" t="s">
        <v>12</v>
      </c>
      <c r="F6" s="13">
        <v>1.5</v>
      </c>
      <c r="G6" s="14">
        <f t="shared" si="0"/>
        <v>1249.5</v>
      </c>
      <c r="H6" s="15">
        <f>Таблица1[[#This Row],[стоимость]]+500</f>
        <v>1749.5</v>
      </c>
      <c r="I6" s="13">
        <f>H4+H5+Таблица1[[#This Row],[плюс 500руб. За  точку ]]</f>
        <v>5831.6</v>
      </c>
      <c r="J6" s="13" t="s">
        <v>26</v>
      </c>
      <c r="K6" s="26"/>
    </row>
    <row r="7" spans="1:11" ht="75">
      <c r="A7" s="16" t="s">
        <v>8</v>
      </c>
      <c r="B7" s="17" t="s">
        <v>9</v>
      </c>
      <c r="C7" s="17" t="s">
        <v>10</v>
      </c>
      <c r="D7" s="18" t="s">
        <v>31</v>
      </c>
      <c r="E7" s="17" t="s">
        <v>12</v>
      </c>
      <c r="F7" s="17">
        <v>0.5</v>
      </c>
      <c r="G7" s="19">
        <f t="shared" si="0"/>
        <v>416.5</v>
      </c>
      <c r="H7" s="20">
        <f>Таблица1[[#This Row],[стоимость]]+500</f>
        <v>916.5</v>
      </c>
      <c r="I7" s="17"/>
      <c r="J7" s="17" t="s">
        <v>26</v>
      </c>
      <c r="K7" s="28"/>
    </row>
    <row r="8" spans="1:11" ht="165">
      <c r="A8" s="16" t="s">
        <v>8</v>
      </c>
      <c r="B8" s="17" t="s">
        <v>9</v>
      </c>
      <c r="C8" s="17" t="s">
        <v>10</v>
      </c>
      <c r="D8" s="17" t="s">
        <v>30</v>
      </c>
      <c r="E8" s="17" t="s">
        <v>15</v>
      </c>
      <c r="F8" s="17">
        <v>3.3</v>
      </c>
      <c r="G8" s="19">
        <f t="shared" si="0"/>
        <v>2748.8999999999996</v>
      </c>
      <c r="H8" s="20">
        <f>Таблица1[[#This Row],[стоимость]]+500</f>
        <v>3248.8999999999996</v>
      </c>
      <c r="I8" s="17"/>
      <c r="J8" s="17" t="s">
        <v>29</v>
      </c>
      <c r="K8" s="28"/>
    </row>
    <row r="9" spans="1:11" ht="60">
      <c r="A9" s="21" t="s">
        <v>8</v>
      </c>
      <c r="B9" s="22" t="s">
        <v>9</v>
      </c>
      <c r="C9" s="22" t="s">
        <v>10</v>
      </c>
      <c r="D9" s="22" t="s">
        <v>32</v>
      </c>
      <c r="E9" s="22" t="s">
        <v>15</v>
      </c>
      <c r="F9" s="22">
        <v>0.2</v>
      </c>
      <c r="G9" s="23">
        <f t="shared" si="0"/>
        <v>166.60000000000002</v>
      </c>
      <c r="H9" s="24">
        <f>Таблица1[[#This Row],[стоимость]]</f>
        <v>166.60000000000002</v>
      </c>
      <c r="I9" s="22">
        <f>H7+H8+Таблица1[[#This Row],[плюс 500руб. За  точку ]]</f>
        <v>4332</v>
      </c>
      <c r="J9" s="17"/>
      <c r="K9" s="28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2013-09-29T09:14:23Z</dcterms:modified>
</cp:coreProperties>
</file>