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I16" i="1"/>
  <c r="I15"/>
  <c r="I22" l="1"/>
  <c r="I10"/>
  <c r="I76"/>
  <c r="H76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2"/>
  <c r="I75"/>
  <c r="I67"/>
  <c r="I64"/>
  <c r="I56"/>
  <c r="I53"/>
  <c r="I50"/>
  <c r="I43"/>
  <c r="I42"/>
  <c r="I41"/>
  <c r="I37"/>
  <c r="I36"/>
  <c r="I30"/>
  <c r="I29"/>
  <c r="I27"/>
  <c r="I21"/>
  <c r="I18"/>
  <c r="I14"/>
  <c r="I13"/>
  <c r="I12"/>
  <c r="I9"/>
  <c r="I7"/>
  <c r="I3"/>
  <c r="I2"/>
  <c r="G75"/>
  <c r="H75" s="1"/>
  <c r="G74"/>
  <c r="H74" s="1"/>
  <c r="G73"/>
  <c r="H73" s="1"/>
  <c r="G72"/>
  <c r="H72" s="1"/>
  <c r="I72" s="1"/>
  <c r="G71"/>
  <c r="H71" s="1"/>
  <c r="G70"/>
  <c r="H70" s="1"/>
  <c r="G69"/>
  <c r="H69" s="1"/>
  <c r="G68"/>
  <c r="H68" s="1"/>
  <c r="G67"/>
  <c r="H67" s="1"/>
  <c r="G66"/>
  <c r="H66" s="1"/>
  <c r="G65"/>
  <c r="H65" s="1"/>
  <c r="G64"/>
  <c r="H64" s="1"/>
  <c r="G63"/>
  <c r="H63" s="1"/>
  <c r="G62"/>
  <c r="H62" s="1"/>
  <c r="I61" s="1"/>
  <c r="G61"/>
  <c r="H61" s="1"/>
  <c r="G60"/>
  <c r="H60" s="1"/>
  <c r="G59"/>
  <c r="H59" s="1"/>
  <c r="I59" s="1"/>
  <c r="G58"/>
  <c r="H58" s="1"/>
  <c r="G57"/>
  <c r="H57" s="1"/>
  <c r="G56"/>
  <c r="H56" s="1"/>
  <c r="G55"/>
  <c r="H55" s="1"/>
  <c r="G54"/>
  <c r="H54" s="1"/>
  <c r="G53"/>
  <c r="H53" s="1"/>
  <c r="G52"/>
  <c r="H52" s="1"/>
  <c r="G51"/>
  <c r="H51" s="1"/>
  <c r="G50"/>
  <c r="H50" s="1"/>
  <c r="G49"/>
  <c r="H49" s="1"/>
  <c r="G48"/>
  <c r="H48" s="1"/>
  <c r="G47"/>
  <c r="H47" s="1"/>
  <c r="G46"/>
  <c r="H46" s="1"/>
  <c r="G45"/>
  <c r="H45" s="1"/>
  <c r="G44"/>
  <c r="H44" s="1"/>
  <c r="G43"/>
  <c r="H43" s="1"/>
  <c r="G42"/>
  <c r="H42" s="1"/>
  <c r="G41"/>
  <c r="H41" s="1"/>
  <c r="G40"/>
  <c r="H40" s="1"/>
  <c r="I39" s="1"/>
  <c r="G39"/>
  <c r="H39" s="1"/>
  <c r="G38"/>
  <c r="H38" s="1"/>
  <c r="G37"/>
  <c r="H37" s="1"/>
  <c r="G36"/>
  <c r="H36" s="1"/>
  <c r="G35"/>
  <c r="H35" s="1"/>
  <c r="I32" s="1"/>
  <c r="G34"/>
  <c r="H34" s="1"/>
  <c r="G33"/>
  <c r="H33" s="1"/>
  <c r="G32"/>
  <c r="H32" s="1"/>
  <c r="G31"/>
  <c r="H31" s="1"/>
  <c r="G30"/>
  <c r="H30" s="1"/>
  <c r="G29"/>
  <c r="H29" s="1"/>
  <c r="G28"/>
  <c r="H28" s="1"/>
  <c r="G27"/>
  <c r="H27" s="1"/>
  <c r="G26"/>
  <c r="H26" s="1"/>
  <c r="I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 s="1"/>
  <c r="G14"/>
  <c r="H14" s="1"/>
  <c r="G13"/>
  <c r="H13" s="1"/>
  <c r="G12"/>
  <c r="H12" s="1"/>
  <c r="G11"/>
  <c r="H11" s="1"/>
  <c r="G10"/>
  <c r="H10" s="1"/>
  <c r="G9"/>
  <c r="H9" s="1"/>
  <c r="G8"/>
  <c r="H8" s="1"/>
  <c r="G7"/>
  <c r="H7" s="1"/>
  <c r="G6"/>
  <c r="H6" s="1"/>
  <c r="G5"/>
  <c r="H5" s="1"/>
  <c r="G4"/>
  <c r="H4" s="1"/>
  <c r="G3"/>
  <c r="H3" s="1"/>
  <c r="G2"/>
  <c r="H2" l="1"/>
</calcChain>
</file>

<file path=xl/comments1.xml><?xml version="1.0" encoding="utf-8"?>
<comments xmlns="http://schemas.openxmlformats.org/spreadsheetml/2006/main">
  <authors>
    <author>1</author>
  </authors>
  <commentList>
    <comment ref="E11" authorId="0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679</t>
        </r>
      </text>
    </comment>
    <comment ref="E25" authorId="0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573</t>
        </r>
      </text>
    </comment>
    <comment ref="E26" authorId="0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983</t>
        </r>
      </text>
    </comment>
    <comment ref="E35" authorId="0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796</t>
        </r>
      </text>
    </comment>
    <comment ref="E40" authorId="0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679</t>
        </r>
      </text>
    </comment>
    <comment ref="E59" authorId="0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679</t>
        </r>
      </text>
    </comment>
    <comment ref="E60" authorId="0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679</t>
        </r>
      </text>
    </comment>
    <comment ref="E62" authorId="0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796</t>
        </r>
      </text>
    </comment>
    <comment ref="E72" authorId="0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679</t>
        </r>
      </text>
    </comment>
    <comment ref="E73" authorId="0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679</t>
        </r>
      </text>
    </comment>
  </commentList>
</comments>
</file>

<file path=xl/sharedStrings.xml><?xml version="1.0" encoding="utf-8"?>
<sst xmlns="http://schemas.openxmlformats.org/spreadsheetml/2006/main" count="190" uniqueCount="126">
  <si>
    <t>Ник</t>
  </si>
  <si>
    <t>Наименование</t>
  </si>
  <si>
    <t>Артикул</t>
  </si>
  <si>
    <t>кол-во</t>
  </si>
  <si>
    <t>agafya</t>
  </si>
  <si>
    <t>Простынь махровая на резинке, 160х200х20 см</t>
  </si>
  <si>
    <t>Арт. 089-Н</t>
  </si>
  <si>
    <t>Aljola</t>
  </si>
  <si>
    <t>Подушка "Эконом", Размер: 68х68 см</t>
  </si>
  <si>
    <t>Арт. 206/1</t>
  </si>
  <si>
    <t>Подушка "Эконом", Размер: 50х70 см</t>
  </si>
  <si>
    <t>Арт. 208/1</t>
  </si>
  <si>
    <t xml:space="preserve">Одеяло " Холофитекс" (стандартное), </t>
  </si>
  <si>
    <t>Арт. 305</t>
  </si>
  <si>
    <t>Наволочка махровая на молнии (50х70 см - 2 шт)</t>
  </si>
  <si>
    <t>Арт. 092-Н</t>
  </si>
  <si>
    <t>belovau</t>
  </si>
  <si>
    <t>Простынь махровая на резинке, 140х200х20см</t>
  </si>
  <si>
    <t>Арт. 088-Н</t>
  </si>
  <si>
    <t>Dais</t>
  </si>
  <si>
    <t>ewunysha</t>
  </si>
  <si>
    <t>Полукомплект гладкокрашенный махровый (простыня на резинке 180х200х20 см. - 1шт., наволочки на молнии 70х70см. - 2шт.)</t>
  </si>
  <si>
    <t>Арт.085-Н</t>
  </si>
  <si>
    <t>КПБ 2-ный "Dolce Vita", прост. - 180x215, под. - 175х215, наволочки 2 шт. 70х70(упаковка ПВХ)</t>
  </si>
  <si>
    <t>Каролина</t>
  </si>
  <si>
    <t>hardas</t>
  </si>
  <si>
    <t>Jenya_m </t>
  </si>
  <si>
    <t>Простыня на резинке 200х220х20</t>
  </si>
  <si>
    <t>040</t>
  </si>
  <si>
    <t>KEA74</t>
  </si>
  <si>
    <t>Полотенце велюровое с рисунком и бордюром, разм. 50х100</t>
  </si>
  <si>
    <t>Арт. 997</t>
  </si>
  <si>
    <t>Lana Reiner </t>
  </si>
  <si>
    <t>Подушка "Бамбук", размер 68х68 см</t>
  </si>
  <si>
    <t>Арт. 223</t>
  </si>
  <si>
    <t>Полотенце вафельное, размер 40х80</t>
  </si>
  <si>
    <t>Арт. 402</t>
  </si>
  <si>
    <t>Полотенца кухонные, разм. 38х63,(упаковка 3шт)</t>
  </si>
  <si>
    <t>Арт. 910</t>
  </si>
  <si>
    <t>mississemenova</t>
  </si>
  <si>
    <t>Полотенце Гладкокрашенное с жаккардовым бордюром, разм. 50х100</t>
  </si>
  <si>
    <t>Арт. 993</t>
  </si>
  <si>
    <t>Комфорт комбинированное 200х220 см</t>
  </si>
  <si>
    <t>Арт. 377</t>
  </si>
  <si>
    <t>Nata1982</t>
  </si>
  <si>
    <t>КПБ "Махра", 1,5-ный,(простыня - 140x200х20 (размер в растянутом состоянии), пододеяльник 143х215 см, наволочки 70х70.)</t>
  </si>
  <si>
    <t>Диамант</t>
  </si>
  <si>
    <t>Nika.m</t>
  </si>
  <si>
    <t>Полотенце вафельное банное, размер 70х150</t>
  </si>
  <si>
    <t>Арт. 405</t>
  </si>
  <si>
    <t>КПБ 1,5-ный "Dolce Vita", прост. - 150x215, под. - 143х215, наволочки 2 шт. 70х70(упаковка ПВХ)</t>
  </si>
  <si>
    <t>Далматинцы</t>
  </si>
  <si>
    <t>ocharomashka</t>
  </si>
  <si>
    <t>КПБ "Семейный" без шва "Dolce Vita", прост. - 220х240, под. 2 шт. - 143х215, наволочки 2 шт. 70х70</t>
  </si>
  <si>
    <t>Шангрила</t>
  </si>
  <si>
    <t>OlyaSD</t>
  </si>
  <si>
    <t>Плед комбинированный, гладкий ворс, 200х230 см</t>
  </si>
  <si>
    <t>Арт. 835</t>
  </si>
  <si>
    <t>shtusha-kutusha</t>
  </si>
  <si>
    <t>sola.nata</t>
  </si>
  <si>
    <t>Простынь махровая на резинке, 180х200х20 см</t>
  </si>
  <si>
    <t>Арт. 090-Н</t>
  </si>
  <si>
    <t>Одеяло детское, 110х140 см</t>
  </si>
  <si>
    <t>Арт. 350</t>
  </si>
  <si>
    <t>svetikg</t>
  </si>
  <si>
    <t>Подушка "Бамбук", размер 50х70</t>
  </si>
  <si>
    <t>Арт. 222</t>
  </si>
  <si>
    <t>Одеяло "Бамбук" (стандартное), размер 200х220 см</t>
  </si>
  <si>
    <t>Арт. 326</t>
  </si>
  <si>
    <t>КПБ "Евростандарт" "Dolce Vita", прост.- 220x240 и под. - 200х220, наволочки 2 шт. 70х70</t>
  </si>
  <si>
    <t>Карина</t>
  </si>
  <si>
    <t>tarmalen</t>
  </si>
  <si>
    <t>Tata:-)</t>
  </si>
  <si>
    <t>Полотенце Пестротканное полоса с бардюром, разм. 70х135</t>
  </si>
  <si>
    <t>Арт. 965</t>
  </si>
  <si>
    <t>Vostok12</t>
  </si>
  <si>
    <t>Одеяло "Бамбук" (облегченное), размер 172х205см</t>
  </si>
  <si>
    <t>Арт. 612</t>
  </si>
  <si>
    <t>Джастин</t>
  </si>
  <si>
    <t>Алтын</t>
  </si>
  <si>
    <t>Дарьюшка</t>
  </si>
  <si>
    <t>иЛика</t>
  </si>
  <si>
    <t>Наматрасник,Размер: 160х200 см</t>
  </si>
  <si>
    <t>Арт. 757</t>
  </si>
  <si>
    <t>Одеяло " Эконом", размер: 140х205 см</t>
  </si>
  <si>
    <t>Арт. 555</t>
  </si>
  <si>
    <t>Простыня б/шва, 220х215</t>
  </si>
  <si>
    <t>Ксаначка</t>
  </si>
  <si>
    <t xml:space="preserve"> Одеяло "Овечья шерсть" (стандартное), размер: 140х205 см</t>
  </si>
  <si>
    <t>Арт. 383</t>
  </si>
  <si>
    <t>КПБ "Маркиза", 1,5-ный, (простыня 145х215, пододеяльник - 143х215, наволочки 1 шт. 40x60)</t>
  </si>
  <si>
    <t>Изабелла</t>
  </si>
  <si>
    <t>Сластена</t>
  </si>
  <si>
    <t>Лелик81</t>
  </si>
  <si>
    <t>Полукомплект гладкокрашенный махровый (простыня 160х200х18см. - 1шт. на резинке, наволочки на молнии 70х70см)</t>
  </si>
  <si>
    <t>Арт. 084-Н</t>
  </si>
  <si>
    <t>Мама Ксении</t>
  </si>
  <si>
    <t>Одеяло "Бамбук" (облегченное), размер 140х205</t>
  </si>
  <si>
    <t>Арт. 611</t>
  </si>
  <si>
    <t>Полотенце Пестротканное полоса с бардюром, разм. 48х90</t>
  </si>
  <si>
    <t>Арт. 964</t>
  </si>
  <si>
    <t>мариночка красотулечка</t>
  </si>
  <si>
    <t>Вассаби</t>
  </si>
  <si>
    <t>Весенний блюз</t>
  </si>
  <si>
    <t>ната70</t>
  </si>
  <si>
    <t>Полотенце Гладкокрашенное с бордюром, разм. 40х75</t>
  </si>
  <si>
    <t>АРТ 901</t>
  </si>
  <si>
    <t>Верона</t>
  </si>
  <si>
    <t>ольга2002</t>
  </si>
  <si>
    <t>Арт. 221</t>
  </si>
  <si>
    <t>Ольга2283</t>
  </si>
  <si>
    <t>Одеяло " Эконом", размер: 140х205 (вакуум.)</t>
  </si>
  <si>
    <t>Арт. 305/1</t>
  </si>
  <si>
    <t>Одеяло " Эконом", размер: 172х205 см (вакуум.)</t>
  </si>
  <si>
    <t>Арт. 306/1</t>
  </si>
  <si>
    <t>Фиолетовая Кошка</t>
  </si>
  <si>
    <t>Авангард</t>
  </si>
  <si>
    <t>Агата</t>
  </si>
  <si>
    <t>Ю-Л</t>
  </si>
  <si>
    <t>Цена
 с орг%</t>
  </si>
  <si>
    <t>Сумма 
с орг%</t>
  </si>
  <si>
    <t>Цена 
опт</t>
  </si>
  <si>
    <t>Сумма</t>
  </si>
  <si>
    <t>Итого сумма
 по нику</t>
  </si>
  <si>
    <t>lenokchicha</t>
  </si>
  <si>
    <t>есть повышение цены относительно прайса от 3,5 до 5,7 %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</si>
</sst>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0" borderId="1" xfId="0" applyFill="1" applyBorder="1"/>
    <xf numFmtId="0" fontId="0" fillId="3" borderId="1" xfId="0" applyFill="1" applyBorder="1"/>
    <xf numFmtId="49" fontId="0" fillId="0" borderId="1" xfId="0" applyNumberFormat="1" applyBorder="1" applyAlignment="1">
      <alignment horizontal="right"/>
    </xf>
    <xf numFmtId="0" fontId="0" fillId="0" borderId="0" xfId="0" applyFill="1"/>
    <xf numFmtId="0" fontId="1" fillId="0" borderId="2" xfId="0" applyFont="1" applyFill="1" applyBorder="1"/>
    <xf numFmtId="0" fontId="2" fillId="0" borderId="1" xfId="1" applyBorder="1" applyAlignment="1" applyProtection="1">
      <alignment horizontal="left" vertical="center"/>
    </xf>
    <xf numFmtId="0" fontId="2" fillId="0" borderId="1" xfId="1" applyFill="1" applyBorder="1" applyAlignment="1" applyProtection="1">
      <alignment horizontal="left" vertical="center"/>
    </xf>
    <xf numFmtId="2" fontId="5" fillId="0" borderId="1" xfId="1" applyNumberFormat="1" applyFont="1" applyBorder="1" applyAlignment="1" applyProtection="1">
      <alignment horizontal="left" vertical="center"/>
    </xf>
    <xf numFmtId="2" fontId="5" fillId="0" borderId="1" xfId="1" applyNumberFormat="1" applyFont="1" applyFill="1" applyBorder="1" applyAlignment="1" applyProtection="1">
      <alignment horizontal="left" vertical="center"/>
    </xf>
    <xf numFmtId="2" fontId="5" fillId="3" borderId="1" xfId="1" applyNumberFormat="1" applyFont="1" applyFill="1" applyBorder="1" applyAlignment="1" applyProtection="1">
      <alignment horizontal="left" vertical="center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2" fontId="1" fillId="0" borderId="0" xfId="0" applyNumberFormat="1" applyFont="1"/>
    <xf numFmtId="0" fontId="0" fillId="3" borderId="0" xfId="0" applyFill="1"/>
    <xf numFmtId="2" fontId="5" fillId="3" borderId="3" xfId="1" applyNumberFormat="1" applyFont="1" applyFill="1" applyBorder="1" applyAlignment="1" applyProtection="1">
      <alignment horizontal="left" vertical="center"/>
    </xf>
    <xf numFmtId="2" fontId="5" fillId="3" borderId="5" xfId="1" applyNumberFormat="1" applyFont="1" applyFill="1" applyBorder="1" applyAlignment="1" applyProtection="1">
      <alignment horizontal="left" vertical="center"/>
    </xf>
    <xf numFmtId="2" fontId="5" fillId="3" borderId="6" xfId="1" applyNumberFormat="1" applyFont="1" applyFill="1" applyBorder="1" applyAlignment="1" applyProtection="1">
      <alignment horizontal="left" vertical="center"/>
    </xf>
    <xf numFmtId="2" fontId="5" fillId="3" borderId="2" xfId="1" applyNumberFormat="1" applyFont="1" applyFill="1" applyBorder="1" applyAlignment="1" applyProtection="1">
      <alignment horizontal="left" vertical="center"/>
    </xf>
    <xf numFmtId="2" fontId="5" fillId="3" borderId="7" xfId="1" applyNumberFormat="1" applyFont="1" applyFill="1" applyBorder="1" applyAlignment="1" applyProtection="1">
      <alignment horizontal="left" vertical="center"/>
    </xf>
    <xf numFmtId="2" fontId="5" fillId="0" borderId="3" xfId="1" applyNumberFormat="1" applyFont="1" applyBorder="1" applyAlignment="1" applyProtection="1">
      <alignment horizontal="left" vertical="center"/>
    </xf>
    <xf numFmtId="2" fontId="5" fillId="0" borderId="4" xfId="1" applyNumberFormat="1" applyFont="1" applyBorder="1" applyAlignment="1" applyProtection="1">
      <alignment horizontal="left" vertical="center"/>
    </xf>
    <xf numFmtId="2" fontId="5" fillId="0" borderId="5" xfId="1" applyNumberFormat="1" applyFont="1" applyBorder="1" applyAlignment="1" applyProtection="1">
      <alignment horizontal="left" vertical="center"/>
    </xf>
    <xf numFmtId="2" fontId="5" fillId="0" borderId="6" xfId="1" applyNumberFormat="1" applyFont="1" applyBorder="1" applyAlignment="1" applyProtection="1">
      <alignment horizontal="left" vertical="center"/>
    </xf>
    <xf numFmtId="2" fontId="5" fillId="0" borderId="2" xfId="1" applyNumberFormat="1" applyFont="1" applyBorder="1" applyAlignment="1" applyProtection="1">
      <alignment horizontal="left" vertical="center"/>
    </xf>
    <xf numFmtId="2" fontId="5" fillId="0" borderId="7" xfId="1" applyNumberFormat="1" applyFont="1" applyBorder="1" applyAlignment="1" applyProtection="1">
      <alignment horizontal="left" vertical="center"/>
    </xf>
    <xf numFmtId="0" fontId="2" fillId="0" borderId="6" xfId="1" applyBorder="1" applyAlignment="1" applyProtection="1">
      <alignment horizontal="left" vertical="center"/>
    </xf>
    <xf numFmtId="0" fontId="2" fillId="0" borderId="2" xfId="1" applyBorder="1" applyAlignment="1" applyProtection="1">
      <alignment horizontal="left" vertical="center"/>
    </xf>
    <xf numFmtId="0" fontId="2" fillId="0" borderId="7" xfId="1" applyBorder="1" applyAlignment="1" applyProtection="1">
      <alignment horizontal="left" vertical="center"/>
    </xf>
    <xf numFmtId="0" fontId="2" fillId="0" borderId="6" xfId="1" applyFill="1" applyBorder="1" applyAlignment="1" applyProtection="1">
      <alignment horizontal="left" vertical="center"/>
    </xf>
    <xf numFmtId="0" fontId="2" fillId="0" borderId="2" xfId="1" applyFill="1" applyBorder="1" applyAlignment="1" applyProtection="1">
      <alignment horizontal="left" vertical="center"/>
    </xf>
    <xf numFmtId="0" fontId="2" fillId="0" borderId="7" xfId="1" applyFill="1" applyBorder="1" applyAlignment="1" applyProtection="1">
      <alignment horizontal="left" vertical="center"/>
    </xf>
    <xf numFmtId="0" fontId="2" fillId="0" borderId="4" xfId="1" applyBorder="1" applyAlignment="1" applyProtection="1">
      <alignment horizontal="left" vertical="center"/>
    </xf>
    <xf numFmtId="0" fontId="2" fillId="0" borderId="5" xfId="1" applyBorder="1" applyAlignment="1" applyProtection="1">
      <alignment horizontal="left" vertical="center"/>
    </xf>
    <xf numFmtId="0" fontId="2" fillId="0" borderId="3" xfId="1" applyFill="1" applyBorder="1" applyAlignment="1" applyProtection="1">
      <alignment horizontal="left" vertical="center"/>
    </xf>
    <xf numFmtId="0" fontId="2" fillId="0" borderId="5" xfId="1" applyFill="1" applyBorder="1" applyAlignment="1" applyProtection="1">
      <alignment horizontal="left" vertical="center"/>
    </xf>
    <xf numFmtId="0" fontId="2" fillId="0" borderId="3" xfId="1" applyBorder="1" applyAlignment="1" applyProtection="1">
      <alignment horizontal="left" vertical="center"/>
    </xf>
    <xf numFmtId="0" fontId="2" fillId="0" borderId="6" xfId="1" applyBorder="1" applyAlignment="1" applyProtection="1">
      <alignment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n.ru/user.php?user_id=179296" TargetMode="External"/><Relationship Id="rId13" Type="http://schemas.openxmlformats.org/officeDocument/2006/relationships/hyperlink" Target="http://www.nn.ru/user.php?user_id=302859" TargetMode="External"/><Relationship Id="rId18" Type="http://schemas.openxmlformats.org/officeDocument/2006/relationships/hyperlink" Target="http://www.nn.ru/user.php?user_id=53709" TargetMode="External"/><Relationship Id="rId26" Type="http://schemas.openxmlformats.org/officeDocument/2006/relationships/hyperlink" Target="http://www.nn.ru/user.php?user_id=148175" TargetMode="External"/><Relationship Id="rId3" Type="http://schemas.openxmlformats.org/officeDocument/2006/relationships/hyperlink" Target="http://www.nn.ru/user.php?user_id=59251" TargetMode="External"/><Relationship Id="rId21" Type="http://schemas.openxmlformats.org/officeDocument/2006/relationships/hyperlink" Target="http://www.nn.ru/user.php?user_id=231269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://www.nn.ru/user.php?user_id=31643" TargetMode="External"/><Relationship Id="rId12" Type="http://schemas.openxmlformats.org/officeDocument/2006/relationships/hyperlink" Target="http://www.nn.ru/user.php?user_id=238267" TargetMode="External"/><Relationship Id="rId17" Type="http://schemas.openxmlformats.org/officeDocument/2006/relationships/hyperlink" Target="http://www.nn.ru/user.php?user_id=200922" TargetMode="External"/><Relationship Id="rId25" Type="http://schemas.openxmlformats.org/officeDocument/2006/relationships/hyperlink" Target="http://www.nn.ru/user.php?user_id=223641" TargetMode="External"/><Relationship Id="rId33" Type="http://schemas.openxmlformats.org/officeDocument/2006/relationships/hyperlink" Target="http://www.nn.ru/user.php?user_id=281741" TargetMode="External"/><Relationship Id="rId2" Type="http://schemas.openxmlformats.org/officeDocument/2006/relationships/hyperlink" Target="http://www.nn.ru/user.php?user_id=182182" TargetMode="External"/><Relationship Id="rId16" Type="http://schemas.openxmlformats.org/officeDocument/2006/relationships/hyperlink" Target="http://www.nn.ru/user.php?user_id=169170" TargetMode="External"/><Relationship Id="rId20" Type="http://schemas.openxmlformats.org/officeDocument/2006/relationships/hyperlink" Target="http://www.nn.ru/user.php?user_id=204688" TargetMode="External"/><Relationship Id="rId29" Type="http://schemas.openxmlformats.org/officeDocument/2006/relationships/hyperlink" Target="http://www.nn.ru/user.php?user_id=307434" TargetMode="External"/><Relationship Id="rId1" Type="http://schemas.openxmlformats.org/officeDocument/2006/relationships/hyperlink" Target="http://www.nn.ru/user.php?user_id=304456" TargetMode="External"/><Relationship Id="rId6" Type="http://schemas.openxmlformats.org/officeDocument/2006/relationships/hyperlink" Target="http://www.nn.ru/user.php?user_id=183017" TargetMode="External"/><Relationship Id="rId11" Type="http://schemas.openxmlformats.org/officeDocument/2006/relationships/hyperlink" Target="http://www.nn.ru/user.php?user_id=340377" TargetMode="External"/><Relationship Id="rId24" Type="http://schemas.openxmlformats.org/officeDocument/2006/relationships/hyperlink" Target="http://www.nn.ru/user.php?user_id=331074" TargetMode="External"/><Relationship Id="rId32" Type="http://schemas.openxmlformats.org/officeDocument/2006/relationships/hyperlink" Target="http://www.nn.ru/user.php?user_id=249225" TargetMode="External"/><Relationship Id="rId5" Type="http://schemas.openxmlformats.org/officeDocument/2006/relationships/hyperlink" Target="http://www.nn.ru/user.php?user_id=335018" TargetMode="External"/><Relationship Id="rId15" Type="http://schemas.openxmlformats.org/officeDocument/2006/relationships/hyperlink" Target="http://www.nn.ru/user.php?user_id=318714" TargetMode="External"/><Relationship Id="rId23" Type="http://schemas.openxmlformats.org/officeDocument/2006/relationships/hyperlink" Target="http://www.nn.ru/user.php?user_id=102812" TargetMode="External"/><Relationship Id="rId28" Type="http://schemas.openxmlformats.org/officeDocument/2006/relationships/hyperlink" Target="http://www.nn.ru/user.php?user_id=343065" TargetMode="External"/><Relationship Id="rId36" Type="http://schemas.openxmlformats.org/officeDocument/2006/relationships/comments" Target="../comments1.xml"/><Relationship Id="rId10" Type="http://schemas.openxmlformats.org/officeDocument/2006/relationships/hyperlink" Target="http://www.nn.ru/user.php?user_id=187400" TargetMode="External"/><Relationship Id="rId19" Type="http://schemas.openxmlformats.org/officeDocument/2006/relationships/hyperlink" Target="http://www.nn.ru/user.php?user_id=229828" TargetMode="External"/><Relationship Id="rId31" Type="http://schemas.openxmlformats.org/officeDocument/2006/relationships/hyperlink" Target="http://www.nn.ru/user.php?user_id=353942" TargetMode="External"/><Relationship Id="rId4" Type="http://schemas.openxmlformats.org/officeDocument/2006/relationships/hyperlink" Target="http://www.nn.ru/user.php?user_id=217519" TargetMode="External"/><Relationship Id="rId9" Type="http://schemas.openxmlformats.org/officeDocument/2006/relationships/hyperlink" Target="http://www.nn.ru/user.php?user_id=299714" TargetMode="External"/><Relationship Id="rId14" Type="http://schemas.openxmlformats.org/officeDocument/2006/relationships/hyperlink" Target="http://www.nn.ru/user.php?user_id=141791" TargetMode="External"/><Relationship Id="rId22" Type="http://schemas.openxmlformats.org/officeDocument/2006/relationships/hyperlink" Target="http://www.nn.ru/user.php?user_id=150290" TargetMode="External"/><Relationship Id="rId27" Type="http://schemas.openxmlformats.org/officeDocument/2006/relationships/hyperlink" Target="http://www.nn.ru/user.php?user_id=281967" TargetMode="External"/><Relationship Id="rId30" Type="http://schemas.openxmlformats.org/officeDocument/2006/relationships/hyperlink" Target="http://www.nn.ru/user.php?user_id=323694" TargetMode="External"/><Relationship Id="rId35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8"/>
  <sheetViews>
    <sheetView tabSelected="1" topLeftCell="A63" workbookViewId="0">
      <selection activeCell="E84" sqref="E84"/>
    </sheetView>
  </sheetViews>
  <sheetFormatPr defaultRowHeight="15"/>
  <cols>
    <col min="1" max="1" width="20.5703125" customWidth="1"/>
    <col min="2" max="2" width="51.85546875" customWidth="1"/>
    <col min="3" max="3" width="10.85546875" customWidth="1"/>
    <col min="4" max="4" width="7.140625" bestFit="1" customWidth="1"/>
    <col min="5" max="5" width="8" bestFit="1" customWidth="1"/>
    <col min="6" max="6" width="7" customWidth="1"/>
    <col min="7" max="7" width="7.42578125" bestFit="1" customWidth="1"/>
    <col min="8" max="8" width="8" bestFit="1" customWidth="1"/>
    <col min="9" max="9" width="13.140625" customWidth="1"/>
  </cols>
  <sheetData>
    <row r="1" spans="1:9" ht="45">
      <c r="A1" s="1" t="s">
        <v>0</v>
      </c>
      <c r="B1" s="1" t="s">
        <v>1</v>
      </c>
      <c r="C1" s="1" t="s">
        <v>2</v>
      </c>
      <c r="D1" s="14" t="s">
        <v>3</v>
      </c>
      <c r="E1" s="15" t="s">
        <v>121</v>
      </c>
      <c r="F1" s="15" t="s">
        <v>119</v>
      </c>
      <c r="G1" s="14" t="s">
        <v>122</v>
      </c>
      <c r="H1" s="15" t="s">
        <v>120</v>
      </c>
      <c r="I1" s="13" t="s">
        <v>123</v>
      </c>
    </row>
    <row r="2" spans="1:9">
      <c r="A2" s="8" t="s">
        <v>4</v>
      </c>
      <c r="B2" s="2" t="s">
        <v>5</v>
      </c>
      <c r="C2" s="2" t="s">
        <v>6</v>
      </c>
      <c r="D2" s="2">
        <v>2</v>
      </c>
      <c r="E2" s="2">
        <v>255</v>
      </c>
      <c r="F2" s="2">
        <f>E2*1.17</f>
        <v>298.34999999999997</v>
      </c>
      <c r="G2" s="2">
        <f t="shared" ref="G2:G33" si="0">D2*E2</f>
        <v>510</v>
      </c>
      <c r="H2" s="2">
        <f>G2*1.17</f>
        <v>596.69999999999993</v>
      </c>
      <c r="I2" s="10">
        <f>H2</f>
        <v>596.69999999999993</v>
      </c>
    </row>
    <row r="3" spans="1:9">
      <c r="A3" s="39" t="s">
        <v>7</v>
      </c>
      <c r="B3" s="2" t="s">
        <v>8</v>
      </c>
      <c r="C3" s="2" t="s">
        <v>9</v>
      </c>
      <c r="D3" s="2">
        <v>1</v>
      </c>
      <c r="E3" s="2">
        <v>157</v>
      </c>
      <c r="F3" s="2">
        <f t="shared" ref="F3:F66" si="1">E3*1.17</f>
        <v>183.69</v>
      </c>
      <c r="G3" s="2">
        <f t="shared" si="0"/>
        <v>157</v>
      </c>
      <c r="H3" s="2">
        <f t="shared" ref="H3:H66" si="2">G3*1.17</f>
        <v>183.69</v>
      </c>
      <c r="I3" s="23">
        <f>H3+H4+H5+H6</f>
        <v>1337.31</v>
      </c>
    </row>
    <row r="4" spans="1:9">
      <c r="A4" s="35"/>
      <c r="B4" s="2" t="s">
        <v>10</v>
      </c>
      <c r="C4" s="2" t="s">
        <v>11</v>
      </c>
      <c r="D4" s="2">
        <v>1</v>
      </c>
      <c r="E4" s="2">
        <v>125</v>
      </c>
      <c r="F4" s="2">
        <f t="shared" si="1"/>
        <v>146.25</v>
      </c>
      <c r="G4" s="2">
        <f t="shared" si="0"/>
        <v>125</v>
      </c>
      <c r="H4" s="2">
        <f t="shared" si="2"/>
        <v>146.25</v>
      </c>
      <c r="I4" s="24"/>
    </row>
    <row r="5" spans="1:9">
      <c r="A5" s="35"/>
      <c r="B5" s="2" t="s">
        <v>12</v>
      </c>
      <c r="C5" s="2" t="s">
        <v>13</v>
      </c>
      <c r="D5" s="2">
        <v>2</v>
      </c>
      <c r="E5" s="2">
        <v>374</v>
      </c>
      <c r="F5" s="2">
        <f t="shared" si="1"/>
        <v>437.58</v>
      </c>
      <c r="G5" s="2">
        <f t="shared" si="0"/>
        <v>748</v>
      </c>
      <c r="H5" s="2">
        <f t="shared" si="2"/>
        <v>875.16</v>
      </c>
      <c r="I5" s="24"/>
    </row>
    <row r="6" spans="1:9">
      <c r="A6" s="36"/>
      <c r="B6" s="2" t="s">
        <v>14</v>
      </c>
      <c r="C6" s="2" t="s">
        <v>15</v>
      </c>
      <c r="D6" s="2">
        <v>1</v>
      </c>
      <c r="E6" s="2">
        <v>113</v>
      </c>
      <c r="F6" s="2">
        <f t="shared" si="1"/>
        <v>132.20999999999998</v>
      </c>
      <c r="G6" s="2">
        <f t="shared" si="0"/>
        <v>113</v>
      </c>
      <c r="H6" s="2">
        <f t="shared" si="2"/>
        <v>132.20999999999998</v>
      </c>
      <c r="I6" s="25"/>
    </row>
    <row r="7" spans="1:9">
      <c r="A7" s="29" t="s">
        <v>16</v>
      </c>
      <c r="B7" s="2" t="s">
        <v>17</v>
      </c>
      <c r="C7" s="2" t="s">
        <v>18</v>
      </c>
      <c r="D7" s="2">
        <v>2</v>
      </c>
      <c r="E7" s="2">
        <v>236</v>
      </c>
      <c r="F7" s="2">
        <f t="shared" si="1"/>
        <v>276.12</v>
      </c>
      <c r="G7" s="2">
        <f t="shared" si="0"/>
        <v>472</v>
      </c>
      <c r="H7" s="2">
        <f t="shared" si="2"/>
        <v>552.24</v>
      </c>
      <c r="I7" s="26">
        <f>H7+H8</f>
        <v>1447.29</v>
      </c>
    </row>
    <row r="8" spans="1:9">
      <c r="A8" s="31"/>
      <c r="B8" s="2" t="s">
        <v>5</v>
      </c>
      <c r="C8" s="2" t="s">
        <v>6</v>
      </c>
      <c r="D8" s="2">
        <v>3</v>
      </c>
      <c r="E8" s="2">
        <v>255</v>
      </c>
      <c r="F8" s="2">
        <f t="shared" si="1"/>
        <v>298.34999999999997</v>
      </c>
      <c r="G8" s="2">
        <f t="shared" si="0"/>
        <v>765</v>
      </c>
      <c r="H8" s="2">
        <f t="shared" si="2"/>
        <v>895.05</v>
      </c>
      <c r="I8" s="28"/>
    </row>
    <row r="9" spans="1:9">
      <c r="A9" s="8" t="s">
        <v>19</v>
      </c>
      <c r="B9" s="2" t="s">
        <v>5</v>
      </c>
      <c r="C9" s="2" t="s">
        <v>6</v>
      </c>
      <c r="D9" s="2">
        <v>1</v>
      </c>
      <c r="E9" s="2">
        <v>255</v>
      </c>
      <c r="F9" s="2">
        <f t="shared" si="1"/>
        <v>298.34999999999997</v>
      </c>
      <c r="G9" s="2">
        <f t="shared" si="0"/>
        <v>255</v>
      </c>
      <c r="H9" s="2">
        <f t="shared" si="2"/>
        <v>298.34999999999997</v>
      </c>
      <c r="I9" s="10">
        <f>H9</f>
        <v>298.34999999999997</v>
      </c>
    </row>
    <row r="10" spans="1:9">
      <c r="A10" s="29" t="s">
        <v>20</v>
      </c>
      <c r="B10" s="2" t="s">
        <v>21</v>
      </c>
      <c r="C10" s="2" t="s">
        <v>22</v>
      </c>
      <c r="D10" s="2">
        <v>2</v>
      </c>
      <c r="E10" s="2">
        <v>383</v>
      </c>
      <c r="F10" s="2">
        <f t="shared" si="1"/>
        <v>448.10999999999996</v>
      </c>
      <c r="G10" s="2">
        <f t="shared" si="0"/>
        <v>766</v>
      </c>
      <c r="H10" s="2">
        <f t="shared" si="2"/>
        <v>896.21999999999991</v>
      </c>
      <c r="I10" s="20">
        <f>H10+H11</f>
        <v>1723.4099999999999</v>
      </c>
    </row>
    <row r="11" spans="1:9">
      <c r="A11" s="31"/>
      <c r="B11" s="3" t="s">
        <v>23</v>
      </c>
      <c r="C11" s="3" t="s">
        <v>24</v>
      </c>
      <c r="D11" s="3">
        <v>1</v>
      </c>
      <c r="E11" s="4">
        <v>707</v>
      </c>
      <c r="F11" s="2">
        <f t="shared" si="1"/>
        <v>827.18999999999994</v>
      </c>
      <c r="G11" s="3">
        <f t="shared" si="0"/>
        <v>707</v>
      </c>
      <c r="H11" s="2">
        <f t="shared" si="2"/>
        <v>827.18999999999994</v>
      </c>
      <c r="I11" s="22"/>
    </row>
    <row r="12" spans="1:9">
      <c r="A12" s="8" t="s">
        <v>25</v>
      </c>
      <c r="B12" s="2" t="s">
        <v>12</v>
      </c>
      <c r="C12" s="2" t="s">
        <v>13</v>
      </c>
      <c r="D12" s="2">
        <v>1</v>
      </c>
      <c r="E12" s="2">
        <v>374</v>
      </c>
      <c r="F12" s="2">
        <f t="shared" si="1"/>
        <v>437.58</v>
      </c>
      <c r="G12" s="2">
        <f t="shared" si="0"/>
        <v>374</v>
      </c>
      <c r="H12" s="2">
        <f t="shared" si="2"/>
        <v>437.58</v>
      </c>
      <c r="I12" s="10">
        <f>H12</f>
        <v>437.58</v>
      </c>
    </row>
    <row r="13" spans="1:9">
      <c r="A13" s="8" t="s">
        <v>26</v>
      </c>
      <c r="B13" s="3" t="s">
        <v>27</v>
      </c>
      <c r="C13" s="5" t="s">
        <v>28</v>
      </c>
      <c r="D13" s="3">
        <v>3</v>
      </c>
      <c r="E13" s="3">
        <v>357</v>
      </c>
      <c r="F13" s="2">
        <f t="shared" si="1"/>
        <v>417.69</v>
      </c>
      <c r="G13" s="2">
        <f t="shared" si="0"/>
        <v>1071</v>
      </c>
      <c r="H13" s="2">
        <f t="shared" si="2"/>
        <v>1253.07</v>
      </c>
      <c r="I13" s="10">
        <f>H13</f>
        <v>1253.07</v>
      </c>
    </row>
    <row r="14" spans="1:9">
      <c r="A14" s="8" t="s">
        <v>29</v>
      </c>
      <c r="B14" s="2" t="s">
        <v>30</v>
      </c>
      <c r="C14" s="2" t="s">
        <v>31</v>
      </c>
      <c r="D14" s="2">
        <v>1</v>
      </c>
      <c r="E14" s="2">
        <v>94</v>
      </c>
      <c r="F14" s="2">
        <f t="shared" si="1"/>
        <v>109.97999999999999</v>
      </c>
      <c r="G14" s="2">
        <f t="shared" si="0"/>
        <v>94</v>
      </c>
      <c r="H14" s="2">
        <f t="shared" si="2"/>
        <v>109.97999999999999</v>
      </c>
      <c r="I14" s="10">
        <f>H14</f>
        <v>109.97999999999999</v>
      </c>
    </row>
    <row r="15" spans="1:9">
      <c r="A15" s="40" t="s">
        <v>32</v>
      </c>
      <c r="B15" s="2" t="s">
        <v>33</v>
      </c>
      <c r="C15" s="2" t="s">
        <v>34</v>
      </c>
      <c r="D15" s="2">
        <v>2</v>
      </c>
      <c r="E15" s="2">
        <v>387</v>
      </c>
      <c r="F15" s="2">
        <f t="shared" si="1"/>
        <v>452.78999999999996</v>
      </c>
      <c r="G15" s="2">
        <f t="shared" si="0"/>
        <v>774</v>
      </c>
      <c r="H15" s="2">
        <f t="shared" si="2"/>
        <v>905.57999999999993</v>
      </c>
      <c r="I15" s="10">
        <f t="shared" ref="I15:I17" si="3">H15</f>
        <v>905.57999999999993</v>
      </c>
    </row>
    <row r="16" spans="1:9">
      <c r="A16" s="29" t="s">
        <v>124</v>
      </c>
      <c r="B16" s="2" t="s">
        <v>35</v>
      </c>
      <c r="C16" s="2" t="s">
        <v>36</v>
      </c>
      <c r="D16" s="2">
        <v>8</v>
      </c>
      <c r="E16" s="2">
        <v>22</v>
      </c>
      <c r="F16" s="2">
        <f t="shared" si="1"/>
        <v>25.74</v>
      </c>
      <c r="G16" s="2">
        <f t="shared" si="0"/>
        <v>176</v>
      </c>
      <c r="H16" s="2">
        <f t="shared" si="2"/>
        <v>205.92</v>
      </c>
      <c r="I16" s="26">
        <f>H16+H17</f>
        <v>638.81999999999994</v>
      </c>
    </row>
    <row r="17" spans="1:9">
      <c r="A17" s="31"/>
      <c r="B17" s="3" t="s">
        <v>37</v>
      </c>
      <c r="C17" s="2" t="s">
        <v>38</v>
      </c>
      <c r="D17" s="3">
        <v>5</v>
      </c>
      <c r="E17" s="3">
        <v>74</v>
      </c>
      <c r="F17" s="2">
        <f t="shared" si="1"/>
        <v>86.58</v>
      </c>
      <c r="G17" s="2">
        <f t="shared" si="0"/>
        <v>370</v>
      </c>
      <c r="H17" s="2">
        <f t="shared" si="2"/>
        <v>432.9</v>
      </c>
      <c r="I17" s="28"/>
    </row>
    <row r="18" spans="1:9">
      <c r="A18" s="29" t="s">
        <v>39</v>
      </c>
      <c r="B18" s="3" t="s">
        <v>40</v>
      </c>
      <c r="C18" s="2" t="s">
        <v>41</v>
      </c>
      <c r="D18" s="3">
        <v>2</v>
      </c>
      <c r="E18" s="3">
        <v>90</v>
      </c>
      <c r="F18" s="2">
        <f t="shared" si="1"/>
        <v>105.3</v>
      </c>
      <c r="G18" s="2">
        <f t="shared" si="0"/>
        <v>180</v>
      </c>
      <c r="H18" s="2">
        <f t="shared" si="2"/>
        <v>210.6</v>
      </c>
      <c r="I18" s="26">
        <f>H18+H19+H20</f>
        <v>1091.6099999999999</v>
      </c>
    </row>
    <row r="19" spans="1:9">
      <c r="A19" s="30"/>
      <c r="B19" s="2" t="s">
        <v>42</v>
      </c>
      <c r="C19" s="2" t="s">
        <v>43</v>
      </c>
      <c r="D19" s="2">
        <v>1</v>
      </c>
      <c r="E19" s="2">
        <v>687</v>
      </c>
      <c r="F19" s="2">
        <f t="shared" si="1"/>
        <v>803.79</v>
      </c>
      <c r="G19" s="2">
        <f t="shared" si="0"/>
        <v>687</v>
      </c>
      <c r="H19" s="2">
        <f t="shared" si="2"/>
        <v>803.79</v>
      </c>
      <c r="I19" s="27"/>
    </row>
    <row r="20" spans="1:9">
      <c r="A20" s="31"/>
      <c r="B20" s="2" t="s">
        <v>35</v>
      </c>
      <c r="C20" s="2" t="s">
        <v>36</v>
      </c>
      <c r="D20" s="2">
        <v>3</v>
      </c>
      <c r="E20" s="2">
        <v>22</v>
      </c>
      <c r="F20" s="2">
        <f t="shared" si="1"/>
        <v>25.74</v>
      </c>
      <c r="G20" s="2">
        <f t="shared" si="0"/>
        <v>66</v>
      </c>
      <c r="H20" s="2">
        <f t="shared" si="2"/>
        <v>77.22</v>
      </c>
      <c r="I20" s="28"/>
    </row>
    <row r="21" spans="1:9">
      <c r="A21" s="9" t="s">
        <v>44</v>
      </c>
      <c r="B21" s="3" t="s">
        <v>45</v>
      </c>
      <c r="C21" s="3" t="s">
        <v>46</v>
      </c>
      <c r="D21" s="3">
        <v>1</v>
      </c>
      <c r="E21" s="3">
        <v>738</v>
      </c>
      <c r="F21" s="2">
        <f t="shared" si="1"/>
        <v>863.45999999999992</v>
      </c>
      <c r="G21" s="3">
        <f t="shared" si="0"/>
        <v>738</v>
      </c>
      <c r="H21" s="2">
        <f t="shared" si="2"/>
        <v>863.45999999999992</v>
      </c>
      <c r="I21" s="11">
        <f>H21</f>
        <v>863.45999999999992</v>
      </c>
    </row>
    <row r="22" spans="1:9">
      <c r="A22" s="29" t="s">
        <v>47</v>
      </c>
      <c r="B22" s="2" t="s">
        <v>42</v>
      </c>
      <c r="C22" s="2" t="s">
        <v>43</v>
      </c>
      <c r="D22" s="2">
        <v>1</v>
      </c>
      <c r="E22" s="2">
        <v>687</v>
      </c>
      <c r="F22" s="2">
        <f t="shared" si="1"/>
        <v>803.79</v>
      </c>
      <c r="G22" s="2">
        <f t="shared" si="0"/>
        <v>687</v>
      </c>
      <c r="H22" s="2">
        <f t="shared" si="2"/>
        <v>803.79</v>
      </c>
      <c r="I22" s="20">
        <f>H22+H23+H24+H25</f>
        <v>1773.7199999999998</v>
      </c>
    </row>
    <row r="23" spans="1:9">
      <c r="A23" s="30"/>
      <c r="B23" s="2" t="s">
        <v>35</v>
      </c>
      <c r="C23" s="2" t="s">
        <v>36</v>
      </c>
      <c r="D23" s="2">
        <v>2</v>
      </c>
      <c r="E23" s="2">
        <v>22</v>
      </c>
      <c r="F23" s="2">
        <f t="shared" si="1"/>
        <v>25.74</v>
      </c>
      <c r="G23" s="2">
        <f t="shared" si="0"/>
        <v>44</v>
      </c>
      <c r="H23" s="2">
        <f t="shared" si="2"/>
        <v>51.48</v>
      </c>
      <c r="I23" s="21"/>
    </row>
    <row r="24" spans="1:9">
      <c r="A24" s="30"/>
      <c r="B24" s="2" t="s">
        <v>48</v>
      </c>
      <c r="C24" s="2" t="s">
        <v>49</v>
      </c>
      <c r="D24" s="2">
        <v>3</v>
      </c>
      <c r="E24" s="2">
        <v>64</v>
      </c>
      <c r="F24" s="2">
        <f t="shared" si="1"/>
        <v>74.88</v>
      </c>
      <c r="G24" s="2">
        <f t="shared" si="0"/>
        <v>192</v>
      </c>
      <c r="H24" s="2">
        <f t="shared" si="2"/>
        <v>224.64</v>
      </c>
      <c r="I24" s="21"/>
    </row>
    <row r="25" spans="1:9">
      <c r="A25" s="31"/>
      <c r="B25" s="3" t="s">
        <v>50</v>
      </c>
      <c r="C25" s="3" t="s">
        <v>51</v>
      </c>
      <c r="D25" s="3">
        <v>1</v>
      </c>
      <c r="E25" s="4">
        <v>593</v>
      </c>
      <c r="F25" s="2">
        <f t="shared" si="1"/>
        <v>693.81</v>
      </c>
      <c r="G25" s="3">
        <f t="shared" si="0"/>
        <v>593</v>
      </c>
      <c r="H25" s="2">
        <f t="shared" si="2"/>
        <v>693.81</v>
      </c>
      <c r="I25" s="22"/>
    </row>
    <row r="26" spans="1:9">
      <c r="A26" s="9" t="s">
        <v>52</v>
      </c>
      <c r="B26" s="3" t="s">
        <v>53</v>
      </c>
      <c r="C26" s="3" t="s">
        <v>54</v>
      </c>
      <c r="D26" s="3">
        <v>1</v>
      </c>
      <c r="E26" s="4">
        <v>1040</v>
      </c>
      <c r="F26" s="2">
        <f t="shared" si="1"/>
        <v>1216.8</v>
      </c>
      <c r="G26" s="3">
        <f t="shared" si="0"/>
        <v>1040</v>
      </c>
      <c r="H26" s="2">
        <f t="shared" si="2"/>
        <v>1216.8</v>
      </c>
      <c r="I26" s="12">
        <f>H26</f>
        <v>1216.8</v>
      </c>
    </row>
    <row r="27" spans="1:9">
      <c r="A27" s="29" t="s">
        <v>55</v>
      </c>
      <c r="B27" s="2" t="s">
        <v>56</v>
      </c>
      <c r="C27" s="2" t="s">
        <v>57</v>
      </c>
      <c r="D27" s="2">
        <v>1</v>
      </c>
      <c r="E27" s="2">
        <v>889</v>
      </c>
      <c r="F27" s="2">
        <f t="shared" si="1"/>
        <v>1040.1299999999999</v>
      </c>
      <c r="G27" s="2">
        <f t="shared" si="0"/>
        <v>889</v>
      </c>
      <c r="H27" s="2">
        <f t="shared" si="2"/>
        <v>1040.1299999999999</v>
      </c>
      <c r="I27" s="26">
        <f>H27+H28</f>
        <v>1636.83</v>
      </c>
    </row>
    <row r="28" spans="1:9" s="6" customFormat="1">
      <c r="A28" s="31"/>
      <c r="B28" s="2" t="s">
        <v>5</v>
      </c>
      <c r="C28" s="2" t="s">
        <v>6</v>
      </c>
      <c r="D28" s="2">
        <v>2</v>
      </c>
      <c r="E28" s="2">
        <v>255</v>
      </c>
      <c r="F28" s="2">
        <f t="shared" si="1"/>
        <v>298.34999999999997</v>
      </c>
      <c r="G28" s="2">
        <f t="shared" si="0"/>
        <v>510</v>
      </c>
      <c r="H28" s="2">
        <f t="shared" si="2"/>
        <v>596.69999999999993</v>
      </c>
      <c r="I28" s="28"/>
    </row>
    <row r="29" spans="1:9" s="6" customFormat="1">
      <c r="A29" s="8" t="s">
        <v>58</v>
      </c>
      <c r="B29" s="2" t="s">
        <v>17</v>
      </c>
      <c r="C29" s="2" t="s">
        <v>18</v>
      </c>
      <c r="D29" s="2">
        <v>1</v>
      </c>
      <c r="E29" s="2">
        <v>236</v>
      </c>
      <c r="F29" s="2">
        <f t="shared" si="1"/>
        <v>276.12</v>
      </c>
      <c r="G29" s="2">
        <f t="shared" si="0"/>
        <v>236</v>
      </c>
      <c r="H29" s="2">
        <f t="shared" si="2"/>
        <v>276.12</v>
      </c>
      <c r="I29" s="10">
        <f>H29</f>
        <v>276.12</v>
      </c>
    </row>
    <row r="30" spans="1:9" s="6" customFormat="1">
      <c r="A30" s="29" t="s">
        <v>59</v>
      </c>
      <c r="B30" s="2" t="s">
        <v>60</v>
      </c>
      <c r="C30" s="2" t="s">
        <v>61</v>
      </c>
      <c r="D30" s="2">
        <v>1</v>
      </c>
      <c r="E30" s="2">
        <v>289</v>
      </c>
      <c r="F30" s="2">
        <f t="shared" si="1"/>
        <v>338.13</v>
      </c>
      <c r="G30" s="2">
        <f t="shared" si="0"/>
        <v>289</v>
      </c>
      <c r="H30" s="2">
        <f t="shared" si="2"/>
        <v>338.13</v>
      </c>
      <c r="I30" s="26">
        <f>H30+H31</f>
        <v>448.11</v>
      </c>
    </row>
    <row r="31" spans="1:9">
      <c r="A31" s="31"/>
      <c r="B31" s="3" t="s">
        <v>62</v>
      </c>
      <c r="C31" s="2" t="s">
        <v>63</v>
      </c>
      <c r="D31" s="2">
        <v>1</v>
      </c>
      <c r="E31" s="3">
        <v>94</v>
      </c>
      <c r="F31" s="2">
        <f t="shared" si="1"/>
        <v>109.97999999999999</v>
      </c>
      <c r="G31" s="2">
        <f t="shared" si="0"/>
        <v>94</v>
      </c>
      <c r="H31" s="2">
        <f t="shared" si="2"/>
        <v>109.97999999999999</v>
      </c>
      <c r="I31" s="28"/>
    </row>
    <row r="32" spans="1:9">
      <c r="A32" s="29" t="s">
        <v>64</v>
      </c>
      <c r="B32" s="2" t="s">
        <v>65</v>
      </c>
      <c r="C32" s="2" t="s">
        <v>66</v>
      </c>
      <c r="D32" s="2">
        <v>1</v>
      </c>
      <c r="E32" s="2">
        <v>252</v>
      </c>
      <c r="F32" s="2">
        <f t="shared" si="1"/>
        <v>294.83999999999997</v>
      </c>
      <c r="G32" s="2">
        <f t="shared" si="0"/>
        <v>252</v>
      </c>
      <c r="H32" s="2">
        <f t="shared" si="2"/>
        <v>294.83999999999997</v>
      </c>
      <c r="I32" s="20">
        <f>H32+H33+H34+H35</f>
        <v>3855.1499999999996</v>
      </c>
    </row>
    <row r="33" spans="1:9">
      <c r="A33" s="30"/>
      <c r="B33" s="2" t="s">
        <v>33</v>
      </c>
      <c r="C33" s="2" t="s">
        <v>34</v>
      </c>
      <c r="D33" s="2">
        <v>2</v>
      </c>
      <c r="E33" s="2">
        <v>387</v>
      </c>
      <c r="F33" s="2">
        <f t="shared" si="1"/>
        <v>452.78999999999996</v>
      </c>
      <c r="G33" s="2">
        <f t="shared" si="0"/>
        <v>774</v>
      </c>
      <c r="H33" s="2">
        <f t="shared" si="2"/>
        <v>905.57999999999993</v>
      </c>
      <c r="I33" s="21"/>
    </row>
    <row r="34" spans="1:9">
      <c r="A34" s="30"/>
      <c r="B34" s="2" t="s">
        <v>67</v>
      </c>
      <c r="C34" s="2" t="s">
        <v>68</v>
      </c>
      <c r="D34" s="2">
        <v>1</v>
      </c>
      <c r="E34" s="2">
        <v>1427</v>
      </c>
      <c r="F34" s="2">
        <f t="shared" si="1"/>
        <v>1669.59</v>
      </c>
      <c r="G34" s="2">
        <f t="shared" ref="G34:G65" si="4">D34*E34</f>
        <v>1427</v>
      </c>
      <c r="H34" s="2">
        <f t="shared" si="2"/>
        <v>1669.59</v>
      </c>
      <c r="I34" s="21"/>
    </row>
    <row r="35" spans="1:9">
      <c r="A35" s="31"/>
      <c r="B35" s="3" t="s">
        <v>69</v>
      </c>
      <c r="C35" s="3" t="s">
        <v>70</v>
      </c>
      <c r="D35" s="3">
        <v>1</v>
      </c>
      <c r="E35" s="4">
        <v>842</v>
      </c>
      <c r="F35" s="2">
        <f t="shared" si="1"/>
        <v>985.14</v>
      </c>
      <c r="G35" s="3">
        <f t="shared" si="4"/>
        <v>842</v>
      </c>
      <c r="H35" s="2">
        <f t="shared" si="2"/>
        <v>985.14</v>
      </c>
      <c r="I35" s="22"/>
    </row>
    <row r="36" spans="1:9">
      <c r="A36" s="8" t="s">
        <v>71</v>
      </c>
      <c r="B36" s="2" t="s">
        <v>42</v>
      </c>
      <c r="C36" s="2" t="s">
        <v>43</v>
      </c>
      <c r="D36" s="2">
        <v>1</v>
      </c>
      <c r="E36" s="2">
        <v>687</v>
      </c>
      <c r="F36" s="2">
        <f t="shared" si="1"/>
        <v>803.79</v>
      </c>
      <c r="G36" s="2">
        <f t="shared" si="4"/>
        <v>687</v>
      </c>
      <c r="H36" s="2">
        <f t="shared" si="2"/>
        <v>803.79</v>
      </c>
      <c r="I36" s="10">
        <f>H36</f>
        <v>803.79</v>
      </c>
    </row>
    <row r="37" spans="1:9">
      <c r="A37" s="29" t="s">
        <v>72</v>
      </c>
      <c r="B37" s="2" t="s">
        <v>35</v>
      </c>
      <c r="C37" s="2" t="s">
        <v>36</v>
      </c>
      <c r="D37" s="2">
        <v>2</v>
      </c>
      <c r="E37" s="2">
        <v>22</v>
      </c>
      <c r="F37" s="2">
        <f t="shared" si="1"/>
        <v>25.74</v>
      </c>
      <c r="G37" s="2">
        <f t="shared" si="4"/>
        <v>44</v>
      </c>
      <c r="H37" s="2">
        <f t="shared" si="2"/>
        <v>51.48</v>
      </c>
      <c r="I37" s="26">
        <f>H37+H38</f>
        <v>286.64999999999998</v>
      </c>
    </row>
    <row r="38" spans="1:9">
      <c r="A38" s="31"/>
      <c r="B38" s="3" t="s">
        <v>73</v>
      </c>
      <c r="C38" s="2" t="s">
        <v>74</v>
      </c>
      <c r="D38" s="3">
        <v>1</v>
      </c>
      <c r="E38" s="3">
        <v>201</v>
      </c>
      <c r="F38" s="2">
        <f t="shared" si="1"/>
        <v>235.17</v>
      </c>
      <c r="G38" s="2">
        <f t="shared" si="4"/>
        <v>201</v>
      </c>
      <c r="H38" s="2">
        <f t="shared" si="2"/>
        <v>235.17</v>
      </c>
      <c r="I38" s="28"/>
    </row>
    <row r="39" spans="1:9">
      <c r="A39" s="29" t="s">
        <v>75</v>
      </c>
      <c r="B39" s="2" t="s">
        <v>76</v>
      </c>
      <c r="C39" s="2" t="s">
        <v>77</v>
      </c>
      <c r="D39" s="2">
        <v>1</v>
      </c>
      <c r="E39" s="2">
        <v>489</v>
      </c>
      <c r="F39" s="2">
        <f t="shared" si="1"/>
        <v>572.13</v>
      </c>
      <c r="G39" s="2">
        <f t="shared" si="4"/>
        <v>489</v>
      </c>
      <c r="H39" s="2">
        <f t="shared" si="2"/>
        <v>572.13</v>
      </c>
      <c r="I39" s="20">
        <f>H39+H40</f>
        <v>1399.32</v>
      </c>
    </row>
    <row r="40" spans="1:9">
      <c r="A40" s="31"/>
      <c r="B40" s="3" t="s">
        <v>23</v>
      </c>
      <c r="C40" s="3" t="s">
        <v>78</v>
      </c>
      <c r="D40" s="3">
        <v>1</v>
      </c>
      <c r="E40" s="4">
        <v>707</v>
      </c>
      <c r="F40" s="2">
        <f t="shared" si="1"/>
        <v>827.18999999999994</v>
      </c>
      <c r="G40" s="3">
        <f t="shared" si="4"/>
        <v>707</v>
      </c>
      <c r="H40" s="2">
        <f t="shared" si="2"/>
        <v>827.18999999999994</v>
      </c>
      <c r="I40" s="22"/>
    </row>
    <row r="41" spans="1:9">
      <c r="A41" s="8" t="s">
        <v>79</v>
      </c>
      <c r="B41" s="3" t="s">
        <v>62</v>
      </c>
      <c r="C41" s="2" t="s">
        <v>63</v>
      </c>
      <c r="D41" s="3">
        <v>1</v>
      </c>
      <c r="E41" s="3">
        <v>94</v>
      </c>
      <c r="F41" s="2">
        <f t="shared" si="1"/>
        <v>109.97999999999999</v>
      </c>
      <c r="G41" s="2">
        <f t="shared" si="4"/>
        <v>94</v>
      </c>
      <c r="H41" s="2">
        <f t="shared" si="2"/>
        <v>109.97999999999999</v>
      </c>
      <c r="I41" s="10">
        <f>H41</f>
        <v>109.97999999999999</v>
      </c>
    </row>
    <row r="42" spans="1:9">
      <c r="A42" s="8" t="s">
        <v>80</v>
      </c>
      <c r="B42" s="3" t="s">
        <v>62</v>
      </c>
      <c r="C42" s="2" t="s">
        <v>63</v>
      </c>
      <c r="D42" s="3">
        <v>1</v>
      </c>
      <c r="E42" s="3">
        <v>94</v>
      </c>
      <c r="F42" s="2">
        <f t="shared" si="1"/>
        <v>109.97999999999999</v>
      </c>
      <c r="G42" s="2">
        <f t="shared" si="4"/>
        <v>94</v>
      </c>
      <c r="H42" s="2">
        <f t="shared" si="2"/>
        <v>109.97999999999999</v>
      </c>
      <c r="I42" s="10">
        <f>H42</f>
        <v>109.97999999999999</v>
      </c>
    </row>
    <row r="43" spans="1:9">
      <c r="A43" s="39" t="s">
        <v>81</v>
      </c>
      <c r="B43" s="2" t="s">
        <v>82</v>
      </c>
      <c r="C43" s="2" t="s">
        <v>83</v>
      </c>
      <c r="D43" s="2">
        <v>1</v>
      </c>
      <c r="E43" s="2">
        <v>402</v>
      </c>
      <c r="F43" s="2">
        <f t="shared" si="1"/>
        <v>470.34</v>
      </c>
      <c r="G43" s="2">
        <f t="shared" si="4"/>
        <v>402</v>
      </c>
      <c r="H43" s="2">
        <f t="shared" si="2"/>
        <v>470.34</v>
      </c>
      <c r="I43" s="23">
        <f>H43+H44+H45+H46+H47+H48+H49</f>
        <v>3094.65</v>
      </c>
    </row>
    <row r="44" spans="1:9">
      <c r="A44" s="35"/>
      <c r="B44" s="2" t="s">
        <v>8</v>
      </c>
      <c r="C44" s="2" t="s">
        <v>9</v>
      </c>
      <c r="D44" s="2">
        <v>6</v>
      </c>
      <c r="E44" s="2">
        <v>157</v>
      </c>
      <c r="F44" s="2">
        <f t="shared" si="1"/>
        <v>183.69</v>
      </c>
      <c r="G44" s="2">
        <f t="shared" si="4"/>
        <v>942</v>
      </c>
      <c r="H44" s="2">
        <f t="shared" si="2"/>
        <v>1102.1399999999999</v>
      </c>
      <c r="I44" s="24"/>
    </row>
    <row r="45" spans="1:9">
      <c r="A45" s="35"/>
      <c r="B45" s="2" t="s">
        <v>84</v>
      </c>
      <c r="C45" s="2" t="s">
        <v>85</v>
      </c>
      <c r="D45" s="2">
        <v>1</v>
      </c>
      <c r="E45" s="2">
        <v>234</v>
      </c>
      <c r="F45" s="2">
        <f t="shared" si="1"/>
        <v>273.77999999999997</v>
      </c>
      <c r="G45" s="2">
        <f t="shared" si="4"/>
        <v>234</v>
      </c>
      <c r="H45" s="2">
        <f t="shared" si="2"/>
        <v>273.77999999999997</v>
      </c>
      <c r="I45" s="24"/>
    </row>
    <row r="46" spans="1:9">
      <c r="A46" s="35"/>
      <c r="B46" s="3" t="s">
        <v>86</v>
      </c>
      <c r="C46" s="2">
        <v>107</v>
      </c>
      <c r="D46" s="3">
        <v>1</v>
      </c>
      <c r="E46" s="3">
        <v>246</v>
      </c>
      <c r="F46" s="2">
        <f t="shared" si="1"/>
        <v>287.82</v>
      </c>
      <c r="G46" s="2">
        <f t="shared" si="4"/>
        <v>246</v>
      </c>
      <c r="H46" s="2">
        <f t="shared" si="2"/>
        <v>287.82</v>
      </c>
      <c r="I46" s="24"/>
    </row>
    <row r="47" spans="1:9">
      <c r="A47" s="35"/>
      <c r="B47" s="3" t="s">
        <v>62</v>
      </c>
      <c r="C47" s="2" t="s">
        <v>63</v>
      </c>
      <c r="D47" s="3">
        <v>1</v>
      </c>
      <c r="E47" s="3">
        <v>94</v>
      </c>
      <c r="F47" s="2">
        <f t="shared" si="1"/>
        <v>109.97999999999999</v>
      </c>
      <c r="G47" s="2">
        <f t="shared" si="4"/>
        <v>94</v>
      </c>
      <c r="H47" s="2">
        <f t="shared" si="2"/>
        <v>109.97999999999999</v>
      </c>
      <c r="I47" s="24"/>
    </row>
    <row r="48" spans="1:9">
      <c r="A48" s="35"/>
      <c r="B48" s="2" t="s">
        <v>17</v>
      </c>
      <c r="C48" s="2" t="s">
        <v>18</v>
      </c>
      <c r="D48" s="2">
        <v>2</v>
      </c>
      <c r="E48" s="2">
        <v>236</v>
      </c>
      <c r="F48" s="2">
        <f t="shared" si="1"/>
        <v>276.12</v>
      </c>
      <c r="G48" s="2">
        <f t="shared" si="4"/>
        <v>472</v>
      </c>
      <c r="H48" s="2">
        <f t="shared" si="2"/>
        <v>552.24</v>
      </c>
      <c r="I48" s="24"/>
    </row>
    <row r="49" spans="1:9">
      <c r="A49" s="35"/>
      <c r="B49" s="2" t="s">
        <v>5</v>
      </c>
      <c r="C49" s="2" t="s">
        <v>6</v>
      </c>
      <c r="D49" s="2">
        <v>1</v>
      </c>
      <c r="E49" s="2">
        <v>255</v>
      </c>
      <c r="F49" s="2">
        <f t="shared" si="1"/>
        <v>298.34999999999997</v>
      </c>
      <c r="G49" s="2">
        <f t="shared" si="4"/>
        <v>255</v>
      </c>
      <c r="H49" s="2">
        <f t="shared" si="2"/>
        <v>298.34999999999997</v>
      </c>
      <c r="I49" s="24"/>
    </row>
    <row r="50" spans="1:9">
      <c r="A50" s="35" t="s">
        <v>87</v>
      </c>
      <c r="B50" s="2" t="s">
        <v>88</v>
      </c>
      <c r="C50" s="2" t="s">
        <v>89</v>
      </c>
      <c r="D50" s="2">
        <v>1</v>
      </c>
      <c r="E50" s="2">
        <v>583</v>
      </c>
      <c r="F50" s="2">
        <f t="shared" si="1"/>
        <v>682.11</v>
      </c>
      <c r="G50" s="2">
        <f t="shared" si="4"/>
        <v>583</v>
      </c>
      <c r="H50" s="2">
        <f t="shared" si="2"/>
        <v>682.11</v>
      </c>
      <c r="I50" s="24">
        <f>H50+H51+H52</f>
        <v>1856.7899999999997</v>
      </c>
    </row>
    <row r="51" spans="1:9">
      <c r="A51" s="35"/>
      <c r="B51" s="3" t="s">
        <v>90</v>
      </c>
      <c r="C51" s="3" t="s">
        <v>91</v>
      </c>
      <c r="D51" s="3">
        <v>1</v>
      </c>
      <c r="E51" s="3">
        <v>502</v>
      </c>
      <c r="F51" s="2">
        <f t="shared" si="1"/>
        <v>587.33999999999992</v>
      </c>
      <c r="G51" s="3">
        <f t="shared" si="4"/>
        <v>502</v>
      </c>
      <c r="H51" s="2">
        <f t="shared" si="2"/>
        <v>587.33999999999992</v>
      </c>
      <c r="I51" s="24"/>
    </row>
    <row r="52" spans="1:9">
      <c r="A52" s="36"/>
      <c r="B52" s="3" t="s">
        <v>90</v>
      </c>
      <c r="C52" s="3" t="s">
        <v>92</v>
      </c>
      <c r="D52" s="3">
        <v>1</v>
      </c>
      <c r="E52" s="3">
        <v>502</v>
      </c>
      <c r="F52" s="2">
        <f t="shared" si="1"/>
        <v>587.33999999999992</v>
      </c>
      <c r="G52" s="3">
        <f t="shared" si="4"/>
        <v>502</v>
      </c>
      <c r="H52" s="2">
        <f t="shared" si="2"/>
        <v>587.33999999999992</v>
      </c>
      <c r="I52" s="25"/>
    </row>
    <row r="53" spans="1:9">
      <c r="A53" s="29" t="s">
        <v>93</v>
      </c>
      <c r="B53" s="2" t="s">
        <v>94</v>
      </c>
      <c r="C53" s="2" t="s">
        <v>95</v>
      </c>
      <c r="D53" s="2">
        <v>1</v>
      </c>
      <c r="E53" s="2">
        <v>376</v>
      </c>
      <c r="F53" s="2">
        <f t="shared" si="1"/>
        <v>439.91999999999996</v>
      </c>
      <c r="G53" s="2">
        <f t="shared" si="4"/>
        <v>376</v>
      </c>
      <c r="H53" s="2">
        <f t="shared" si="2"/>
        <v>439.91999999999996</v>
      </c>
      <c r="I53" s="26">
        <f>H53+H54+H55</f>
        <v>998.01</v>
      </c>
    </row>
    <row r="54" spans="1:9">
      <c r="A54" s="30"/>
      <c r="B54" s="2" t="s">
        <v>21</v>
      </c>
      <c r="C54" s="2" t="s">
        <v>22</v>
      </c>
      <c r="D54" s="2">
        <v>1</v>
      </c>
      <c r="E54" s="2">
        <v>383</v>
      </c>
      <c r="F54" s="2">
        <f t="shared" si="1"/>
        <v>448.10999999999996</v>
      </c>
      <c r="G54" s="2">
        <f t="shared" si="4"/>
        <v>383</v>
      </c>
      <c r="H54" s="2">
        <f t="shared" si="2"/>
        <v>448.10999999999996</v>
      </c>
      <c r="I54" s="27"/>
    </row>
    <row r="55" spans="1:9">
      <c r="A55" s="31"/>
      <c r="B55" s="3" t="s">
        <v>62</v>
      </c>
      <c r="C55" s="2" t="s">
        <v>63</v>
      </c>
      <c r="D55" s="3">
        <v>1</v>
      </c>
      <c r="E55" s="3">
        <v>94</v>
      </c>
      <c r="F55" s="2">
        <f t="shared" si="1"/>
        <v>109.97999999999999</v>
      </c>
      <c r="G55" s="2">
        <f t="shared" si="4"/>
        <v>94</v>
      </c>
      <c r="H55" s="2">
        <f t="shared" si="2"/>
        <v>109.97999999999999</v>
      </c>
      <c r="I55" s="28"/>
    </row>
    <row r="56" spans="1:9">
      <c r="A56" s="29" t="s">
        <v>96</v>
      </c>
      <c r="B56" s="2" t="s">
        <v>76</v>
      </c>
      <c r="C56" s="2" t="s">
        <v>77</v>
      </c>
      <c r="D56" s="2">
        <v>1</v>
      </c>
      <c r="E56" s="2">
        <v>489</v>
      </c>
      <c r="F56" s="2">
        <f t="shared" si="1"/>
        <v>572.13</v>
      </c>
      <c r="G56" s="2">
        <f t="shared" si="4"/>
        <v>489</v>
      </c>
      <c r="H56" s="2">
        <f t="shared" si="2"/>
        <v>572.13</v>
      </c>
      <c r="I56" s="26">
        <f>H56+H57+H58</f>
        <v>1182.8700000000001</v>
      </c>
    </row>
    <row r="57" spans="1:9">
      <c r="A57" s="30"/>
      <c r="B57" s="2" t="s">
        <v>97</v>
      </c>
      <c r="C57" s="2" t="s">
        <v>98</v>
      </c>
      <c r="D57" s="2">
        <v>1</v>
      </c>
      <c r="E57" s="2">
        <v>427</v>
      </c>
      <c r="F57" s="2">
        <f t="shared" si="1"/>
        <v>499.59</v>
      </c>
      <c r="G57" s="2">
        <f t="shared" si="4"/>
        <v>427</v>
      </c>
      <c r="H57" s="2">
        <f t="shared" si="2"/>
        <v>499.59</v>
      </c>
      <c r="I57" s="27"/>
    </row>
    <row r="58" spans="1:9">
      <c r="A58" s="31"/>
      <c r="B58" s="3" t="s">
        <v>99</v>
      </c>
      <c r="C58" s="2" t="s">
        <v>100</v>
      </c>
      <c r="D58" s="3">
        <v>1</v>
      </c>
      <c r="E58" s="3">
        <v>95</v>
      </c>
      <c r="F58" s="2">
        <f t="shared" si="1"/>
        <v>111.14999999999999</v>
      </c>
      <c r="G58" s="2">
        <f t="shared" si="4"/>
        <v>95</v>
      </c>
      <c r="H58" s="2">
        <f t="shared" si="2"/>
        <v>111.14999999999999</v>
      </c>
      <c r="I58" s="28"/>
    </row>
    <row r="59" spans="1:9">
      <c r="A59" s="37" t="s">
        <v>101</v>
      </c>
      <c r="B59" s="3" t="s">
        <v>23</v>
      </c>
      <c r="C59" s="3" t="s">
        <v>102</v>
      </c>
      <c r="D59" s="3">
        <v>1</v>
      </c>
      <c r="E59" s="4">
        <v>707</v>
      </c>
      <c r="F59" s="2">
        <f t="shared" si="1"/>
        <v>827.18999999999994</v>
      </c>
      <c r="G59" s="3">
        <f t="shared" si="4"/>
        <v>707</v>
      </c>
      <c r="H59" s="2">
        <f t="shared" si="2"/>
        <v>827.18999999999994</v>
      </c>
      <c r="I59" s="18">
        <f>H59+H60</f>
        <v>1654.3799999999999</v>
      </c>
    </row>
    <row r="60" spans="1:9">
      <c r="A60" s="38"/>
      <c r="B60" s="3" t="s">
        <v>23</v>
      </c>
      <c r="C60" s="3" t="s">
        <v>103</v>
      </c>
      <c r="D60" s="3">
        <v>1</v>
      </c>
      <c r="E60" s="4">
        <v>707</v>
      </c>
      <c r="F60" s="2">
        <f t="shared" si="1"/>
        <v>827.18999999999994</v>
      </c>
      <c r="G60" s="3">
        <f t="shared" si="4"/>
        <v>707</v>
      </c>
      <c r="H60" s="2">
        <f t="shared" si="2"/>
        <v>827.18999999999994</v>
      </c>
      <c r="I60" s="19"/>
    </row>
    <row r="61" spans="1:9" s="6" customFormat="1">
      <c r="A61" s="29" t="s">
        <v>104</v>
      </c>
      <c r="B61" s="3" t="s">
        <v>105</v>
      </c>
      <c r="C61" s="2" t="s">
        <v>106</v>
      </c>
      <c r="D61" s="3">
        <v>2</v>
      </c>
      <c r="E61" s="3">
        <v>60</v>
      </c>
      <c r="F61" s="2">
        <f t="shared" si="1"/>
        <v>70.199999999999989</v>
      </c>
      <c r="G61" s="2">
        <f t="shared" si="4"/>
        <v>120</v>
      </c>
      <c r="H61" s="2">
        <f t="shared" si="2"/>
        <v>140.39999999999998</v>
      </c>
      <c r="I61" s="20">
        <f>H61+H62+H63</f>
        <v>1676.61</v>
      </c>
    </row>
    <row r="62" spans="1:9" s="6" customFormat="1">
      <c r="A62" s="30"/>
      <c r="B62" s="3" t="s">
        <v>69</v>
      </c>
      <c r="C62" s="3" t="s">
        <v>107</v>
      </c>
      <c r="D62" s="3">
        <v>1</v>
      </c>
      <c r="E62" s="4">
        <v>842</v>
      </c>
      <c r="F62" s="2">
        <f t="shared" si="1"/>
        <v>985.14</v>
      </c>
      <c r="G62" s="3">
        <f t="shared" si="4"/>
        <v>842</v>
      </c>
      <c r="H62" s="2">
        <f t="shared" si="2"/>
        <v>985.14</v>
      </c>
      <c r="I62" s="21"/>
    </row>
    <row r="63" spans="1:9" s="6" customFormat="1">
      <c r="A63" s="31"/>
      <c r="B63" s="2" t="s">
        <v>8</v>
      </c>
      <c r="C63" s="2" t="s">
        <v>9</v>
      </c>
      <c r="D63" s="2">
        <v>3</v>
      </c>
      <c r="E63" s="2">
        <v>157</v>
      </c>
      <c r="F63" s="2">
        <f t="shared" si="1"/>
        <v>183.69</v>
      </c>
      <c r="G63" s="2">
        <f t="shared" si="4"/>
        <v>471</v>
      </c>
      <c r="H63" s="2">
        <f t="shared" si="2"/>
        <v>551.06999999999994</v>
      </c>
      <c r="I63" s="22"/>
    </row>
    <row r="64" spans="1:9" s="6" customFormat="1">
      <c r="A64" s="39" t="s">
        <v>108</v>
      </c>
      <c r="B64" s="2" t="s">
        <v>65</v>
      </c>
      <c r="C64" s="2" t="s">
        <v>66</v>
      </c>
      <c r="D64" s="2">
        <v>3</v>
      </c>
      <c r="E64" s="2">
        <v>252</v>
      </c>
      <c r="F64" s="2">
        <f t="shared" si="1"/>
        <v>294.83999999999997</v>
      </c>
      <c r="G64" s="2">
        <f t="shared" si="4"/>
        <v>756</v>
      </c>
      <c r="H64" s="2">
        <f t="shared" si="2"/>
        <v>884.52</v>
      </c>
      <c r="I64" s="23">
        <f>H64+H65+H66</f>
        <v>3136.77</v>
      </c>
    </row>
    <row r="65" spans="1:9">
      <c r="A65" s="35"/>
      <c r="B65" s="2" t="s">
        <v>33</v>
      </c>
      <c r="C65" s="2" t="s">
        <v>109</v>
      </c>
      <c r="D65" s="2">
        <v>2</v>
      </c>
      <c r="E65" s="2">
        <v>322</v>
      </c>
      <c r="F65" s="2">
        <f t="shared" si="1"/>
        <v>376.73999999999995</v>
      </c>
      <c r="G65" s="2">
        <f t="shared" si="4"/>
        <v>644</v>
      </c>
      <c r="H65" s="2">
        <f t="shared" si="2"/>
        <v>753.4799999999999</v>
      </c>
      <c r="I65" s="24"/>
    </row>
    <row r="66" spans="1:9">
      <c r="A66" s="36"/>
      <c r="B66" s="2" t="s">
        <v>97</v>
      </c>
      <c r="C66" s="2" t="s">
        <v>98</v>
      </c>
      <c r="D66" s="2">
        <v>3</v>
      </c>
      <c r="E66" s="2">
        <v>427</v>
      </c>
      <c r="F66" s="2">
        <f t="shared" si="1"/>
        <v>499.59</v>
      </c>
      <c r="G66" s="2">
        <f t="shared" ref="G66:G75" si="5">D66*E66</f>
        <v>1281</v>
      </c>
      <c r="H66" s="2">
        <f t="shared" si="2"/>
        <v>1498.77</v>
      </c>
      <c r="I66" s="25"/>
    </row>
    <row r="67" spans="1:9">
      <c r="A67" s="29" t="s">
        <v>110</v>
      </c>
      <c r="B67" s="2" t="s">
        <v>8</v>
      </c>
      <c r="C67" s="2" t="s">
        <v>9</v>
      </c>
      <c r="D67" s="2">
        <v>4</v>
      </c>
      <c r="E67" s="2">
        <v>157</v>
      </c>
      <c r="F67" s="2">
        <f t="shared" ref="F67:F75" si="6">E67*1.17</f>
        <v>183.69</v>
      </c>
      <c r="G67" s="2">
        <f t="shared" si="5"/>
        <v>628</v>
      </c>
      <c r="H67" s="2">
        <f t="shared" ref="H67:H75" si="7">G67*1.17</f>
        <v>734.76</v>
      </c>
      <c r="I67" s="26">
        <f>H67+H68+H69+H70+H71</f>
        <v>2292.0299999999997</v>
      </c>
    </row>
    <row r="68" spans="1:9">
      <c r="A68" s="30"/>
      <c r="B68" s="2" t="s">
        <v>111</v>
      </c>
      <c r="C68" s="2" t="s">
        <v>112</v>
      </c>
      <c r="D68" s="2">
        <v>1</v>
      </c>
      <c r="E68" s="2">
        <v>351</v>
      </c>
      <c r="F68" s="2">
        <f t="shared" si="6"/>
        <v>410.66999999999996</v>
      </c>
      <c r="G68" s="2">
        <f t="shared" si="5"/>
        <v>351</v>
      </c>
      <c r="H68" s="2">
        <f t="shared" si="7"/>
        <v>410.66999999999996</v>
      </c>
      <c r="I68" s="27"/>
    </row>
    <row r="69" spans="1:9">
      <c r="A69" s="30"/>
      <c r="B69" s="2" t="s">
        <v>113</v>
      </c>
      <c r="C69" s="2" t="s">
        <v>114</v>
      </c>
      <c r="D69" s="2">
        <v>2</v>
      </c>
      <c r="E69" s="2">
        <v>398</v>
      </c>
      <c r="F69" s="2">
        <f t="shared" si="6"/>
        <v>465.65999999999997</v>
      </c>
      <c r="G69" s="2">
        <f t="shared" si="5"/>
        <v>796</v>
      </c>
      <c r="H69" s="2">
        <f t="shared" si="7"/>
        <v>931.31999999999994</v>
      </c>
      <c r="I69" s="27"/>
    </row>
    <row r="70" spans="1:9">
      <c r="A70" s="30"/>
      <c r="B70" s="3" t="s">
        <v>37</v>
      </c>
      <c r="C70" s="2" t="s">
        <v>38</v>
      </c>
      <c r="D70" s="3">
        <v>1</v>
      </c>
      <c r="E70" s="3">
        <v>74</v>
      </c>
      <c r="F70" s="2">
        <f t="shared" si="6"/>
        <v>86.58</v>
      </c>
      <c r="G70" s="2">
        <f t="shared" si="5"/>
        <v>74</v>
      </c>
      <c r="H70" s="2">
        <f t="shared" si="7"/>
        <v>86.58</v>
      </c>
      <c r="I70" s="27"/>
    </row>
    <row r="71" spans="1:9">
      <c r="A71" s="31"/>
      <c r="B71" s="2" t="s">
        <v>35</v>
      </c>
      <c r="C71" s="2" t="s">
        <v>36</v>
      </c>
      <c r="D71" s="2">
        <v>5</v>
      </c>
      <c r="E71" s="2">
        <v>22</v>
      </c>
      <c r="F71" s="2">
        <f t="shared" si="6"/>
        <v>25.74</v>
      </c>
      <c r="G71" s="2">
        <f t="shared" si="5"/>
        <v>110</v>
      </c>
      <c r="H71" s="2">
        <f t="shared" si="7"/>
        <v>128.69999999999999</v>
      </c>
      <c r="I71" s="28"/>
    </row>
    <row r="72" spans="1:9" s="6" customFormat="1">
      <c r="A72" s="32" t="s">
        <v>115</v>
      </c>
      <c r="B72" s="3" t="s">
        <v>23</v>
      </c>
      <c r="C72" s="3" t="s">
        <v>116</v>
      </c>
      <c r="D72" s="3">
        <v>1</v>
      </c>
      <c r="E72" s="4">
        <v>707</v>
      </c>
      <c r="F72" s="2">
        <f t="shared" si="6"/>
        <v>827.18999999999994</v>
      </c>
      <c r="G72" s="3">
        <f t="shared" si="5"/>
        <v>707</v>
      </c>
      <c r="H72" s="2">
        <f t="shared" si="7"/>
        <v>827.18999999999994</v>
      </c>
      <c r="I72" s="20">
        <f>H72+H73+H74</f>
        <v>1740.9599999999998</v>
      </c>
    </row>
    <row r="73" spans="1:9" s="6" customFormat="1">
      <c r="A73" s="33"/>
      <c r="B73" s="3" t="s">
        <v>23</v>
      </c>
      <c r="C73" s="3" t="s">
        <v>117</v>
      </c>
      <c r="D73" s="3">
        <v>1</v>
      </c>
      <c r="E73" s="4">
        <v>707</v>
      </c>
      <c r="F73" s="2">
        <f t="shared" si="6"/>
        <v>827.18999999999994</v>
      </c>
      <c r="G73" s="3">
        <f t="shared" si="5"/>
        <v>707</v>
      </c>
      <c r="H73" s="2">
        <f t="shared" si="7"/>
        <v>827.18999999999994</v>
      </c>
      <c r="I73" s="21"/>
    </row>
    <row r="74" spans="1:9">
      <c r="A74" s="34"/>
      <c r="B74" s="3" t="s">
        <v>37</v>
      </c>
      <c r="C74" s="2" t="s">
        <v>38</v>
      </c>
      <c r="D74" s="3">
        <v>1</v>
      </c>
      <c r="E74" s="3">
        <v>74</v>
      </c>
      <c r="F74" s="2">
        <f t="shared" si="6"/>
        <v>86.58</v>
      </c>
      <c r="G74" s="2">
        <f t="shared" si="5"/>
        <v>74</v>
      </c>
      <c r="H74" s="2">
        <f t="shared" si="7"/>
        <v>86.58</v>
      </c>
      <c r="I74" s="22"/>
    </row>
    <row r="75" spans="1:9">
      <c r="A75" s="8" t="s">
        <v>118</v>
      </c>
      <c r="B75" s="2" t="s">
        <v>48</v>
      </c>
      <c r="C75" s="2" t="s">
        <v>49</v>
      </c>
      <c r="D75" s="2">
        <v>2</v>
      </c>
      <c r="E75" s="2">
        <v>64</v>
      </c>
      <c r="F75" s="2">
        <f t="shared" si="6"/>
        <v>74.88</v>
      </c>
      <c r="G75" s="2">
        <f t="shared" si="5"/>
        <v>128</v>
      </c>
      <c r="H75" s="2">
        <f t="shared" si="7"/>
        <v>149.76</v>
      </c>
      <c r="I75" s="10">
        <f>H75</f>
        <v>149.76</v>
      </c>
    </row>
    <row r="76" spans="1:9">
      <c r="H76" s="7">
        <f>SUM(H2:H75)</f>
        <v>40402.439999999995</v>
      </c>
      <c r="I76" s="16">
        <f>SUM(I2:I75)</f>
        <v>40402.439999999995</v>
      </c>
    </row>
    <row r="78" spans="1:9">
      <c r="B78" s="17"/>
      <c r="C78" t="s">
        <v>125</v>
      </c>
    </row>
  </sheetData>
  <mergeCells count="40">
    <mergeCell ref="A43:A49"/>
    <mergeCell ref="A3:A6"/>
    <mergeCell ref="A7:A8"/>
    <mergeCell ref="A10:A11"/>
    <mergeCell ref="A18:A20"/>
    <mergeCell ref="A22:A25"/>
    <mergeCell ref="A16:A17"/>
    <mergeCell ref="A27:A28"/>
    <mergeCell ref="A30:A31"/>
    <mergeCell ref="A32:A35"/>
    <mergeCell ref="A37:A38"/>
    <mergeCell ref="A39:A40"/>
    <mergeCell ref="A67:A71"/>
    <mergeCell ref="A72:A74"/>
    <mergeCell ref="A50:A52"/>
    <mergeCell ref="A53:A55"/>
    <mergeCell ref="A56:A58"/>
    <mergeCell ref="A59:A60"/>
    <mergeCell ref="A61:A63"/>
    <mergeCell ref="A64:A66"/>
    <mergeCell ref="I56:I58"/>
    <mergeCell ref="I3:I6"/>
    <mergeCell ref="I7:I8"/>
    <mergeCell ref="I10:I11"/>
    <mergeCell ref="I18:I20"/>
    <mergeCell ref="I22:I25"/>
    <mergeCell ref="I27:I28"/>
    <mergeCell ref="I30:I31"/>
    <mergeCell ref="I32:I35"/>
    <mergeCell ref="I16:I17"/>
    <mergeCell ref="I37:I38"/>
    <mergeCell ref="I39:I40"/>
    <mergeCell ref="I43:I49"/>
    <mergeCell ref="I50:I52"/>
    <mergeCell ref="I53:I55"/>
    <mergeCell ref="I59:I60"/>
    <mergeCell ref="I61:I63"/>
    <mergeCell ref="I64:I66"/>
    <mergeCell ref="I67:I71"/>
    <mergeCell ref="I72:I74"/>
  </mergeCells>
  <hyperlinks>
    <hyperlink ref="A75" r:id="rId1" display="http://www.nn.ru/user.php?user_id=304456"/>
    <hyperlink ref="A13" r:id="rId2" display="http://www.nn.ru/user.php?user_id=182182"/>
    <hyperlink ref="A22" r:id="rId3" display="http://www.nn.ru/user.php?user_id=59251"/>
    <hyperlink ref="A36" r:id="rId4" display="http://www.nn.ru/user.php?user_id=217519"/>
    <hyperlink ref="A10" r:id="rId5" display="http://www.nn.ru/user.php?user_id=335018"/>
    <hyperlink ref="A42" r:id="rId6" display="http://www.nn.ru/user.php?user_id=183017"/>
    <hyperlink ref="A41" r:id="rId7" display="http://www.nn.ru/user.php?user_id=31643"/>
    <hyperlink ref="A26" r:id="rId8" display="http://www.nn.ru/user.php?user_id=179296"/>
    <hyperlink ref="A59" r:id="rId9" display="http://www.nn.ru/user.php?user_id=299714"/>
    <hyperlink ref="A72" r:id="rId10" display="http://www.nn.ru/user.php?user_id=187400"/>
    <hyperlink ref="A18" r:id="rId11" display="http://www.nn.ru/user.php?user_id=340377"/>
    <hyperlink ref="A61" r:id="rId12" display="http://www.nn.ru/user.php?user_id=238267"/>
    <hyperlink ref="A14" r:id="rId13" display="http://www.nn.ru/user.php?user_id=302859"/>
    <hyperlink ref="A37" r:id="rId14" display="http://www.nn.ru/user.php?user_id=141791"/>
    <hyperlink ref="A7" r:id="rId15" display="http://www.nn.ru/user.php?user_id=318714"/>
    <hyperlink ref="A2" r:id="rId16" display="http://www.nn.ru/user.php?user_id=169170"/>
    <hyperlink ref="A30" r:id="rId17" display="http://www.nn.ru/user.php?user_id=200922"/>
    <hyperlink ref="A9" r:id="rId18" display="http://www.nn.ru/user.php?user_id=53709"/>
    <hyperlink ref="A29" r:id="rId19" display="http://www.nn.ru/user.php?user_id=229828"/>
    <hyperlink ref="A53" r:id="rId20" display="http://www.nn.ru/user.php?user_id=204688"/>
    <hyperlink ref="A21" r:id="rId21" display="http://www.nn.ru/user.php?user_id=231269"/>
    <hyperlink ref="A15" r:id="rId22" display="http://www.nn.ru/user.php?user_id=150290"/>
    <hyperlink ref="A27" r:id="rId23" display="http://www.nn.ru/user.php?user_id=102812"/>
    <hyperlink ref="A67" r:id="rId24" display="http://www.nn.ru/user.php?user_id=331074"/>
    <hyperlink ref="A3" r:id="rId25" display="http://www.nn.ru/user.php?user_id=223641"/>
    <hyperlink ref="A43" r:id="rId26" display="http://www.nn.ru/user.php?user_id=148175"/>
    <hyperlink ref="A12" r:id="rId27" display="http://www.nn.ru/user.php?user_id=281967"/>
    <hyperlink ref="A39" r:id="rId28" display="http://www.nn.ru/user.php?user_id=343065"/>
    <hyperlink ref="A56" r:id="rId29" display="http://www.nn.ru/user.php?user_id=307434"/>
    <hyperlink ref="A64" r:id="rId30" display="http://www.nn.ru/user.php?user_id=323694"/>
    <hyperlink ref="A32" r:id="rId31" display="http://www.nn.ru/user.php?user_id=353942"/>
    <hyperlink ref="A50" r:id="rId32" display="http://www.nn.ru/user.php?user_id=249225"/>
    <hyperlink ref="A16" r:id="rId33" display="http://www.nn.ru/user.php?user_id=281741"/>
  </hyperlinks>
  <pageMargins left="0.7" right="0.7" top="0.75" bottom="0.75" header="0.3" footer="0.3"/>
  <pageSetup paperSize="9" orientation="portrait" horizontalDpi="360" verticalDpi="360" r:id="rId34"/>
  <legacyDrawing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2012-07-12T18:59:27Z</dcterms:created>
  <dcterms:modified xsi:type="dcterms:W3CDTF">2012-07-13T10:33:07Z</dcterms:modified>
</cp:coreProperties>
</file>