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customXml/itemProps2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cuments\Растения\"/>
    </mc:Choice>
  </mc:AlternateContent>
  <bookViews>
    <workbookView xWindow="0" yWindow="0" windowWidth="23040" windowHeight="9072" firstSheet="4" activeTab="9"/>
  </bookViews>
  <sheets>
    <sheet name="ПРАЙС" sheetId="26" r:id="rId1"/>
    <sheet name="ПРЕДЗАКАЗ СТОК" sheetId="2" r:id="rId2"/>
    <sheet name="Нидерланды 02-45" sheetId="12" r:id="rId3"/>
    <sheet name="Нидерланды 02-46" sheetId="13" r:id="rId4"/>
    <sheet name="Нидерланды 02-47" sheetId="20" r:id="rId5"/>
    <sheet name="Нидерланды 02-48" sheetId="21" r:id="rId6"/>
    <sheet name="Германия 08-04" sheetId="25" r:id="rId7"/>
    <sheet name="Польша 04-08" sheetId="11" r:id="rId8"/>
    <sheet name="Польша 04-29" sheetId="18" r:id="rId9"/>
    <sheet name="Польша 04-30" sheetId="19" r:id="rId10"/>
  </sheets>
  <externalReferences>
    <externalReference r:id="rId11"/>
  </externalReferences>
  <definedNames>
    <definedName name="_FilterDatabase" localSheetId="8" hidden="1">'Польша 04-29'!#REF!</definedName>
    <definedName name="_FilterDatabase" localSheetId="9" hidden="1">'Польша 04-30'!#REF!</definedName>
    <definedName name="_FilterDatabase" localSheetId="0" hidden="1">ПРАЙС!#REF!</definedName>
    <definedName name="_FilterDatabase" localSheetId="1" hidden="1">'ПРЕДЗАКАЗ СТОК'!#REF!</definedName>
    <definedName name="_rostok.chellab.ru">#REF!</definedName>
    <definedName name="_xlcn.WorksheetConnection_КопияПрайсКонтейнерныерастенияпредзаказвесна2024от07.12.20232.xlsxТаб02_45" hidden="1">Таб02_45[]</definedName>
    <definedName name="_xlcn.WorksheetConnection_КопияПрайсКонтейнерныерастенияпредзаказвесна2024от07.12.20232.xlsxТаб02_47" hidden="1">Таб02_47[]</definedName>
    <definedName name="_xlcn.WorksheetConnection_КопияПрайсКонтейнерныерастенияпредзаказвесна2024от07.12.20232.xlsxТаб02_48" hidden="1">Таб02_48[]</definedName>
    <definedName name="_xlcn.WorksheetConnection_КопияПрайсКонтейнерныерастенияпредзаказвесна2024от07.12.20232.xlsxТаб04_05" hidden="1">Таб04_05</definedName>
    <definedName name="_xlcn.WorksheetConnection_КопияПрайсКонтейнерныерастенияпредзаказвесна2024от07.12.20232.xlsxТаб04_08" hidden="1">Таб04_08[]</definedName>
    <definedName name="_xlcn.WorksheetConnection_КопияПрайсКонтейнерныерастенияпредзаказвесна2024от07.12.20232.xlsxТаб04_29" hidden="1">Таб04_29[]</definedName>
    <definedName name="_xlcn.WorksheetConnection_КопияПрайсКонтейнерныерастенияпредзаказвесна2024от07.12.20232.xlsxТаб04_30" hidden="1">Таб04_30[]</definedName>
    <definedName name="_xlcn.WorksheetConnection_КопияПрайсКонтейнерныерастенияпредзаказвесна2024от07.12.20232.xlsxТаб08_04" hidden="1">Таб08_04[]</definedName>
    <definedName name="_xlcn.WorksheetConnection_КопияПрайсКонтейнерныерастенияпредзаказвесна2024от07.12.20232.xlsxТаблица133248" hidden="1">Таб02_46[]</definedName>
    <definedName name="cher" localSheetId="8">#REF!</definedName>
    <definedName name="cher" localSheetId="9">#REF!</definedName>
    <definedName name="cher">#REF!</definedName>
    <definedName name="chercher" localSheetId="8">#REF!</definedName>
    <definedName name="chercher" localSheetId="9">#REF!</definedName>
    <definedName name="chercher">#REF!</definedName>
    <definedName name="cherhug" localSheetId="8">#REF!</definedName>
    <definedName name="cherhug" localSheetId="9">#REF!</definedName>
    <definedName name="cherhug">#REF!</definedName>
    <definedName name="cherr" localSheetId="8">#REF!</definedName>
    <definedName name="cherr" localSheetId="9">#REF!</definedName>
    <definedName name="cherr">#REF!</definedName>
    <definedName name="hg" localSheetId="8">#REF!</definedName>
    <definedName name="hg" localSheetId="9">#REF!</definedName>
    <definedName name="hg">#REF!</definedName>
    <definedName name="hgn" localSheetId="8">#REF!</definedName>
    <definedName name="hgn" localSheetId="9">#REF!</definedName>
    <definedName name="hgn">#REF!</definedName>
    <definedName name="hoog" localSheetId="8">#REF!</definedName>
    <definedName name="hoog" localSheetId="9">#REF!</definedName>
    <definedName name="hoog">#REF!</definedName>
    <definedName name="hug" localSheetId="8">#REF!</definedName>
    <definedName name="hug" localSheetId="9">#REF!</definedName>
    <definedName name="hug">#REF!</definedName>
    <definedName name="hugeh" localSheetId="8">#REF!</definedName>
    <definedName name="hugeh" localSheetId="9">#REF!</definedName>
    <definedName name="hugeh">#REF!</definedName>
    <definedName name="HUGEN" localSheetId="8">#REF!</definedName>
    <definedName name="HUGEN" localSheetId="9">#REF!</definedName>
    <definedName name="HUGEN">#REF!</definedName>
    <definedName name="hugenhgn" localSheetId="8">#REF!</definedName>
    <definedName name="hugenhgn" localSheetId="9">#REF!</definedName>
    <definedName name="hugenhgn">#REF!</definedName>
    <definedName name="hugg" localSheetId="8">#REF!</definedName>
    <definedName name="hugg" localSheetId="9">#REF!</definedName>
    <definedName name="hugg">#REF!</definedName>
    <definedName name="huggen" localSheetId="8">#REF!</definedName>
    <definedName name="huggen" localSheetId="9">#REF!</definedName>
    <definedName name="huggen">#REF!</definedName>
    <definedName name="huggg" localSheetId="8">#REF!</definedName>
    <definedName name="huggg" localSheetId="9">#REF!</definedName>
    <definedName name="huggg">#REF!</definedName>
    <definedName name="huhughug" localSheetId="8">#REF!</definedName>
    <definedName name="huhughug" localSheetId="9">#REF!</definedName>
    <definedName name="huhughug">#REF!</definedName>
    <definedName name="newhugen" localSheetId="8">#REF!</definedName>
    <definedName name="newhugen" localSheetId="9">#REF!</definedName>
    <definedName name="newhugen">#REF!</definedName>
    <definedName name="nj" localSheetId="9">'[1]ПРАЙС УСПЕХ'!#REF!</definedName>
    <definedName name="nj">'[1]ПРАЙС УСПЕХ'!#REF!</definedName>
    <definedName name="price" localSheetId="8">#REF!</definedName>
    <definedName name="price" localSheetId="9">#REF!</definedName>
    <definedName name="price">#REF!</definedName>
    <definedName name="prov" localSheetId="8">'Польша 04-29'!#REF!</definedName>
    <definedName name="prov" localSheetId="9">'Польша 04-30'!#REF!</definedName>
    <definedName name="prov" localSheetId="0">ПРАЙС!#REF!</definedName>
    <definedName name="prov" localSheetId="1">'ПРЕДЗАКАЗ СТОК'!#REF!</definedName>
    <definedName name="prov">'[1]ПРАЙС УСПЕХ'!#REF!</definedName>
    <definedName name="qwxq">#REF!</definedName>
    <definedName name="rostok.chellab.ru">#REF!</definedName>
    <definedName name="st" localSheetId="8">'Польша 04-29'!#REF!</definedName>
    <definedName name="st" localSheetId="9">'Польша 04-30'!#REF!</definedName>
    <definedName name="st" localSheetId="0">ПРАЙС!#REF!</definedName>
    <definedName name="st" localSheetId="1">'ПРЕДЗАКАЗ СТОК'!#REF!</definedName>
    <definedName name="st">'[1]ПРАЙС УСПЕХ'!#REF!</definedName>
    <definedName name="stk" localSheetId="8">#REF!</definedName>
    <definedName name="stk" localSheetId="9">#REF!</definedName>
    <definedName name="stk">#REF!</definedName>
    <definedName name="stock" localSheetId="8">#REF!</definedName>
    <definedName name="stock" localSheetId="9">#REF!</definedName>
    <definedName name="stock">#REF!</definedName>
    <definedName name="stock_" localSheetId="8">#REF!</definedName>
    <definedName name="stock_" localSheetId="9">#REF!</definedName>
    <definedName name="stock_">#REF!</definedName>
    <definedName name="stok" localSheetId="8">#REF!</definedName>
    <definedName name="stok" localSheetId="9">#REF!</definedName>
    <definedName name="stok">#REF!</definedName>
    <definedName name="sx">#REF!</definedName>
    <definedName name="tab" localSheetId="8">'Польша 04-29'!#REF!</definedName>
    <definedName name="tab" localSheetId="9">'Польша 04-30'!#REF!</definedName>
    <definedName name="tab" localSheetId="0">ПРАЙС!#REF!</definedName>
    <definedName name="tab" localSheetId="1">'ПРЕДЗАКАЗ СТОК'!#REF!</definedName>
    <definedName name="tab">'[1]ПРАЙС УСПЕХ'!#REF!</definedName>
    <definedName name="tabhug" localSheetId="8">'Польша 04-29'!#REF!</definedName>
    <definedName name="tabhug" localSheetId="9">'Польша 04-30'!#REF!</definedName>
    <definedName name="tabhug" localSheetId="0">ПРАЙС!#REF!</definedName>
    <definedName name="tabhug" localSheetId="1">'ПРЕДЗАКАЗ СТОК'!#REF!</definedName>
    <definedName name="tabhug">'[1]ПРАЙС УСПЕХ'!#REF!</definedName>
    <definedName name="table" localSheetId="8">'Польша 04-29'!#REF!</definedName>
    <definedName name="table" localSheetId="9">'Польша 04-30'!#REF!</definedName>
    <definedName name="table" localSheetId="0">ПРАЙС!#REF!</definedName>
    <definedName name="table" localSheetId="1">'ПРЕДЗАКАЗ СТОК'!#REF!</definedName>
    <definedName name="table">'[1]ПРАЙС УСПЕХ'!#REF!</definedName>
    <definedName name="table1" localSheetId="8">'Польша 04-29'!#REF!</definedName>
    <definedName name="table1" localSheetId="9">'Польша 04-30'!#REF!</definedName>
    <definedName name="table1" localSheetId="0">ПРАЙС!#REF!</definedName>
    <definedName name="table1" localSheetId="1">'ПРЕДЗАКАЗ СТОК'!#REF!</definedName>
    <definedName name="table1">'[1]ПРАЙС УСПЕХ'!#REF!</definedName>
    <definedName name="table101" localSheetId="8">#REF!</definedName>
    <definedName name="table101" localSheetId="9">#REF!</definedName>
    <definedName name="table101">#REF!</definedName>
    <definedName name="table11" localSheetId="8">'Польша 04-29'!#REF!</definedName>
    <definedName name="table11" localSheetId="9">'Польша 04-30'!#REF!</definedName>
    <definedName name="table11" localSheetId="0">ПРАЙС!#REF!</definedName>
    <definedName name="table11" localSheetId="1">'ПРЕДЗАКАЗ СТОК'!#REF!</definedName>
    <definedName name="table11">'[1]ПРАЙС УСПЕХ'!#REF!</definedName>
    <definedName name="tabletab" localSheetId="8">'Польша 04-29'!#REF!</definedName>
    <definedName name="tabletab" localSheetId="9">'Польша 04-30'!#REF!</definedName>
    <definedName name="tabletab" localSheetId="0">ПРАЙС!#REF!</definedName>
    <definedName name="tabletab" localSheetId="1">'ПРЕДЗАКАЗ СТОК'!#REF!</definedName>
    <definedName name="tabletab">'[1]ПРАЙС УСПЕХ'!#REF!</definedName>
    <definedName name="tabt" localSheetId="8">#REF!</definedName>
    <definedName name="tabt" localSheetId="9">#REF!</definedName>
    <definedName name="tabt">#REF!</definedName>
    <definedName name="tabtab" localSheetId="8">#REF!</definedName>
    <definedName name="tabtab" localSheetId="9">#REF!</definedName>
    <definedName name="tabtab">#REF!</definedName>
    <definedName name="vfd">#REF!</definedName>
    <definedName name="wxq">#REF!</definedName>
    <definedName name="Польский" localSheetId="9">'[1]ПРАЙС УСПЕХ'!#REF!</definedName>
    <definedName name="Польский">'[1]ПРАЙС УСПЕХ'!#REF!</definedName>
    <definedName name="Польша1" localSheetId="9">'[1]ПРАЙС УСПЕХ'!#REF!</definedName>
    <definedName name="Польша1">'[1]ПРАЙС УСПЕХ'!#REF!</definedName>
    <definedName name="Склады" localSheetId="8">#REF!</definedName>
    <definedName name="Склады" localSheetId="9">#REF!</definedName>
    <definedName name="Склады">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Таблица133248" name="Таб02_46" connection="WorksheetConnection_Копия Прайс Контейнерные растения предзаказ весна 2024 от 07.12.2023 (2).xlsx!Таблица133248"/>
          <x15:modelTable id="Таб08_04" name="Таб08_04" connection="WorksheetConnection_Копия Прайс Контейнерные растения предзаказ весна 2024 от 07.12.2023 (2).xlsx!Таб08_04"/>
          <x15:modelTable id="Таб04_30" name="Таб04_30" connection="WorksheetConnection_Копия Прайс Контейнерные растения предзаказ весна 2024 от 07.12.2023 (2).xlsx!Таб04_30"/>
          <x15:modelTable id="Таб04_29" name="Таб04_29" connection="WorksheetConnection_Копия Прайс Контейнерные растения предзаказ весна 2024 от 07.12.2023 (2).xlsx!Таб04_29"/>
          <x15:modelTable id="Таб04_08" name="Таб04_08" connection="WorksheetConnection_Копия Прайс Контейнерные растения предзаказ весна 2024 от 07.12.2023 (2).xlsx!Таб04_08"/>
          <x15:modelTable id="Таб04_05" name="Таб04_05" connection="WorksheetConnection_Копия Прайс Контейнерные растения предзаказ весна 2024 от 07.12.2023 (2).xlsx!Таб04_05"/>
          <x15:modelTable id="Таб02_48" name="Таб02_48" connection="WorksheetConnection_Копия Прайс Контейнерные растения предзаказ весна 2024 от 07.12.2023 (2).xlsx!Таб02_48"/>
          <x15:modelTable id="Таб02_47" name="Таб02_47" connection="WorksheetConnection_Копия Прайс Контейнерные растения предзаказ весна 2024 от 07.12.2023 (2).xlsx!Таб02_47"/>
          <x15:modelTable id="Таб02_45" name="Таб02_45" connection="WorksheetConnection_Копия Прайс Контейнерные растения предзаказ весна 2024 от 07.12.2023 (2).xlsx!Таб02_45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6" i="12" l="1"/>
  <c r="I7" i="12"/>
  <c r="I8" i="12"/>
  <c r="I9" i="12"/>
  <c r="I10" i="12"/>
  <c r="I11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53" i="12"/>
  <c r="I54" i="12"/>
  <c r="I55" i="12"/>
  <c r="I56" i="12"/>
  <c r="I57" i="12"/>
  <c r="I58" i="12"/>
  <c r="I59" i="12"/>
  <c r="I60" i="12"/>
  <c r="I61" i="12"/>
  <c r="I62" i="12"/>
  <c r="I63" i="12"/>
  <c r="I64" i="12"/>
  <c r="I65" i="12"/>
  <c r="I66" i="12"/>
  <c r="I67" i="12"/>
  <c r="I68" i="12"/>
  <c r="I69" i="12"/>
  <c r="I70" i="12"/>
  <c r="I71" i="12"/>
  <c r="I72" i="12"/>
  <c r="I73" i="12"/>
  <c r="I74" i="12"/>
  <c r="I75" i="12"/>
  <c r="I76" i="12"/>
  <c r="I77" i="12"/>
  <c r="I78" i="12"/>
  <c r="I79" i="12"/>
  <c r="I80" i="12"/>
  <c r="I81" i="12"/>
  <c r="I82" i="12"/>
  <c r="I83" i="12"/>
  <c r="I84" i="12"/>
  <c r="I85" i="12"/>
  <c r="I86" i="12"/>
  <c r="I87" i="12"/>
  <c r="I88" i="12"/>
  <c r="I89" i="12"/>
  <c r="I90" i="12"/>
  <c r="I91" i="12"/>
  <c r="I92" i="12"/>
  <c r="I93" i="12"/>
  <c r="I94" i="12"/>
  <c r="I95" i="12"/>
  <c r="I96" i="12"/>
  <c r="I97" i="12"/>
  <c r="I98" i="12"/>
  <c r="I99" i="12"/>
  <c r="I100" i="12"/>
  <c r="I101" i="12"/>
  <c r="I102" i="12"/>
  <c r="I103" i="12"/>
  <c r="I104" i="12"/>
  <c r="I105" i="12"/>
  <c r="I106" i="12"/>
  <c r="I107" i="12"/>
  <c r="I108" i="12"/>
  <c r="I109" i="12"/>
  <c r="I110" i="12"/>
  <c r="I111" i="12"/>
  <c r="I112" i="12"/>
  <c r="I113" i="12"/>
  <c r="I114" i="12"/>
  <c r="I115" i="12"/>
  <c r="I116" i="12"/>
  <c r="I117" i="12"/>
  <c r="I118" i="12"/>
  <c r="I119" i="12"/>
  <c r="I120" i="12"/>
  <c r="I121" i="12"/>
  <c r="I122" i="12"/>
  <c r="I123" i="12"/>
  <c r="I124" i="12"/>
  <c r="I125" i="12"/>
  <c r="I126" i="12"/>
  <c r="I127" i="12"/>
  <c r="I128" i="12"/>
  <c r="I129" i="12"/>
  <c r="I130" i="12"/>
  <c r="I131" i="12"/>
  <c r="I132" i="12"/>
  <c r="I133" i="12"/>
  <c r="I134" i="12"/>
  <c r="I135" i="12"/>
  <c r="I136" i="12"/>
  <c r="I137" i="12"/>
  <c r="I138" i="12"/>
  <c r="I139" i="12"/>
  <c r="I140" i="12"/>
  <c r="I141" i="12"/>
  <c r="I142" i="12"/>
  <c r="I143" i="12"/>
  <c r="I144" i="12"/>
  <c r="I145" i="12"/>
  <c r="I146" i="12"/>
  <c r="I147" i="12"/>
  <c r="I148" i="12"/>
  <c r="I149" i="12"/>
  <c r="I150" i="12"/>
  <c r="I151" i="12"/>
  <c r="I152" i="12"/>
  <c r="I153" i="12"/>
  <c r="I154" i="12"/>
  <c r="I155" i="12"/>
  <c r="I156" i="12"/>
  <c r="I157" i="12"/>
  <c r="I158" i="12"/>
  <c r="I159" i="12"/>
  <c r="I160" i="12"/>
  <c r="I161" i="12"/>
  <c r="I162" i="12"/>
  <c r="I163" i="12"/>
  <c r="I164" i="12"/>
  <c r="I165" i="12"/>
  <c r="I166" i="12"/>
  <c r="I167" i="12"/>
  <c r="I168" i="12"/>
  <c r="I169" i="12"/>
  <c r="I170" i="12"/>
  <c r="I171" i="12"/>
  <c r="I172" i="12"/>
  <c r="I173" i="12"/>
  <c r="I174" i="12"/>
  <c r="I175" i="12"/>
  <c r="I176" i="12"/>
  <c r="I177" i="12"/>
  <c r="I178" i="12"/>
  <c r="I179" i="12"/>
  <c r="I180" i="12"/>
  <c r="I181" i="12"/>
  <c r="I182" i="12"/>
  <c r="I183" i="12"/>
  <c r="I184" i="12"/>
  <c r="I185" i="12"/>
  <c r="I186" i="12"/>
  <c r="I187" i="12"/>
  <c r="I188" i="12"/>
  <c r="I189" i="12"/>
  <c r="I190" i="12"/>
  <c r="I191" i="12"/>
  <c r="I192" i="12"/>
  <c r="I193" i="12"/>
  <c r="I194" i="12"/>
  <c r="I195" i="12"/>
  <c r="I196" i="12"/>
  <c r="I197" i="12"/>
  <c r="I198" i="12"/>
  <c r="I199" i="12"/>
  <c r="I200" i="12"/>
  <c r="I201" i="12"/>
  <c r="I202" i="12"/>
  <c r="I203" i="12"/>
  <c r="I204" i="12"/>
  <c r="I205" i="12"/>
  <c r="I206" i="12"/>
  <c r="I207" i="12"/>
  <c r="I208" i="12"/>
  <c r="I209" i="12"/>
  <c r="I210" i="12"/>
  <c r="I211" i="12"/>
  <c r="I212" i="12"/>
  <c r="I213" i="12"/>
  <c r="I214" i="12"/>
  <c r="I215" i="12"/>
  <c r="I216" i="12"/>
  <c r="I217" i="12"/>
  <c r="I218" i="12"/>
  <c r="I219" i="12"/>
  <c r="I220" i="12"/>
  <c r="I221" i="12"/>
  <c r="I222" i="12"/>
  <c r="I223" i="12"/>
  <c r="I224" i="12"/>
  <c r="I225" i="12"/>
  <c r="I226" i="12"/>
  <c r="I227" i="12"/>
  <c r="I5" i="12"/>
  <c r="I6" i="18"/>
  <c r="I7" i="18"/>
  <c r="I8" i="18"/>
  <c r="I9" i="18"/>
  <c r="I10" i="18"/>
  <c r="I11" i="18"/>
  <c r="I12" i="18"/>
  <c r="I13" i="18"/>
  <c r="I14" i="18"/>
  <c r="I15" i="18"/>
  <c r="I16" i="18"/>
  <c r="I17" i="18"/>
  <c r="I18" i="18"/>
  <c r="I19" i="18"/>
  <c r="I20" i="18"/>
  <c r="I21" i="18"/>
  <c r="I22" i="18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40" i="18"/>
  <c r="I41" i="18"/>
  <c r="I42" i="18"/>
  <c r="I43" i="18"/>
  <c r="I44" i="18"/>
  <c r="I45" i="18"/>
  <c r="I46" i="18"/>
  <c r="I47" i="18"/>
  <c r="I48" i="18"/>
  <c r="I49" i="18"/>
  <c r="I50" i="18"/>
  <c r="I51" i="18"/>
  <c r="I52" i="18"/>
  <c r="I53" i="18"/>
  <c r="I54" i="18"/>
  <c r="I55" i="18"/>
  <c r="I56" i="18"/>
  <c r="I57" i="18"/>
  <c r="I58" i="18"/>
  <c r="I59" i="18"/>
  <c r="I60" i="18"/>
  <c r="I61" i="18"/>
  <c r="I62" i="18"/>
  <c r="I63" i="18"/>
  <c r="I64" i="18"/>
  <c r="I65" i="18"/>
  <c r="I66" i="18"/>
  <c r="I67" i="18"/>
  <c r="I68" i="18"/>
  <c r="I69" i="18"/>
  <c r="I70" i="18"/>
  <c r="I71" i="18"/>
  <c r="I72" i="18"/>
  <c r="I73" i="18"/>
  <c r="I74" i="18"/>
  <c r="I75" i="18"/>
  <c r="I76" i="18"/>
  <c r="I77" i="18"/>
  <c r="I78" i="18"/>
  <c r="I79" i="18"/>
  <c r="I80" i="18"/>
  <c r="I81" i="18"/>
  <c r="I82" i="18"/>
  <c r="I83" i="18"/>
  <c r="I84" i="18"/>
  <c r="I85" i="18"/>
  <c r="I86" i="18"/>
  <c r="I87" i="18"/>
  <c r="I88" i="18"/>
  <c r="I89" i="18"/>
  <c r="I90" i="18"/>
  <c r="I91" i="18"/>
  <c r="I92" i="18"/>
  <c r="I93" i="18"/>
  <c r="I94" i="18"/>
  <c r="I95" i="18"/>
  <c r="I96" i="18"/>
  <c r="I97" i="18"/>
  <c r="I98" i="18"/>
  <c r="I99" i="18"/>
  <c r="I100" i="18"/>
  <c r="I101" i="18"/>
  <c r="I102" i="18"/>
  <c r="I103" i="18"/>
  <c r="I104" i="18"/>
  <c r="I105" i="18"/>
  <c r="I106" i="18"/>
  <c r="I107" i="18"/>
  <c r="I108" i="18"/>
  <c r="I109" i="18"/>
  <c r="I110" i="18"/>
  <c r="I111" i="18"/>
  <c r="I112" i="18"/>
  <c r="I113" i="18"/>
  <c r="I114" i="18"/>
  <c r="I115" i="18"/>
  <c r="I116" i="18"/>
  <c r="I117" i="18"/>
  <c r="I118" i="18"/>
  <c r="I119" i="18"/>
  <c r="I120" i="18"/>
  <c r="I121" i="18"/>
  <c r="I122" i="18"/>
  <c r="I123" i="18"/>
  <c r="I124" i="18"/>
  <c r="I125" i="18"/>
  <c r="I126" i="18"/>
  <c r="I127" i="18"/>
  <c r="I128" i="18"/>
  <c r="I129" i="18"/>
  <c r="I130" i="18"/>
  <c r="I131" i="18"/>
  <c r="I132" i="18"/>
  <c r="I133" i="18"/>
  <c r="I134" i="18"/>
  <c r="I135" i="18"/>
  <c r="I136" i="18"/>
  <c r="I137" i="18"/>
  <c r="I138" i="18"/>
  <c r="I139" i="18"/>
  <c r="I140" i="18"/>
  <c r="I141" i="18"/>
  <c r="I142" i="18"/>
  <c r="I143" i="18"/>
  <c r="I144" i="18"/>
  <c r="I145" i="18"/>
  <c r="I146" i="18"/>
  <c r="I147" i="18"/>
  <c r="I148" i="18"/>
  <c r="I149" i="18"/>
  <c r="I150" i="18"/>
  <c r="I151" i="18"/>
  <c r="I152" i="18"/>
  <c r="I153" i="18"/>
  <c r="I154" i="18"/>
  <c r="I155" i="18"/>
  <c r="I156" i="18"/>
  <c r="I157" i="18"/>
  <c r="I158" i="18"/>
  <c r="I159" i="18"/>
  <c r="I160" i="18"/>
  <c r="I161" i="18"/>
  <c r="I162" i="18"/>
  <c r="I163" i="18"/>
  <c r="I164" i="18"/>
  <c r="I165" i="18"/>
  <c r="I166" i="18"/>
  <c r="I167" i="18"/>
  <c r="I168" i="18"/>
  <c r="I169" i="18"/>
  <c r="I170" i="18"/>
  <c r="I171" i="18"/>
  <c r="I172" i="18"/>
  <c r="I173" i="18"/>
  <c r="I174" i="18"/>
  <c r="I175" i="18"/>
  <c r="I176" i="18"/>
  <c r="I177" i="18"/>
  <c r="I178" i="18"/>
  <c r="I179" i="18"/>
  <c r="I180" i="18"/>
  <c r="I181" i="18"/>
  <c r="I182" i="18"/>
  <c r="I183" i="18"/>
  <c r="I184" i="18"/>
  <c r="I185" i="18"/>
  <c r="I186" i="18"/>
  <c r="I187" i="18"/>
  <c r="I188" i="18"/>
  <c r="I189" i="18"/>
  <c r="I190" i="18"/>
  <c r="I191" i="18"/>
  <c r="I192" i="18"/>
  <c r="I193" i="18"/>
  <c r="I194" i="18"/>
  <c r="I195" i="18"/>
  <c r="I196" i="18"/>
  <c r="I197" i="18"/>
  <c r="I198" i="18"/>
  <c r="I199" i="18"/>
  <c r="I200" i="18"/>
  <c r="I201" i="18"/>
  <c r="I202" i="18"/>
  <c r="I203" i="18"/>
  <c r="I204" i="18"/>
  <c r="I205" i="18"/>
  <c r="I206" i="18"/>
  <c r="I207" i="18"/>
  <c r="I208" i="18"/>
  <c r="I209" i="18"/>
  <c r="I210" i="18"/>
  <c r="I211" i="18"/>
  <c r="I212" i="18"/>
  <c r="I213" i="18"/>
  <c r="I214" i="18"/>
  <c r="I215" i="18"/>
  <c r="I216" i="18"/>
  <c r="I217" i="18"/>
  <c r="I218" i="18"/>
  <c r="I219" i="18"/>
  <c r="I220" i="18"/>
  <c r="I221" i="18"/>
  <c r="I222" i="18"/>
  <c r="I223" i="18"/>
  <c r="I224" i="18"/>
  <c r="I225" i="18"/>
  <c r="I226" i="18"/>
  <c r="I227" i="18"/>
  <c r="I228" i="18"/>
  <c r="I229" i="18"/>
  <c r="I230" i="18"/>
  <c r="I231" i="18"/>
  <c r="I232" i="18"/>
  <c r="I233" i="18"/>
  <c r="I234" i="18"/>
  <c r="I235" i="18"/>
  <c r="I236" i="18"/>
  <c r="I237" i="18"/>
  <c r="I238" i="18"/>
  <c r="I239" i="18"/>
  <c r="I240" i="18"/>
  <c r="I241" i="18"/>
  <c r="I242" i="18"/>
  <c r="I243" i="18"/>
  <c r="I244" i="18"/>
  <c r="I245" i="18"/>
  <c r="I246" i="18"/>
  <c r="I247" i="18"/>
  <c r="I248" i="18"/>
  <c r="I249" i="18"/>
  <c r="I250" i="18"/>
  <c r="I251" i="18"/>
  <c r="I252" i="18"/>
  <c r="I253" i="18"/>
  <c r="I254" i="18"/>
  <c r="I255" i="18"/>
  <c r="I256" i="18"/>
  <c r="I257" i="18"/>
  <c r="I258" i="18"/>
  <c r="I259" i="18"/>
  <c r="I260" i="18"/>
  <c r="I261" i="18"/>
  <c r="I262" i="18"/>
  <c r="I263" i="18"/>
  <c r="I264" i="18"/>
  <c r="I265" i="18"/>
  <c r="I266" i="18"/>
  <c r="I267" i="18"/>
  <c r="I268" i="18"/>
  <c r="I269" i="18"/>
  <c r="I270" i="18"/>
  <c r="I271" i="18"/>
  <c r="I272" i="18"/>
  <c r="I273" i="18"/>
  <c r="I274" i="18"/>
  <c r="I275" i="18"/>
  <c r="I276" i="18"/>
  <c r="I277" i="18"/>
  <c r="I278" i="18"/>
  <c r="I279" i="18"/>
  <c r="I280" i="18"/>
  <c r="I281" i="18"/>
  <c r="I282" i="18"/>
  <c r="I283" i="18"/>
  <c r="I284" i="18"/>
  <c r="I285" i="18"/>
  <c r="I286" i="18"/>
  <c r="I287" i="18"/>
  <c r="I288" i="18"/>
  <c r="I289" i="18"/>
  <c r="I290" i="18"/>
  <c r="I291" i="18"/>
  <c r="I292" i="18"/>
  <c r="I293" i="18"/>
  <c r="I294" i="18"/>
  <c r="I295" i="18"/>
  <c r="I296" i="18"/>
  <c r="I297" i="18"/>
  <c r="I298" i="18"/>
  <c r="I299" i="18"/>
  <c r="I300" i="18"/>
  <c r="I301" i="18"/>
  <c r="I302" i="18"/>
  <c r="I303" i="18"/>
  <c r="I304" i="18"/>
  <c r="I305" i="18"/>
  <c r="I306" i="18"/>
  <c r="I307" i="18"/>
  <c r="I308" i="18"/>
  <c r="I309" i="18"/>
  <c r="I310" i="18"/>
  <c r="I311" i="18"/>
  <c r="I312" i="18"/>
  <c r="I313" i="18"/>
  <c r="I314" i="18"/>
  <c r="I315" i="18"/>
  <c r="I316" i="18"/>
  <c r="I317" i="18"/>
  <c r="I318" i="18"/>
  <c r="I319" i="18"/>
  <c r="I320" i="18"/>
  <c r="I321" i="18"/>
  <c r="I322" i="18"/>
  <c r="I323" i="18"/>
  <c r="I324" i="18"/>
  <c r="I325" i="18"/>
  <c r="I326" i="18"/>
  <c r="I327" i="18"/>
  <c r="I328" i="18"/>
  <c r="I329" i="18"/>
  <c r="I330" i="18"/>
  <c r="I331" i="18"/>
  <c r="I332" i="18"/>
  <c r="I333" i="18"/>
  <c r="I334" i="18"/>
  <c r="I335" i="18"/>
  <c r="I336" i="18"/>
  <c r="I337" i="18"/>
  <c r="I338" i="18"/>
  <c r="I339" i="18"/>
  <c r="I340" i="18"/>
  <c r="I341" i="18"/>
  <c r="I342" i="18"/>
  <c r="I343" i="18"/>
  <c r="I344" i="18"/>
  <c r="I345" i="18"/>
  <c r="I346" i="18"/>
  <c r="I347" i="18"/>
  <c r="I348" i="18"/>
  <c r="I349" i="18"/>
  <c r="I350" i="18"/>
  <c r="I351" i="18"/>
  <c r="I352" i="18"/>
  <c r="I353" i="18"/>
  <c r="I354" i="18"/>
  <c r="I355" i="18"/>
  <c r="I356" i="18"/>
  <c r="I357" i="18"/>
  <c r="I358" i="18"/>
  <c r="I359" i="18"/>
  <c r="I360" i="18"/>
  <c r="I361" i="18"/>
  <c r="I362" i="18"/>
  <c r="I363" i="18"/>
  <c r="I364" i="18"/>
  <c r="I365" i="18"/>
  <c r="I366" i="18"/>
  <c r="I367" i="18"/>
  <c r="I368" i="18"/>
  <c r="I369" i="18"/>
  <c r="I370" i="18"/>
  <c r="I371" i="18"/>
  <c r="I372" i="18"/>
  <c r="I373" i="18"/>
  <c r="I374" i="18"/>
  <c r="I375" i="18"/>
  <c r="I376" i="18"/>
  <c r="I377" i="18"/>
  <c r="I378" i="18"/>
  <c r="I379" i="18"/>
  <c r="I380" i="18"/>
  <c r="I381" i="18"/>
  <c r="I382" i="18"/>
  <c r="I383" i="18"/>
  <c r="I384" i="18"/>
  <c r="I385" i="18"/>
  <c r="I386" i="18"/>
  <c r="I387" i="18"/>
  <c r="I388" i="18"/>
  <c r="I389" i="18"/>
  <c r="I390" i="18"/>
  <c r="I391" i="18"/>
  <c r="I392" i="18"/>
  <c r="I393" i="18"/>
  <c r="I394" i="18"/>
  <c r="I395" i="18"/>
  <c r="I396" i="18"/>
  <c r="I397" i="18"/>
  <c r="I398" i="18"/>
  <c r="I399" i="18"/>
  <c r="I400" i="18"/>
  <c r="I401" i="18"/>
  <c r="I402" i="18"/>
  <c r="I403" i="18"/>
  <c r="I404" i="18"/>
  <c r="I405" i="18"/>
  <c r="I406" i="18"/>
  <c r="I407" i="18"/>
  <c r="I408" i="18"/>
  <c r="I409" i="18"/>
  <c r="I410" i="18"/>
  <c r="I411" i="18"/>
  <c r="I412" i="18"/>
  <c r="I413" i="18"/>
  <c r="I414" i="18"/>
  <c r="I415" i="18"/>
  <c r="I416" i="18"/>
  <c r="I417" i="18"/>
  <c r="I418" i="18"/>
  <c r="I419" i="18"/>
  <c r="I420" i="18"/>
  <c r="I421" i="18"/>
  <c r="I422" i="18"/>
  <c r="I423" i="18"/>
  <c r="I424" i="18"/>
  <c r="I425" i="18"/>
  <c r="I426" i="18"/>
  <c r="I427" i="18"/>
  <c r="I428" i="18"/>
  <c r="I429" i="18"/>
  <c r="I430" i="18"/>
  <c r="I431" i="18"/>
  <c r="I432" i="18"/>
  <c r="I433" i="18"/>
  <c r="I434" i="18"/>
  <c r="I435" i="18"/>
  <c r="I436" i="18"/>
  <c r="I437" i="18"/>
  <c r="I438" i="18"/>
  <c r="I439" i="18"/>
  <c r="I440" i="18"/>
  <c r="I441" i="18"/>
  <c r="I442" i="18"/>
  <c r="I443" i="18"/>
  <c r="I444" i="18"/>
  <c r="I445" i="18"/>
  <c r="I446" i="18"/>
  <c r="I447" i="18"/>
  <c r="I448" i="18"/>
  <c r="I449" i="18"/>
  <c r="I450" i="18"/>
  <c r="I451" i="18"/>
  <c r="I452" i="18"/>
  <c r="I453" i="18"/>
  <c r="I454" i="18"/>
  <c r="I455" i="18"/>
  <c r="I456" i="18"/>
  <c r="I457" i="18"/>
  <c r="I458" i="18"/>
  <c r="I459" i="18"/>
  <c r="I460" i="18"/>
  <c r="I461" i="18"/>
  <c r="I462" i="18"/>
  <c r="I463" i="18"/>
  <c r="I464" i="18"/>
  <c r="I465" i="18"/>
  <c r="I466" i="18"/>
  <c r="I467" i="18"/>
  <c r="I468" i="18"/>
  <c r="I469" i="18"/>
  <c r="I470" i="18"/>
  <c r="I471" i="18"/>
  <c r="I472" i="18"/>
  <c r="I473" i="18"/>
  <c r="I474" i="18"/>
  <c r="I475" i="18"/>
  <c r="I476" i="18"/>
  <c r="I477" i="18"/>
  <c r="I478" i="18"/>
  <c r="I479" i="18"/>
  <c r="I480" i="18"/>
  <c r="I481" i="18"/>
  <c r="I482" i="18"/>
  <c r="I483" i="18"/>
  <c r="I484" i="18"/>
  <c r="I485" i="18"/>
  <c r="I486" i="18"/>
  <c r="I487" i="18"/>
  <c r="I488" i="18"/>
  <c r="I489" i="18"/>
  <c r="I490" i="18"/>
  <c r="I491" i="18"/>
  <c r="I492" i="18"/>
  <c r="I493" i="18"/>
  <c r="I494" i="18"/>
  <c r="I495" i="18"/>
  <c r="I496" i="18"/>
  <c r="I497" i="18"/>
  <c r="I498" i="18"/>
  <c r="I499" i="18"/>
  <c r="I500" i="18"/>
  <c r="I501" i="18"/>
  <c r="I502" i="18"/>
  <c r="I503" i="18"/>
  <c r="I504" i="18"/>
  <c r="I505" i="18"/>
  <c r="I506" i="18"/>
  <c r="I507" i="18"/>
  <c r="I508" i="18"/>
  <c r="I509" i="18"/>
  <c r="I510" i="18"/>
  <c r="I511" i="18"/>
  <c r="I512" i="18"/>
  <c r="I513" i="18"/>
  <c r="I514" i="18"/>
  <c r="I515" i="18"/>
  <c r="I516" i="18"/>
  <c r="I517" i="18"/>
  <c r="I518" i="18"/>
  <c r="I519" i="18"/>
  <c r="I520" i="18"/>
  <c r="I521" i="18"/>
  <c r="I522" i="18"/>
  <c r="I523" i="18"/>
  <c r="I524" i="18"/>
  <c r="I525" i="18"/>
  <c r="I526" i="18"/>
  <c r="I527" i="18"/>
  <c r="I528" i="18"/>
  <c r="I529" i="18"/>
  <c r="I530" i="18"/>
  <c r="I531" i="18"/>
  <c r="I532" i="18"/>
  <c r="I533" i="18"/>
  <c r="I534" i="18"/>
  <c r="I535" i="18"/>
  <c r="I536" i="18"/>
  <c r="I537" i="18"/>
  <c r="I538" i="18"/>
  <c r="I539" i="18"/>
  <c r="I540" i="18"/>
  <c r="I541" i="18"/>
  <c r="I542" i="18"/>
  <c r="I543" i="18"/>
  <c r="I544" i="18"/>
  <c r="I545" i="18"/>
  <c r="I546" i="18"/>
  <c r="I547" i="18"/>
  <c r="I548" i="18"/>
  <c r="I549" i="18"/>
  <c r="I550" i="18"/>
  <c r="I551" i="18"/>
  <c r="I552" i="18"/>
  <c r="I553" i="18"/>
  <c r="I554" i="18"/>
  <c r="I555" i="18"/>
  <c r="I556" i="18"/>
  <c r="I557" i="18"/>
  <c r="I558" i="18"/>
  <c r="I559" i="18"/>
  <c r="I560" i="18"/>
  <c r="I561" i="18"/>
  <c r="I562" i="18"/>
  <c r="I563" i="18"/>
  <c r="I564" i="18"/>
  <c r="I565" i="18"/>
  <c r="I566" i="18"/>
  <c r="I567" i="18"/>
  <c r="I568" i="18"/>
  <c r="I569" i="18"/>
  <c r="I570" i="18"/>
  <c r="I571" i="18"/>
  <c r="I572" i="18"/>
  <c r="I573" i="18"/>
  <c r="I574" i="18"/>
  <c r="I575" i="18"/>
  <c r="I576" i="18"/>
  <c r="I577" i="18"/>
  <c r="I578" i="18"/>
  <c r="I579" i="18"/>
  <c r="I580" i="18"/>
  <c r="I581" i="18"/>
  <c r="I582" i="18"/>
  <c r="I583" i="18"/>
  <c r="I584" i="18"/>
  <c r="I585" i="18"/>
  <c r="I586" i="18"/>
  <c r="I587" i="18"/>
  <c r="I588" i="18"/>
  <c r="I589" i="18"/>
  <c r="I590" i="18"/>
  <c r="I591" i="18"/>
  <c r="I592" i="18"/>
  <c r="I593" i="18"/>
  <c r="I594" i="18"/>
  <c r="I595" i="18"/>
  <c r="I596" i="18"/>
  <c r="I597" i="18"/>
  <c r="I598" i="18"/>
  <c r="I599" i="18"/>
  <c r="I600" i="18"/>
  <c r="I601" i="18"/>
  <c r="I602" i="18"/>
  <c r="I603" i="18"/>
  <c r="I604" i="18"/>
  <c r="I605" i="18"/>
  <c r="I606" i="18"/>
  <c r="I607" i="18"/>
  <c r="I608" i="18"/>
  <c r="I609" i="18"/>
  <c r="I610" i="18"/>
  <c r="I611" i="18"/>
  <c r="I612" i="18"/>
  <c r="I613" i="18"/>
  <c r="I614" i="18"/>
  <c r="I615" i="18"/>
  <c r="I616" i="18"/>
  <c r="I617" i="18"/>
  <c r="I618" i="18"/>
  <c r="I619" i="18"/>
  <c r="I620" i="18"/>
  <c r="I621" i="18"/>
  <c r="I622" i="18"/>
  <c r="I623" i="18"/>
  <c r="I624" i="18"/>
  <c r="I625" i="18"/>
  <c r="I626" i="18"/>
  <c r="I627" i="18"/>
  <c r="I628" i="18"/>
  <c r="I629" i="18"/>
  <c r="I630" i="18"/>
  <c r="I631" i="18"/>
  <c r="I632" i="18"/>
  <c r="I633" i="18"/>
  <c r="I634" i="18"/>
  <c r="I635" i="18"/>
  <c r="I636" i="18"/>
  <c r="I637" i="18"/>
  <c r="I638" i="18"/>
  <c r="I639" i="18"/>
  <c r="I640" i="18"/>
  <c r="I641" i="18"/>
  <c r="I642" i="18"/>
  <c r="I643" i="18"/>
  <c r="I644" i="18"/>
  <c r="I645" i="18"/>
  <c r="I646" i="18"/>
  <c r="I647" i="18"/>
  <c r="I648" i="18"/>
  <c r="I649" i="18"/>
  <c r="I650" i="18"/>
  <c r="I651" i="18"/>
  <c r="I652" i="18"/>
  <c r="I653" i="18"/>
  <c r="I654" i="18"/>
  <c r="I655" i="18"/>
  <c r="I656" i="18"/>
  <c r="I657" i="18"/>
  <c r="I658" i="18"/>
  <c r="I659" i="18"/>
  <c r="I660" i="18"/>
  <c r="I661" i="18"/>
  <c r="I662" i="18"/>
  <c r="I663" i="18"/>
  <c r="I664" i="18"/>
  <c r="I665" i="18"/>
  <c r="I666" i="18"/>
  <c r="I667" i="18"/>
  <c r="I668" i="18"/>
  <c r="I669" i="18"/>
  <c r="I670" i="18"/>
  <c r="I671" i="18"/>
  <c r="I672" i="18"/>
  <c r="I673" i="18"/>
  <c r="I674" i="18"/>
  <c r="I675" i="18"/>
  <c r="I676" i="18"/>
  <c r="I677" i="18"/>
  <c r="I678" i="18"/>
  <c r="I679" i="18"/>
  <c r="I680" i="18"/>
  <c r="I681" i="18"/>
  <c r="I682" i="18"/>
  <c r="I683" i="18"/>
  <c r="I684" i="18"/>
  <c r="I685" i="18"/>
  <c r="I686" i="18"/>
  <c r="I687" i="18"/>
  <c r="I688" i="18"/>
  <c r="I689" i="18"/>
  <c r="I690" i="18"/>
  <c r="I691" i="18"/>
  <c r="I692" i="18"/>
  <c r="I693" i="18"/>
  <c r="I694" i="18"/>
  <c r="I695" i="18"/>
  <c r="I696" i="18"/>
  <c r="I697" i="18"/>
  <c r="I698" i="18"/>
  <c r="I699" i="18"/>
  <c r="I700" i="18"/>
  <c r="I701" i="18"/>
  <c r="I702" i="18"/>
  <c r="I703" i="18"/>
  <c r="I704" i="18"/>
  <c r="I705" i="18"/>
  <c r="I706" i="18"/>
  <c r="I707" i="18"/>
  <c r="I708" i="18"/>
  <c r="I709" i="18"/>
  <c r="I710" i="18"/>
  <c r="I711" i="18"/>
  <c r="I712" i="18"/>
  <c r="I713" i="18"/>
  <c r="I714" i="18"/>
  <c r="I715" i="18"/>
  <c r="I716" i="18"/>
  <c r="I717" i="18"/>
  <c r="I718" i="18"/>
  <c r="I719" i="18"/>
  <c r="I720" i="18"/>
  <c r="I721" i="18"/>
  <c r="I722" i="18"/>
  <c r="I723" i="18"/>
  <c r="I724" i="18"/>
  <c r="I725" i="18"/>
  <c r="I726" i="18"/>
  <c r="I727" i="18"/>
  <c r="I728" i="18"/>
  <c r="I729" i="18"/>
  <c r="I730" i="18"/>
  <c r="I731" i="18"/>
  <c r="I732" i="18"/>
  <c r="I733" i="18"/>
  <c r="I734" i="18"/>
  <c r="I735" i="18"/>
  <c r="I736" i="18"/>
  <c r="I737" i="18"/>
  <c r="I738" i="18"/>
  <c r="I739" i="18"/>
  <c r="I740" i="18"/>
  <c r="I741" i="18"/>
  <c r="I742" i="18"/>
  <c r="I743" i="18"/>
  <c r="I744" i="18"/>
  <c r="I745" i="18"/>
  <c r="I746" i="18"/>
  <c r="I747" i="18"/>
  <c r="I748" i="18"/>
  <c r="I749" i="18"/>
  <c r="I750" i="18"/>
  <c r="I751" i="18"/>
  <c r="I752" i="18"/>
  <c r="I753" i="18"/>
  <c r="I754" i="18"/>
  <c r="I755" i="18"/>
  <c r="I756" i="18"/>
  <c r="I757" i="18"/>
  <c r="I758" i="18"/>
  <c r="I759" i="18"/>
  <c r="I760" i="18"/>
  <c r="I761" i="18"/>
  <c r="I762" i="18"/>
  <c r="I763" i="18"/>
  <c r="I764" i="18"/>
  <c r="I765" i="18"/>
  <c r="I766" i="18"/>
  <c r="I767" i="18"/>
  <c r="I768" i="18"/>
  <c r="I769" i="18"/>
  <c r="I770" i="18"/>
  <c r="I771" i="18"/>
  <c r="I772" i="18"/>
  <c r="I773" i="18"/>
  <c r="I774" i="18"/>
  <c r="I775" i="18"/>
  <c r="I776" i="18"/>
  <c r="I777" i="18"/>
  <c r="I778" i="18"/>
  <c r="I779" i="18"/>
  <c r="I780" i="18"/>
  <c r="I781" i="18"/>
  <c r="I782" i="18"/>
  <c r="I783" i="18"/>
  <c r="I784" i="18"/>
  <c r="I785" i="18"/>
  <c r="I786" i="18"/>
  <c r="I787" i="18"/>
  <c r="I788" i="18"/>
  <c r="I789" i="18"/>
  <c r="I790" i="18"/>
  <c r="I791" i="18"/>
  <c r="I792" i="18"/>
  <c r="I793" i="18"/>
  <c r="I794" i="18"/>
  <c r="I795" i="18"/>
  <c r="I796" i="18"/>
  <c r="I797" i="18"/>
  <c r="I798" i="18"/>
  <c r="I799" i="18"/>
  <c r="I800" i="18"/>
  <c r="I801" i="18"/>
  <c r="I802" i="18"/>
  <c r="I803" i="18"/>
  <c r="I804" i="18"/>
  <c r="I805" i="18"/>
  <c r="I806" i="18"/>
  <c r="I807" i="18"/>
  <c r="I808" i="18"/>
  <c r="I809" i="18"/>
  <c r="I810" i="18"/>
  <c r="I811" i="18"/>
  <c r="I812" i="18"/>
  <c r="I813" i="18"/>
  <c r="I814" i="18"/>
  <c r="I815" i="18"/>
  <c r="I816" i="18"/>
  <c r="I817" i="18"/>
  <c r="I818" i="18"/>
  <c r="I819" i="18"/>
  <c r="I820" i="18"/>
  <c r="I821" i="18"/>
  <c r="I822" i="18"/>
  <c r="I823" i="18"/>
  <c r="I824" i="18"/>
  <c r="I825" i="18"/>
  <c r="I826" i="18"/>
  <c r="I827" i="18"/>
  <c r="I828" i="18"/>
  <c r="I829" i="18"/>
  <c r="I830" i="18"/>
  <c r="I831" i="18"/>
  <c r="I832" i="18"/>
  <c r="I833" i="18"/>
  <c r="I834" i="18"/>
  <c r="I835" i="18"/>
  <c r="I836" i="18"/>
  <c r="I837" i="18"/>
  <c r="I838" i="18"/>
  <c r="I839" i="18"/>
  <c r="I840" i="18"/>
  <c r="I841" i="18"/>
  <c r="I842" i="18"/>
  <c r="I843" i="18"/>
  <c r="I844" i="18"/>
  <c r="I845" i="18"/>
  <c r="I846" i="18"/>
  <c r="I847" i="18"/>
  <c r="I848" i="18"/>
  <c r="I849" i="18"/>
  <c r="I850" i="18"/>
  <c r="I851" i="18"/>
  <c r="I852" i="18"/>
  <c r="I853" i="18"/>
  <c r="I854" i="18"/>
  <c r="I855" i="18"/>
  <c r="I856" i="18"/>
  <c r="I857" i="18"/>
  <c r="I858" i="18"/>
  <c r="I859" i="18"/>
  <c r="I860" i="18"/>
  <c r="I861" i="18"/>
  <c r="I862" i="18"/>
  <c r="I863" i="18"/>
  <c r="I864" i="18"/>
  <c r="I865" i="18"/>
  <c r="I866" i="18"/>
  <c r="I867" i="18"/>
  <c r="I868" i="18"/>
  <c r="I869" i="18"/>
  <c r="I870" i="18"/>
  <c r="I871" i="18"/>
  <c r="I872" i="18"/>
  <c r="I873" i="18"/>
  <c r="I874" i="18"/>
  <c r="I875" i="18"/>
  <c r="I876" i="18"/>
  <c r="I877" i="18"/>
  <c r="I878" i="18"/>
  <c r="I879" i="18"/>
  <c r="I880" i="18"/>
  <c r="I881" i="18"/>
  <c r="I882" i="18"/>
  <c r="I883" i="18"/>
  <c r="I884" i="18"/>
  <c r="I885" i="18"/>
  <c r="I886" i="18"/>
  <c r="I887" i="18"/>
  <c r="I888" i="18"/>
  <c r="I889" i="18"/>
  <c r="I890" i="18"/>
  <c r="I891" i="18"/>
  <c r="I892" i="18"/>
  <c r="I893" i="18"/>
  <c r="I894" i="18"/>
  <c r="I895" i="18"/>
  <c r="I896" i="18"/>
  <c r="I897" i="18"/>
  <c r="I898" i="18"/>
  <c r="I899" i="18"/>
  <c r="I900" i="18"/>
  <c r="I901" i="18"/>
  <c r="I902" i="18"/>
  <c r="I903" i="18"/>
  <c r="I904" i="18"/>
  <c r="I905" i="18"/>
  <c r="I906" i="18"/>
  <c r="I907" i="18"/>
  <c r="I908" i="18"/>
  <c r="I909" i="18"/>
  <c r="I910" i="18"/>
  <c r="I911" i="18"/>
  <c r="I912" i="18"/>
  <c r="I913" i="18"/>
  <c r="I914" i="18"/>
  <c r="I915" i="18"/>
  <c r="I916" i="18"/>
  <c r="I917" i="18"/>
  <c r="I918" i="18"/>
  <c r="I919" i="18"/>
  <c r="I920" i="18"/>
  <c r="I921" i="18"/>
  <c r="I922" i="18"/>
  <c r="I923" i="18"/>
  <c r="I924" i="18"/>
  <c r="I925" i="18"/>
  <c r="I926" i="18"/>
  <c r="I927" i="18"/>
  <c r="I928" i="18"/>
  <c r="I929" i="18"/>
  <c r="I930" i="18"/>
  <c r="I931" i="18"/>
  <c r="I932" i="18"/>
  <c r="I933" i="18"/>
  <c r="I934" i="18"/>
  <c r="I935" i="18"/>
  <c r="I936" i="18"/>
  <c r="I937" i="18"/>
  <c r="I938" i="18"/>
  <c r="I939" i="18"/>
  <c r="I940" i="18"/>
  <c r="I941" i="18"/>
  <c r="I942" i="18"/>
  <c r="I943" i="18"/>
  <c r="I944" i="18"/>
  <c r="I945" i="18"/>
  <c r="I946" i="18"/>
  <c r="I947" i="18"/>
  <c r="I948" i="18"/>
  <c r="I949" i="18"/>
  <c r="I950" i="18"/>
  <c r="I951" i="18"/>
  <c r="I952" i="18"/>
  <c r="I953" i="18"/>
  <c r="I954" i="18"/>
  <c r="I955" i="18"/>
  <c r="I956" i="18"/>
  <c r="I957" i="18"/>
  <c r="I958" i="18"/>
  <c r="I959" i="18"/>
  <c r="I960" i="18"/>
  <c r="I961" i="18"/>
  <c r="I962" i="18"/>
  <c r="I963" i="18"/>
  <c r="I964" i="18"/>
  <c r="I965" i="18"/>
  <c r="I966" i="18"/>
  <c r="I967" i="18"/>
  <c r="I968" i="18"/>
  <c r="I969" i="18"/>
  <c r="I970" i="18"/>
  <c r="I971" i="18"/>
  <c r="I972" i="18"/>
  <c r="I973" i="18"/>
  <c r="I974" i="18"/>
  <c r="I975" i="18"/>
  <c r="I976" i="18"/>
  <c r="I977" i="18"/>
  <c r="I978" i="18"/>
  <c r="I979" i="18"/>
  <c r="I980" i="18"/>
  <c r="I981" i="18"/>
  <c r="I982" i="18"/>
  <c r="I983" i="18"/>
  <c r="I984" i="18"/>
  <c r="I985" i="18"/>
  <c r="I986" i="18"/>
  <c r="I987" i="18"/>
  <c r="I988" i="18"/>
  <c r="I989" i="18"/>
  <c r="I990" i="18"/>
  <c r="I991" i="18"/>
  <c r="I992" i="18"/>
  <c r="I993" i="18"/>
  <c r="I994" i="18"/>
  <c r="I995" i="18"/>
  <c r="I996" i="18"/>
  <c r="I997" i="18"/>
  <c r="I998" i="18"/>
  <c r="I999" i="18"/>
  <c r="I1000" i="18"/>
  <c r="I1001" i="18"/>
  <c r="I1002" i="18"/>
  <c r="I1003" i="18"/>
  <c r="I1004" i="18"/>
  <c r="I1005" i="18"/>
  <c r="I1006" i="18"/>
  <c r="I1007" i="18"/>
  <c r="I1008" i="18"/>
  <c r="I1009" i="18"/>
  <c r="I1010" i="18"/>
  <c r="I1011" i="18"/>
  <c r="I1012" i="18"/>
  <c r="I1013" i="18"/>
  <c r="I1014" i="18"/>
  <c r="I1015" i="18"/>
  <c r="I1016" i="18"/>
  <c r="I1017" i="18"/>
  <c r="I1018" i="18"/>
  <c r="I1019" i="18"/>
  <c r="I1020" i="18"/>
  <c r="I1021" i="18"/>
  <c r="I1022" i="18"/>
  <c r="I1023" i="18"/>
  <c r="I1024" i="18"/>
  <c r="I1025" i="18"/>
  <c r="I1026" i="18"/>
  <c r="I1027" i="18"/>
  <c r="I1028" i="18"/>
  <c r="I1029" i="18"/>
  <c r="I1030" i="18"/>
  <c r="I1031" i="18"/>
  <c r="I1032" i="18"/>
  <c r="I1033" i="18"/>
  <c r="I1034" i="18"/>
  <c r="I1035" i="18"/>
  <c r="I1036" i="18"/>
  <c r="I1037" i="18"/>
  <c r="I1038" i="18"/>
  <c r="I1039" i="18"/>
  <c r="I1040" i="18"/>
  <c r="I1041" i="18"/>
  <c r="I1042" i="18"/>
  <c r="I1043" i="18"/>
  <c r="I1044" i="18"/>
  <c r="I1045" i="18"/>
  <c r="I1046" i="18"/>
  <c r="I1047" i="18"/>
  <c r="I1048" i="18"/>
  <c r="I1049" i="18"/>
  <c r="I1050" i="18"/>
  <c r="I1051" i="18"/>
  <c r="I1052" i="18"/>
  <c r="I1053" i="18"/>
  <c r="I1054" i="18"/>
  <c r="I1055" i="18"/>
  <c r="I1056" i="18"/>
  <c r="I1057" i="18"/>
  <c r="I1058" i="18"/>
  <c r="I1059" i="18"/>
  <c r="I1060" i="18"/>
  <c r="I1061" i="18"/>
  <c r="I1062" i="18"/>
  <c r="I1063" i="18"/>
  <c r="I1064" i="18"/>
  <c r="I1065" i="18"/>
  <c r="I1066" i="18"/>
  <c r="I1067" i="18"/>
  <c r="I1068" i="18"/>
  <c r="I1069" i="18"/>
  <c r="I1070" i="18"/>
  <c r="I1071" i="18"/>
  <c r="I1072" i="18"/>
  <c r="I1073" i="18"/>
  <c r="I1074" i="18"/>
  <c r="I1075" i="18"/>
  <c r="I1076" i="18"/>
  <c r="I1077" i="18"/>
  <c r="I1078" i="18"/>
  <c r="I1079" i="18"/>
  <c r="I1080" i="18"/>
  <c r="I1081" i="18"/>
  <c r="I1082" i="18"/>
  <c r="I1083" i="18"/>
  <c r="I1084" i="18"/>
  <c r="I1085" i="18"/>
  <c r="I1086" i="18"/>
  <c r="I1087" i="18"/>
  <c r="I1088" i="18"/>
  <c r="I1089" i="18"/>
  <c r="I1090" i="18"/>
  <c r="I1091" i="18"/>
  <c r="I1092" i="18"/>
  <c r="I1093" i="18"/>
  <c r="I1094" i="18"/>
  <c r="I1095" i="18"/>
  <c r="I1096" i="18"/>
  <c r="I1097" i="18"/>
  <c r="I1098" i="18"/>
  <c r="I1099" i="18"/>
  <c r="I1100" i="18"/>
  <c r="I1101" i="18"/>
  <c r="I1102" i="18"/>
  <c r="I1103" i="18"/>
  <c r="I1104" i="18"/>
  <c r="I1105" i="18"/>
  <c r="I1106" i="18"/>
  <c r="I1107" i="18"/>
  <c r="I1108" i="18"/>
  <c r="I1109" i="18"/>
  <c r="I1110" i="18"/>
  <c r="I1111" i="18"/>
  <c r="I1112" i="18"/>
  <c r="I1113" i="18"/>
  <c r="I1114" i="18"/>
  <c r="I1115" i="18"/>
  <c r="I1116" i="18"/>
  <c r="I1117" i="18"/>
  <c r="I1118" i="18"/>
  <c r="I1119" i="18"/>
  <c r="I1120" i="18"/>
  <c r="I1121" i="18"/>
  <c r="I1122" i="18"/>
  <c r="I1123" i="18"/>
  <c r="I1124" i="18"/>
  <c r="I1125" i="18"/>
  <c r="I1126" i="18"/>
  <c r="I1127" i="18"/>
  <c r="I1128" i="18"/>
  <c r="I1129" i="18"/>
  <c r="I1130" i="18"/>
  <c r="I1131" i="18"/>
  <c r="I1132" i="18"/>
  <c r="I1133" i="18"/>
  <c r="I1134" i="18"/>
  <c r="I1135" i="18"/>
  <c r="I1136" i="18"/>
  <c r="I1137" i="18"/>
  <c r="I1138" i="18"/>
  <c r="I1139" i="18"/>
  <c r="I1140" i="18"/>
  <c r="I1141" i="18"/>
  <c r="I1142" i="18"/>
  <c r="I1143" i="18"/>
  <c r="I1144" i="18"/>
  <c r="I1145" i="18"/>
  <c r="I1146" i="18"/>
  <c r="I1147" i="18"/>
  <c r="I1148" i="18"/>
  <c r="I1149" i="18"/>
  <c r="I1150" i="18"/>
  <c r="I1151" i="18"/>
  <c r="I1152" i="18"/>
  <c r="I1153" i="18"/>
  <c r="I1154" i="18"/>
  <c r="I1155" i="18"/>
  <c r="I1156" i="18"/>
  <c r="I1157" i="18"/>
  <c r="I1158" i="18"/>
  <c r="I1159" i="18"/>
  <c r="I1160" i="18"/>
  <c r="I1161" i="18"/>
  <c r="I1162" i="18"/>
  <c r="I1163" i="18"/>
  <c r="I1164" i="18"/>
  <c r="I1165" i="18"/>
  <c r="I1166" i="18"/>
  <c r="I1167" i="18"/>
  <c r="I1168" i="18"/>
  <c r="I1169" i="18"/>
  <c r="I1170" i="18"/>
  <c r="I1171" i="18"/>
  <c r="I1172" i="18"/>
  <c r="I1173" i="18"/>
  <c r="I1174" i="18"/>
  <c r="I1175" i="18"/>
  <c r="I1176" i="18"/>
  <c r="I1177" i="18"/>
  <c r="I1178" i="18"/>
  <c r="I1179" i="18"/>
  <c r="I1180" i="18"/>
  <c r="I1181" i="18"/>
  <c r="I1182" i="18"/>
  <c r="I1183" i="18"/>
  <c r="I1184" i="18"/>
  <c r="I1185" i="18"/>
  <c r="I1186" i="18"/>
  <c r="I1187" i="18"/>
  <c r="I1188" i="18"/>
  <c r="I1189" i="18"/>
  <c r="I1190" i="18"/>
  <c r="I1191" i="18"/>
  <c r="I1192" i="18"/>
  <c r="I1193" i="18"/>
  <c r="I1194" i="18"/>
  <c r="I1195" i="18"/>
  <c r="I1196" i="18"/>
  <c r="I1197" i="18"/>
  <c r="I1198" i="18"/>
  <c r="I1199" i="18"/>
  <c r="I1200" i="18"/>
  <c r="I1201" i="18"/>
  <c r="I1202" i="18"/>
  <c r="I1203" i="18"/>
  <c r="I1204" i="18"/>
  <c r="I1205" i="18"/>
  <c r="I1206" i="18"/>
  <c r="I1207" i="18"/>
  <c r="I1208" i="18"/>
  <c r="I1209" i="18"/>
  <c r="I1210" i="18"/>
  <c r="I1211" i="18"/>
  <c r="I1212" i="18"/>
  <c r="I1213" i="18"/>
  <c r="I1214" i="18"/>
  <c r="I1215" i="18"/>
  <c r="I1216" i="18"/>
  <c r="I1217" i="18"/>
  <c r="I1218" i="18"/>
  <c r="I1219" i="18"/>
  <c r="I1220" i="18"/>
  <c r="I1221" i="18"/>
  <c r="I1222" i="18"/>
  <c r="I1223" i="18"/>
  <c r="I1224" i="18"/>
  <c r="I1225" i="18"/>
  <c r="I1226" i="18"/>
  <c r="I1227" i="18"/>
  <c r="I1228" i="18"/>
  <c r="I1229" i="18"/>
  <c r="I1230" i="18"/>
  <c r="I1231" i="18"/>
  <c r="I1232" i="18"/>
  <c r="I1233" i="18"/>
  <c r="I1234" i="18"/>
  <c r="I1235" i="18"/>
  <c r="I1236" i="18"/>
  <c r="I1237" i="18"/>
  <c r="I1238" i="18"/>
  <c r="I1239" i="18"/>
  <c r="I1240" i="18"/>
  <c r="I1241" i="18"/>
  <c r="I1242" i="18"/>
  <c r="I1243" i="18"/>
  <c r="I1244" i="18"/>
  <c r="I1245" i="18"/>
  <c r="I1246" i="18"/>
  <c r="I1247" i="18"/>
  <c r="I1248" i="18"/>
  <c r="I1249" i="18"/>
  <c r="I1250" i="18"/>
  <c r="I1251" i="18"/>
  <c r="I1252" i="18"/>
  <c r="I1253" i="18"/>
  <c r="I1254" i="18"/>
  <c r="I1255" i="18"/>
  <c r="I1256" i="18"/>
  <c r="I1257" i="18"/>
  <c r="I1258" i="18"/>
  <c r="I1259" i="18"/>
  <c r="I1260" i="18"/>
  <c r="I1261" i="18"/>
  <c r="I1262" i="18"/>
  <c r="I1263" i="18"/>
  <c r="I1264" i="18"/>
  <c r="I1265" i="18"/>
  <c r="I1266" i="18"/>
  <c r="I1267" i="18"/>
  <c r="I1268" i="18"/>
  <c r="I1269" i="18"/>
  <c r="I1270" i="18"/>
  <c r="I1271" i="18"/>
  <c r="I1272" i="18"/>
  <c r="I1273" i="18"/>
  <c r="I1274" i="18"/>
  <c r="I1275" i="18"/>
  <c r="I1276" i="18"/>
  <c r="I1277" i="18"/>
  <c r="I1278" i="18"/>
  <c r="I1279" i="18"/>
  <c r="I1280" i="18"/>
  <c r="I1281" i="18"/>
  <c r="I1282" i="18"/>
  <c r="I1283" i="18"/>
  <c r="I1284" i="18"/>
  <c r="I1285" i="18"/>
  <c r="I1286" i="18"/>
  <c r="I1287" i="18"/>
  <c r="I1288" i="18"/>
  <c r="I1289" i="18"/>
  <c r="I1290" i="18"/>
  <c r="I1291" i="18"/>
  <c r="I1292" i="18"/>
  <c r="I1293" i="18"/>
  <c r="I1294" i="18"/>
  <c r="I1295" i="18"/>
  <c r="I1296" i="18"/>
  <c r="I1297" i="18"/>
  <c r="I1298" i="18"/>
  <c r="I1299" i="18"/>
  <c r="I1300" i="18"/>
  <c r="I1301" i="18"/>
  <c r="I1302" i="18"/>
  <c r="I1303" i="18"/>
  <c r="I1304" i="18"/>
  <c r="I1305" i="18"/>
  <c r="I1306" i="18"/>
  <c r="I1307" i="18"/>
  <c r="I1308" i="18"/>
  <c r="I1309" i="18"/>
  <c r="I1310" i="18"/>
  <c r="I1311" i="18"/>
  <c r="I1312" i="18"/>
  <c r="I1313" i="18"/>
  <c r="I1314" i="18"/>
  <c r="I1315" i="18"/>
  <c r="I1316" i="18"/>
  <c r="I1317" i="18"/>
  <c r="I1318" i="18"/>
  <c r="I1319" i="18"/>
  <c r="I1320" i="18"/>
  <c r="I1321" i="18"/>
  <c r="I1322" i="18"/>
  <c r="I1323" i="18"/>
  <c r="I1324" i="18"/>
  <c r="I1325" i="18"/>
  <c r="I1326" i="18"/>
  <c r="I1327" i="18"/>
  <c r="I1328" i="18"/>
  <c r="I1329" i="18"/>
  <c r="I1330" i="18"/>
  <c r="I1331" i="18"/>
  <c r="I1332" i="18"/>
  <c r="I1333" i="18"/>
  <c r="I1334" i="18"/>
  <c r="I1335" i="18"/>
  <c r="I1336" i="18"/>
  <c r="I1337" i="18"/>
  <c r="I1338" i="18"/>
  <c r="I1339" i="18"/>
  <c r="I1340" i="18"/>
  <c r="I1341" i="18"/>
  <c r="I1342" i="18"/>
  <c r="I1343" i="18"/>
  <c r="I1344" i="18"/>
  <c r="I1345" i="18"/>
  <c r="I1346" i="18"/>
  <c r="I1347" i="18"/>
  <c r="I1348" i="18"/>
  <c r="I1349" i="18"/>
  <c r="I1350" i="18"/>
  <c r="I1351" i="18"/>
  <c r="I1352" i="18"/>
  <c r="I1353" i="18"/>
  <c r="I1354" i="18"/>
  <c r="I1355" i="18"/>
  <c r="I1356" i="18"/>
  <c r="I1357" i="18"/>
  <c r="I1358" i="18"/>
  <c r="I1359" i="18"/>
  <c r="I1360" i="18"/>
  <c r="I1361" i="18"/>
  <c r="I1362" i="18"/>
  <c r="I1363" i="18"/>
  <c r="I1364" i="18"/>
  <c r="I1365" i="18"/>
  <c r="I1366" i="18"/>
  <c r="I1367" i="18"/>
  <c r="I1368" i="18"/>
  <c r="I1369" i="18"/>
  <c r="I1370" i="18"/>
  <c r="I1371" i="18"/>
  <c r="I1372" i="18"/>
  <c r="I1373" i="18"/>
  <c r="I1374" i="18"/>
  <c r="I1375" i="18"/>
  <c r="I1376" i="18"/>
  <c r="I1377" i="18"/>
  <c r="I1378" i="18"/>
  <c r="I1379" i="18"/>
  <c r="I1380" i="18"/>
  <c r="I1381" i="18"/>
  <c r="I1382" i="18"/>
  <c r="I1383" i="18"/>
  <c r="I1384" i="18"/>
  <c r="I1385" i="18"/>
  <c r="I1386" i="18"/>
  <c r="I1387" i="18"/>
  <c r="I1388" i="18"/>
  <c r="I1389" i="18"/>
  <c r="I1390" i="18"/>
  <c r="I1391" i="18"/>
  <c r="I1392" i="18"/>
  <c r="I1393" i="18"/>
  <c r="I1394" i="18"/>
  <c r="I1395" i="18"/>
  <c r="I1396" i="18"/>
  <c r="I1397" i="18"/>
  <c r="I1398" i="18"/>
  <c r="I1399" i="18"/>
  <c r="I1400" i="18"/>
  <c r="I1401" i="18"/>
  <c r="I1402" i="18"/>
  <c r="I1403" i="18"/>
  <c r="I1404" i="18"/>
  <c r="I1405" i="18"/>
  <c r="I1406" i="18"/>
  <c r="I1407" i="18"/>
  <c r="I1408" i="18"/>
  <c r="I1409" i="18"/>
  <c r="I1410" i="18"/>
  <c r="I1411" i="18"/>
  <c r="I1412" i="18"/>
  <c r="I1413" i="18"/>
  <c r="I1414" i="18"/>
  <c r="I1415" i="18"/>
  <c r="I1416" i="18"/>
  <c r="I1417" i="18"/>
  <c r="I1418" i="18"/>
  <c r="I1419" i="18"/>
  <c r="I1420" i="18"/>
  <c r="I1421" i="18"/>
  <c r="I1422" i="18"/>
  <c r="I1423" i="18"/>
  <c r="I1424" i="18"/>
  <c r="I1425" i="18"/>
  <c r="I1426" i="18"/>
  <c r="I1427" i="18"/>
  <c r="I1428" i="18"/>
  <c r="I1429" i="18"/>
  <c r="I1430" i="18"/>
  <c r="I1431" i="18"/>
  <c r="I1432" i="18"/>
  <c r="I1433" i="18"/>
  <c r="I1434" i="18"/>
  <c r="I1435" i="18"/>
  <c r="I1436" i="18"/>
  <c r="I1437" i="18"/>
  <c r="I1438" i="18"/>
  <c r="I1439" i="18"/>
  <c r="I1440" i="18"/>
  <c r="I1441" i="18"/>
  <c r="I1442" i="18"/>
  <c r="I1443" i="18"/>
  <c r="I1444" i="18"/>
  <c r="I1445" i="18"/>
  <c r="I1446" i="18"/>
  <c r="I1447" i="18"/>
  <c r="I1448" i="18"/>
  <c r="I1449" i="18"/>
  <c r="I1450" i="18"/>
  <c r="I1451" i="18"/>
  <c r="I1452" i="18"/>
  <c r="I1453" i="18"/>
  <c r="I1454" i="18"/>
  <c r="I1455" i="18"/>
  <c r="I1456" i="18"/>
  <c r="I1457" i="18"/>
  <c r="I1458" i="18"/>
  <c r="I1459" i="18"/>
  <c r="I1460" i="18"/>
  <c r="I1461" i="18"/>
  <c r="I1462" i="18"/>
  <c r="I1463" i="18"/>
  <c r="I1464" i="18"/>
  <c r="I1465" i="18"/>
  <c r="I1466" i="18"/>
  <c r="I1467" i="18"/>
  <c r="I1468" i="18"/>
  <c r="I1469" i="18"/>
  <c r="I1470" i="18"/>
  <c r="I1471" i="18"/>
  <c r="I1472" i="18"/>
  <c r="I1473" i="18"/>
  <c r="I1474" i="18"/>
  <c r="I1475" i="18"/>
  <c r="I1476" i="18"/>
  <c r="I1477" i="18"/>
  <c r="I1478" i="18"/>
  <c r="I1479" i="18"/>
  <c r="I1480" i="18"/>
  <c r="I1481" i="18"/>
  <c r="I1482" i="18"/>
  <c r="I1483" i="18"/>
  <c r="I1484" i="18"/>
  <c r="I1485" i="18"/>
  <c r="I1486" i="18"/>
  <c r="I1487" i="18"/>
  <c r="I1488" i="18"/>
  <c r="I1489" i="18"/>
  <c r="I1490" i="18"/>
  <c r="I1491" i="18"/>
  <c r="I1492" i="18"/>
  <c r="I1493" i="18"/>
  <c r="I1494" i="18"/>
  <c r="I1495" i="18"/>
  <c r="I1496" i="18"/>
  <c r="I1497" i="18"/>
  <c r="I1498" i="18"/>
  <c r="I1499" i="18"/>
  <c r="I1500" i="18"/>
  <c r="I1501" i="18"/>
  <c r="I1502" i="18"/>
  <c r="I1503" i="18"/>
  <c r="I1504" i="18"/>
  <c r="I1505" i="18"/>
  <c r="I1506" i="18"/>
  <c r="I1507" i="18"/>
  <c r="I1508" i="18"/>
  <c r="I1509" i="18"/>
  <c r="I1510" i="18"/>
  <c r="I1511" i="18"/>
  <c r="I1512" i="18"/>
  <c r="I1513" i="18"/>
  <c r="I1514" i="18"/>
  <c r="I1515" i="18"/>
  <c r="I1516" i="18"/>
  <c r="I1517" i="18"/>
  <c r="I1518" i="18"/>
  <c r="I1519" i="18"/>
  <c r="I1520" i="18"/>
  <c r="I1521" i="18"/>
  <c r="I1522" i="18"/>
  <c r="I1523" i="18"/>
  <c r="I1524" i="18"/>
  <c r="I1525" i="18"/>
  <c r="I1526" i="18"/>
  <c r="I1527" i="18"/>
  <c r="I1528" i="18"/>
  <c r="I1529" i="18"/>
  <c r="I1530" i="18"/>
  <c r="I1531" i="18"/>
  <c r="I1532" i="18"/>
  <c r="I1533" i="18"/>
  <c r="I1534" i="18"/>
  <c r="I1535" i="18"/>
  <c r="I1536" i="18"/>
  <c r="I1537" i="18"/>
  <c r="I1538" i="18"/>
  <c r="I1539" i="18"/>
  <c r="I1540" i="18"/>
  <c r="I1541" i="18"/>
  <c r="I1542" i="18"/>
  <c r="I1543" i="18"/>
  <c r="I1544" i="18"/>
  <c r="I1545" i="18"/>
  <c r="I1546" i="18"/>
  <c r="I1547" i="18"/>
  <c r="I1548" i="18"/>
  <c r="I1549" i="18"/>
  <c r="I1550" i="18"/>
  <c r="I1551" i="18"/>
  <c r="I1552" i="18"/>
  <c r="I1553" i="18"/>
  <c r="I1554" i="18"/>
  <c r="I1555" i="18"/>
  <c r="I1556" i="18"/>
  <c r="I1557" i="18"/>
  <c r="I1558" i="18"/>
  <c r="I1559" i="18"/>
  <c r="I1560" i="18"/>
  <c r="I1561" i="18"/>
  <c r="I1562" i="18"/>
  <c r="I1563" i="18"/>
  <c r="I1564" i="18"/>
  <c r="I1565" i="18"/>
  <c r="I1566" i="18"/>
  <c r="I1567" i="18"/>
  <c r="I1568" i="18"/>
  <c r="I1569" i="18"/>
  <c r="I1570" i="18"/>
  <c r="I1571" i="18"/>
  <c r="I1572" i="18"/>
  <c r="I1573" i="18"/>
  <c r="I1574" i="18"/>
  <c r="I1575" i="18"/>
  <c r="I1576" i="18"/>
  <c r="I1577" i="18"/>
  <c r="I1578" i="18"/>
  <c r="I1579" i="18"/>
  <c r="I1580" i="18"/>
  <c r="I1581" i="18"/>
  <c r="I1582" i="18"/>
  <c r="I1583" i="18"/>
  <c r="I1584" i="18"/>
  <c r="I1585" i="18"/>
  <c r="I1586" i="18"/>
  <c r="I1587" i="18"/>
  <c r="I1588" i="18"/>
  <c r="I1589" i="18"/>
  <c r="I1590" i="18"/>
  <c r="I1591" i="18"/>
  <c r="I1592" i="18"/>
  <c r="I1593" i="18"/>
  <c r="I1594" i="18"/>
  <c r="I1595" i="18"/>
  <c r="I1596" i="18"/>
  <c r="I1597" i="18"/>
  <c r="I1598" i="18"/>
  <c r="I1599" i="18"/>
  <c r="I1600" i="18"/>
  <c r="I1601" i="18"/>
  <c r="I1602" i="18"/>
  <c r="I1603" i="18"/>
  <c r="I1604" i="18"/>
  <c r="I1605" i="18"/>
  <c r="I1606" i="18"/>
  <c r="I1607" i="18"/>
  <c r="I1608" i="18"/>
  <c r="I1609" i="18"/>
  <c r="I1610" i="18"/>
  <c r="I1611" i="18"/>
  <c r="I1612" i="18"/>
  <c r="I1613" i="18"/>
  <c r="I1614" i="18"/>
  <c r="I1615" i="18"/>
  <c r="I1616" i="18"/>
  <c r="I1617" i="18"/>
  <c r="I1618" i="18"/>
  <c r="I1619" i="18"/>
  <c r="I1620" i="18"/>
  <c r="I1621" i="18"/>
  <c r="I1622" i="18"/>
  <c r="I1623" i="18"/>
  <c r="I1624" i="18"/>
  <c r="I1625" i="18"/>
  <c r="I1626" i="18"/>
  <c r="I1627" i="18"/>
  <c r="I1628" i="18"/>
  <c r="I1629" i="18"/>
  <c r="I1630" i="18"/>
  <c r="I1631" i="18"/>
  <c r="I1632" i="18"/>
  <c r="I1633" i="18"/>
  <c r="I1634" i="18"/>
  <c r="I1635" i="18"/>
  <c r="I1636" i="18"/>
  <c r="I1637" i="18"/>
  <c r="I1638" i="18"/>
  <c r="I1639" i="18"/>
  <c r="I1640" i="18"/>
  <c r="I1641" i="18"/>
  <c r="I1642" i="18"/>
  <c r="I1643" i="18"/>
  <c r="I1644" i="18"/>
  <c r="I1645" i="18"/>
  <c r="I1646" i="18"/>
  <c r="I1647" i="18"/>
  <c r="I1648" i="18"/>
  <c r="I1649" i="18"/>
  <c r="I1650" i="18"/>
  <c r="I1651" i="18"/>
  <c r="I1652" i="18"/>
  <c r="I1653" i="18"/>
  <c r="I1654" i="18"/>
  <c r="I1655" i="18"/>
  <c r="I1656" i="18"/>
  <c r="I1657" i="18"/>
  <c r="I1658" i="18"/>
  <c r="I1659" i="18"/>
  <c r="I1660" i="18"/>
  <c r="I1661" i="18"/>
  <c r="I1662" i="18"/>
  <c r="I1663" i="18"/>
  <c r="I1664" i="18"/>
  <c r="I1665" i="18"/>
  <c r="I1666" i="18"/>
  <c r="I1667" i="18"/>
  <c r="I1668" i="18"/>
  <c r="I1669" i="18"/>
  <c r="I1670" i="18"/>
  <c r="I1671" i="18"/>
  <c r="I1672" i="18"/>
  <c r="I1673" i="18"/>
  <c r="I1674" i="18"/>
  <c r="I1675" i="18"/>
  <c r="I1676" i="18"/>
  <c r="I1677" i="18"/>
  <c r="I1678" i="18"/>
  <c r="I1679" i="18"/>
  <c r="I1680" i="18"/>
  <c r="I1681" i="18"/>
  <c r="I1682" i="18"/>
  <c r="I1683" i="18"/>
  <c r="I1684" i="18"/>
  <c r="I1685" i="18"/>
  <c r="I1686" i="18"/>
  <c r="I1687" i="18"/>
  <c r="I1688" i="18"/>
  <c r="I1689" i="18"/>
  <c r="I1690" i="18"/>
  <c r="I1691" i="18"/>
  <c r="I1692" i="18"/>
  <c r="I1693" i="18"/>
  <c r="I1694" i="18"/>
  <c r="I1695" i="18"/>
  <c r="I1696" i="18"/>
  <c r="I1697" i="18"/>
  <c r="I1698" i="18"/>
  <c r="I1699" i="18"/>
  <c r="I1700" i="18"/>
  <c r="I1701" i="18"/>
  <c r="I1702" i="18"/>
  <c r="I1703" i="18"/>
  <c r="I1704" i="18"/>
  <c r="I1705" i="18"/>
  <c r="I1706" i="18"/>
  <c r="I1707" i="18"/>
  <c r="I1708" i="18"/>
  <c r="I1709" i="18"/>
  <c r="I1710" i="18"/>
  <c r="I1711" i="18"/>
  <c r="I1712" i="18"/>
  <c r="I1713" i="18"/>
  <c r="I1714" i="18"/>
  <c r="I1715" i="18"/>
  <c r="I1716" i="18"/>
  <c r="I1717" i="18"/>
  <c r="I1718" i="18"/>
  <c r="I1719" i="18"/>
  <c r="I1720" i="18"/>
  <c r="I1721" i="18"/>
  <c r="I1722" i="18"/>
  <c r="I1723" i="18"/>
  <c r="I1724" i="18"/>
  <c r="I1725" i="18"/>
  <c r="I1726" i="18"/>
  <c r="I1727" i="18"/>
  <c r="I1728" i="18"/>
  <c r="I1729" i="18"/>
  <c r="I1730" i="18"/>
  <c r="I1731" i="18"/>
  <c r="I1732" i="18"/>
  <c r="I1733" i="18"/>
  <c r="I1734" i="18"/>
  <c r="I1735" i="18"/>
  <c r="I1736" i="18"/>
  <c r="I1737" i="18"/>
  <c r="I1738" i="18"/>
  <c r="I1739" i="18"/>
  <c r="I1740" i="18"/>
  <c r="I1741" i="18"/>
  <c r="I1742" i="18"/>
  <c r="I1743" i="18"/>
  <c r="I1744" i="18"/>
  <c r="I1745" i="18"/>
  <c r="I1746" i="18"/>
  <c r="I1747" i="18"/>
  <c r="I1748" i="18"/>
  <c r="I1749" i="18"/>
  <c r="I1750" i="18"/>
  <c r="I1751" i="18"/>
  <c r="I1752" i="18"/>
  <c r="I1753" i="18"/>
  <c r="I1754" i="18"/>
  <c r="I1755" i="18"/>
  <c r="I1756" i="18"/>
  <c r="I1757" i="18"/>
  <c r="I1758" i="18"/>
  <c r="I1759" i="18"/>
  <c r="I1760" i="18"/>
  <c r="I1761" i="18"/>
  <c r="I1762" i="18"/>
  <c r="I1763" i="18"/>
  <c r="I1764" i="18"/>
  <c r="I1765" i="18"/>
  <c r="I1766" i="18"/>
  <c r="I1767" i="18"/>
  <c r="I1768" i="18"/>
  <c r="I1769" i="18"/>
  <c r="I1770" i="18"/>
  <c r="I1771" i="18"/>
  <c r="I1772" i="18"/>
  <c r="I1773" i="18"/>
  <c r="I1774" i="18"/>
  <c r="I1775" i="18"/>
  <c r="I1776" i="18"/>
  <c r="I1777" i="18"/>
  <c r="I1778" i="18"/>
  <c r="I1779" i="18"/>
  <c r="I1780" i="18"/>
  <c r="I1781" i="18"/>
  <c r="I1782" i="18"/>
  <c r="I1783" i="18"/>
  <c r="I1784" i="18"/>
  <c r="I1785" i="18"/>
  <c r="I1786" i="18"/>
  <c r="I1787" i="18"/>
  <c r="I1788" i="18"/>
  <c r="I1789" i="18"/>
  <c r="I1790" i="18"/>
  <c r="I1791" i="18"/>
  <c r="I1792" i="18"/>
  <c r="I1793" i="18"/>
  <c r="I1794" i="18"/>
  <c r="I1795" i="18"/>
  <c r="I1796" i="18"/>
  <c r="I1797" i="18"/>
  <c r="I1798" i="18"/>
  <c r="I1799" i="18"/>
  <c r="I1800" i="18"/>
  <c r="I1801" i="18"/>
  <c r="I1802" i="18"/>
  <c r="I1803" i="18"/>
  <c r="I1804" i="18"/>
  <c r="I1805" i="18"/>
  <c r="I1806" i="18"/>
  <c r="I1807" i="18"/>
  <c r="I1808" i="18"/>
  <c r="I1809" i="18"/>
  <c r="I1810" i="18"/>
  <c r="I1811" i="18"/>
  <c r="I1812" i="18"/>
  <c r="I1813" i="18"/>
  <c r="I1814" i="18"/>
  <c r="I1815" i="18"/>
  <c r="I1816" i="18"/>
  <c r="I1817" i="18"/>
  <c r="I1818" i="18"/>
  <c r="I1819" i="18"/>
  <c r="I1820" i="18"/>
  <c r="I1821" i="18"/>
  <c r="I1822" i="18"/>
  <c r="I1823" i="18"/>
  <c r="I5" i="18"/>
  <c r="I6" i="19"/>
  <c r="I7" i="19"/>
  <c r="I8" i="19"/>
  <c r="I9" i="19"/>
  <c r="I10" i="19"/>
  <c r="I11" i="19"/>
  <c r="I12" i="19"/>
  <c r="I13" i="19"/>
  <c r="I14" i="19"/>
  <c r="I15" i="19"/>
  <c r="I16" i="19"/>
  <c r="I17" i="19"/>
  <c r="I18" i="19"/>
  <c r="I19" i="19"/>
  <c r="I20" i="19"/>
  <c r="I21" i="19"/>
  <c r="I22" i="19"/>
  <c r="I23" i="19"/>
  <c r="I24" i="19"/>
  <c r="I25" i="19"/>
  <c r="I26" i="19"/>
  <c r="I27" i="19"/>
  <c r="I28" i="19"/>
  <c r="I29" i="19"/>
  <c r="I30" i="19"/>
  <c r="I31" i="19"/>
  <c r="I32" i="19"/>
  <c r="I33" i="19"/>
  <c r="I34" i="19"/>
  <c r="I35" i="19"/>
  <c r="I36" i="19"/>
  <c r="I37" i="19"/>
  <c r="I38" i="19"/>
  <c r="I39" i="19"/>
  <c r="I40" i="19"/>
  <c r="I41" i="19"/>
  <c r="I42" i="19"/>
  <c r="I43" i="19"/>
  <c r="I44" i="19"/>
  <c r="I45" i="19"/>
  <c r="I46" i="19"/>
  <c r="I47" i="19"/>
  <c r="I48" i="19"/>
  <c r="I49" i="19"/>
  <c r="I50" i="19"/>
  <c r="I51" i="19"/>
  <c r="I52" i="19"/>
  <c r="I53" i="19"/>
  <c r="I54" i="19"/>
  <c r="I55" i="19"/>
  <c r="I56" i="19"/>
  <c r="I57" i="19"/>
  <c r="I58" i="19"/>
  <c r="I59" i="19"/>
  <c r="I60" i="19"/>
  <c r="I61" i="19"/>
  <c r="I62" i="19"/>
  <c r="I63" i="19"/>
  <c r="I64" i="19"/>
  <c r="I65" i="19"/>
  <c r="I66" i="19"/>
  <c r="I67" i="19"/>
  <c r="I68" i="19"/>
  <c r="I69" i="19"/>
  <c r="I70" i="19"/>
  <c r="I71" i="19"/>
  <c r="I72" i="19"/>
  <c r="I73" i="19"/>
  <c r="I74" i="19"/>
  <c r="I75" i="19"/>
  <c r="I76" i="19"/>
  <c r="I77" i="19"/>
  <c r="I78" i="19"/>
  <c r="I79" i="19"/>
  <c r="I80" i="19"/>
  <c r="I81" i="19"/>
  <c r="I82" i="19"/>
  <c r="I83" i="19"/>
  <c r="I84" i="19"/>
  <c r="I85" i="19"/>
  <c r="I86" i="19"/>
  <c r="I87" i="19"/>
  <c r="I88" i="19"/>
  <c r="I89" i="19"/>
  <c r="I90" i="19"/>
  <c r="I91" i="19"/>
  <c r="I92" i="19"/>
  <c r="I93" i="19"/>
  <c r="I94" i="19"/>
  <c r="I95" i="19"/>
  <c r="I96" i="19"/>
  <c r="I97" i="19"/>
  <c r="I98" i="19"/>
  <c r="I99" i="19"/>
  <c r="I100" i="19"/>
  <c r="I101" i="19"/>
  <c r="I102" i="19"/>
  <c r="I103" i="19"/>
  <c r="I104" i="19"/>
  <c r="I105" i="19"/>
  <c r="I106" i="19"/>
  <c r="I107" i="19"/>
  <c r="I108" i="19"/>
  <c r="I109" i="19"/>
  <c r="I110" i="19"/>
  <c r="I111" i="19"/>
  <c r="I112" i="19"/>
  <c r="I113" i="19"/>
  <c r="I114" i="19"/>
  <c r="I115" i="19"/>
  <c r="I116" i="19"/>
  <c r="I117" i="19"/>
  <c r="I118" i="19"/>
  <c r="I119" i="19"/>
  <c r="I120" i="19"/>
  <c r="I121" i="19"/>
  <c r="I122" i="19"/>
  <c r="I123" i="19"/>
  <c r="I124" i="19"/>
  <c r="I125" i="19"/>
  <c r="I126" i="19"/>
  <c r="I127" i="19"/>
  <c r="I128" i="19"/>
  <c r="I129" i="19"/>
  <c r="I130" i="19"/>
  <c r="I131" i="19"/>
  <c r="I132" i="19"/>
  <c r="I133" i="19"/>
  <c r="I134" i="19"/>
  <c r="I135" i="19"/>
  <c r="I136" i="19"/>
  <c r="I137" i="19"/>
  <c r="I138" i="19"/>
  <c r="I139" i="19"/>
  <c r="I140" i="19"/>
  <c r="I141" i="19"/>
  <c r="I142" i="19"/>
  <c r="I143" i="19"/>
  <c r="I144" i="19"/>
  <c r="I145" i="19"/>
  <c r="I146" i="19"/>
  <c r="I147" i="19"/>
  <c r="I148" i="19"/>
  <c r="I149" i="19"/>
  <c r="I150" i="19"/>
  <c r="I151" i="19"/>
  <c r="I152" i="19"/>
  <c r="I153" i="19"/>
  <c r="I154" i="19"/>
  <c r="I155" i="19"/>
  <c r="I156" i="19"/>
  <c r="I157" i="19"/>
  <c r="I158" i="19"/>
  <c r="I159" i="19"/>
  <c r="I160" i="19"/>
  <c r="I161" i="19"/>
  <c r="I162" i="19"/>
  <c r="I163" i="19"/>
  <c r="I164" i="19"/>
  <c r="I165" i="19"/>
  <c r="I166" i="19"/>
  <c r="I167" i="19"/>
  <c r="I168" i="19"/>
  <c r="I169" i="19"/>
  <c r="I170" i="19"/>
  <c r="I171" i="19"/>
  <c r="I172" i="19"/>
  <c r="I173" i="19"/>
  <c r="I174" i="19"/>
  <c r="I175" i="19"/>
  <c r="I176" i="19"/>
  <c r="I177" i="19"/>
  <c r="I178" i="19"/>
  <c r="I179" i="19"/>
  <c r="I180" i="19"/>
  <c r="I181" i="19"/>
  <c r="I182" i="19"/>
  <c r="I183" i="19"/>
  <c r="I184" i="19"/>
  <c r="I185" i="19"/>
  <c r="I186" i="19"/>
  <c r="I187" i="19"/>
  <c r="I188" i="19"/>
  <c r="I189" i="19"/>
  <c r="I190" i="19"/>
  <c r="I191" i="19"/>
  <c r="I192" i="19"/>
  <c r="I193" i="19"/>
  <c r="I194" i="19"/>
  <c r="I195" i="19"/>
  <c r="I196" i="19"/>
  <c r="I197" i="19"/>
  <c r="I198" i="19"/>
  <c r="I199" i="19"/>
  <c r="I200" i="19"/>
  <c r="I201" i="19"/>
  <c r="I202" i="19"/>
  <c r="I203" i="19"/>
  <c r="I204" i="19"/>
  <c r="I205" i="19"/>
  <c r="I206" i="19"/>
  <c r="I207" i="19"/>
  <c r="I208" i="19"/>
  <c r="I209" i="19"/>
  <c r="I210" i="19"/>
  <c r="I211" i="19"/>
  <c r="I212" i="19"/>
  <c r="I213" i="19"/>
  <c r="I214" i="19"/>
  <c r="I215" i="19"/>
  <c r="I216" i="19"/>
  <c r="I217" i="19"/>
  <c r="I218" i="19"/>
  <c r="I219" i="19"/>
  <c r="I220" i="19"/>
  <c r="I221" i="19"/>
  <c r="I222" i="19"/>
  <c r="I223" i="19"/>
  <c r="I224" i="19"/>
  <c r="I225" i="19"/>
  <c r="I226" i="19"/>
  <c r="I227" i="19"/>
  <c r="I228" i="19"/>
  <c r="I229" i="19"/>
  <c r="I230" i="19"/>
  <c r="I231" i="19"/>
  <c r="I232" i="19"/>
  <c r="I233" i="19"/>
  <c r="I234" i="19"/>
  <c r="I235" i="19"/>
  <c r="I236" i="19"/>
  <c r="I237" i="19"/>
  <c r="I238" i="19"/>
  <c r="I239" i="19"/>
  <c r="I240" i="19"/>
  <c r="I241" i="19"/>
  <c r="I242" i="19"/>
  <c r="I243" i="19"/>
  <c r="I244" i="19"/>
  <c r="I245" i="19"/>
  <c r="I246" i="19"/>
  <c r="I247" i="19"/>
  <c r="I248" i="19"/>
  <c r="I249" i="19"/>
  <c r="I250" i="19"/>
  <c r="I251" i="19"/>
  <c r="I252" i="19"/>
  <c r="I253" i="19"/>
  <c r="I254" i="19"/>
  <c r="I255" i="19"/>
  <c r="I256" i="19"/>
  <c r="I257" i="19"/>
  <c r="I258" i="19"/>
  <c r="I259" i="19"/>
  <c r="I260" i="19"/>
  <c r="I261" i="19"/>
  <c r="I5" i="19"/>
  <c r="K4" i="19" l="1"/>
  <c r="K4" i="18"/>
  <c r="K4" i="12"/>
  <c r="E26" i="26" l="1"/>
  <c r="K13" i="18"/>
  <c r="K25" i="18"/>
  <c r="K37" i="18"/>
  <c r="K49" i="18"/>
  <c r="K61" i="18"/>
  <c r="K73" i="18"/>
  <c r="K85" i="18"/>
  <c r="K97" i="18"/>
  <c r="K109" i="18"/>
  <c r="K121" i="18"/>
  <c r="K133" i="18"/>
  <c r="K145" i="18"/>
  <c r="K157" i="18"/>
  <c r="K169" i="18"/>
  <c r="K181" i="18"/>
  <c r="K193" i="18"/>
  <c r="K205" i="18"/>
  <c r="K217" i="18"/>
  <c r="K229" i="18"/>
  <c r="K241" i="18"/>
  <c r="K253" i="18"/>
  <c r="K265" i="18"/>
  <c r="K277" i="18"/>
  <c r="K289" i="18"/>
  <c r="K301" i="18"/>
  <c r="K313" i="18"/>
  <c r="K325" i="18"/>
  <c r="K337" i="18"/>
  <c r="K349" i="18"/>
  <c r="K361" i="18"/>
  <c r="K373" i="18"/>
  <c r="K385" i="18"/>
  <c r="K397" i="18"/>
  <c r="K409" i="18"/>
  <c r="K421" i="18"/>
  <c r="K433" i="18"/>
  <c r="K445" i="18"/>
  <c r="K457" i="18"/>
  <c r="K469" i="18"/>
  <c r="K481" i="18"/>
  <c r="K493" i="18"/>
  <c r="K505" i="18"/>
  <c r="K517" i="18"/>
  <c r="K529" i="18"/>
  <c r="K541" i="18"/>
  <c r="K553" i="18"/>
  <c r="K565" i="18"/>
  <c r="K577" i="18"/>
  <c r="K589" i="18"/>
  <c r="K601" i="18"/>
  <c r="K613" i="18"/>
  <c r="K625" i="18"/>
  <c r="K637" i="18"/>
  <c r="K649" i="18"/>
  <c r="K661" i="18"/>
  <c r="K673" i="18"/>
  <c r="K685" i="18"/>
  <c r="K697" i="18"/>
  <c r="K709" i="18"/>
  <c r="K721" i="18"/>
  <c r="K733" i="18"/>
  <c r="K745" i="18"/>
  <c r="K757" i="18"/>
  <c r="K14" i="18"/>
  <c r="K26" i="18"/>
  <c r="K38" i="18"/>
  <c r="K50" i="18"/>
  <c r="K62" i="18"/>
  <c r="K74" i="18"/>
  <c r="K86" i="18"/>
  <c r="K98" i="18"/>
  <c r="K110" i="18"/>
  <c r="K122" i="18"/>
  <c r="K134" i="18"/>
  <c r="K146" i="18"/>
  <c r="K158" i="18"/>
  <c r="K170" i="18"/>
  <c r="K182" i="18"/>
  <c r="K194" i="18"/>
  <c r="K206" i="18"/>
  <c r="K218" i="18"/>
  <c r="K230" i="18"/>
  <c r="K242" i="18"/>
  <c r="K254" i="18"/>
  <c r="K266" i="18"/>
  <c r="K278" i="18"/>
  <c r="K290" i="18"/>
  <c r="K302" i="18"/>
  <c r="K314" i="18"/>
  <c r="K15" i="18"/>
  <c r="K27" i="18"/>
  <c r="K39" i="18"/>
  <c r="K51" i="18"/>
  <c r="K63" i="18"/>
  <c r="K75" i="18"/>
  <c r="K87" i="18"/>
  <c r="K99" i="18"/>
  <c r="K111" i="18"/>
  <c r="K123" i="18"/>
  <c r="K135" i="18"/>
  <c r="K147" i="18"/>
  <c r="K159" i="18"/>
  <c r="K171" i="18"/>
  <c r="K183" i="18"/>
  <c r="K195" i="18"/>
  <c r="K207" i="18"/>
  <c r="K219" i="18"/>
  <c r="K231" i="18"/>
  <c r="K243" i="18"/>
  <c r="K255" i="18"/>
  <c r="K267" i="18"/>
  <c r="K279" i="18"/>
  <c r="K291" i="18"/>
  <c r="K303" i="18"/>
  <c r="K315" i="18"/>
  <c r="K327" i="18"/>
  <c r="K339" i="18"/>
  <c r="K351" i="18"/>
  <c r="K363" i="18"/>
  <c r="K375" i="18"/>
  <c r="K387" i="18"/>
  <c r="K399" i="18"/>
  <c r="K411" i="18"/>
  <c r="K423" i="18"/>
  <c r="K435" i="18"/>
  <c r="K447" i="18"/>
  <c r="K459" i="18"/>
  <c r="K471" i="18"/>
  <c r="K483" i="18"/>
  <c r="K495" i="18"/>
  <c r="K507" i="18"/>
  <c r="K519" i="18"/>
  <c r="K531" i="18"/>
  <c r="K543" i="18"/>
  <c r="K555" i="18"/>
  <c r="K567" i="18"/>
  <c r="K579" i="18"/>
  <c r="K591" i="18"/>
  <c r="K603" i="18"/>
  <c r="K615" i="18"/>
  <c r="K627" i="18"/>
  <c r="K639" i="18"/>
  <c r="K651" i="18"/>
  <c r="K663" i="18"/>
  <c r="K675" i="18"/>
  <c r="K687" i="18"/>
  <c r="K699" i="18"/>
  <c r="K711" i="18"/>
  <c r="K723" i="18"/>
  <c r="K735" i="18"/>
  <c r="K747" i="18"/>
  <c r="K759" i="18"/>
  <c r="K16" i="18"/>
  <c r="K28" i="18"/>
  <c r="K40" i="18"/>
  <c r="K52" i="18"/>
  <c r="K64" i="18"/>
  <c r="K76" i="18"/>
  <c r="K88" i="18"/>
  <c r="K100" i="18"/>
  <c r="K112" i="18"/>
  <c r="K124" i="18"/>
  <c r="K136" i="18"/>
  <c r="K148" i="18"/>
  <c r="K160" i="18"/>
  <c r="K172" i="18"/>
  <c r="K184" i="18"/>
  <c r="K196" i="18"/>
  <c r="K208" i="18"/>
  <c r="K220" i="18"/>
  <c r="K232" i="18"/>
  <c r="K244" i="18"/>
  <c r="K256" i="18"/>
  <c r="K268" i="18"/>
  <c r="K280" i="18"/>
  <c r="K292" i="18"/>
  <c r="K304" i="18"/>
  <c r="K316" i="18"/>
  <c r="K328" i="18"/>
  <c r="K340" i="18"/>
  <c r="K352" i="18"/>
  <c r="K364" i="18"/>
  <c r="K376" i="18"/>
  <c r="K388" i="18"/>
  <c r="K400" i="18"/>
  <c r="K412" i="18"/>
  <c r="K424" i="18"/>
  <c r="K436" i="18"/>
  <c r="K448" i="18"/>
  <c r="K460" i="18"/>
  <c r="K472" i="18"/>
  <c r="K484" i="18"/>
  <c r="K496" i="18"/>
  <c r="K508" i="18"/>
  <c r="K520" i="18"/>
  <c r="K532" i="18"/>
  <c r="K544" i="18"/>
  <c r="K556" i="18"/>
  <c r="K568" i="18"/>
  <c r="K580" i="18"/>
  <c r="K592" i="18"/>
  <c r="K604" i="18"/>
  <c r="K616" i="18"/>
  <c r="K628" i="18"/>
  <c r="K640" i="18"/>
  <c r="K652" i="18"/>
  <c r="K664" i="18"/>
  <c r="K676" i="18"/>
  <c r="K688" i="18"/>
  <c r="K700" i="18"/>
  <c r="K712" i="18"/>
  <c r="K724" i="18"/>
  <c r="K736" i="18"/>
  <c r="K748" i="18"/>
  <c r="K760" i="18"/>
  <c r="K17" i="18"/>
  <c r="K29" i="18"/>
  <c r="K41" i="18"/>
  <c r="K53" i="18"/>
  <c r="K65" i="18"/>
  <c r="K77" i="18"/>
  <c r="K89" i="18"/>
  <c r="K101" i="18"/>
  <c r="K113" i="18"/>
  <c r="K125" i="18"/>
  <c r="K137" i="18"/>
  <c r="K149" i="18"/>
  <c r="K161" i="18"/>
  <c r="K173" i="18"/>
  <c r="K185" i="18"/>
  <c r="K197" i="18"/>
  <c r="K209" i="18"/>
  <c r="K221" i="18"/>
  <c r="K233" i="18"/>
  <c r="K245" i="18"/>
  <c r="K257" i="18"/>
  <c r="K269" i="18"/>
  <c r="K281" i="18"/>
  <c r="K293" i="18"/>
  <c r="K305" i="18"/>
  <c r="K317" i="18"/>
  <c r="K329" i="18"/>
  <c r="K341" i="18"/>
  <c r="K353" i="18"/>
  <c r="K365" i="18"/>
  <c r="K377" i="18"/>
  <c r="K389" i="18"/>
  <c r="K401" i="18"/>
  <c r="K413" i="18"/>
  <c r="K425" i="18"/>
  <c r="K437" i="18"/>
  <c r="K449" i="18"/>
  <c r="K461" i="18"/>
  <c r="K473" i="18"/>
  <c r="K485" i="18"/>
  <c r="K497" i="18"/>
  <c r="K509" i="18"/>
  <c r="K521" i="18"/>
  <c r="K533" i="18"/>
  <c r="K545" i="18"/>
  <c r="K557" i="18"/>
  <c r="K569" i="18"/>
  <c r="K581" i="18"/>
  <c r="K593" i="18"/>
  <c r="K605" i="18"/>
  <c r="K617" i="18"/>
  <c r="K629" i="18"/>
  <c r="K641" i="18"/>
  <c r="K653" i="18"/>
  <c r="K665" i="18"/>
  <c r="K677" i="18"/>
  <c r="K689" i="18"/>
  <c r="K701" i="18"/>
  <c r="K713" i="18"/>
  <c r="K725" i="18"/>
  <c r="K737" i="18"/>
  <c r="K749" i="18"/>
  <c r="K761" i="18"/>
  <c r="K6" i="18"/>
  <c r="K18" i="18"/>
  <c r="K30" i="18"/>
  <c r="K42" i="18"/>
  <c r="K54" i="18"/>
  <c r="K66" i="18"/>
  <c r="K78" i="18"/>
  <c r="K90" i="18"/>
  <c r="K102" i="18"/>
  <c r="K114" i="18"/>
  <c r="K126" i="18"/>
  <c r="K138" i="18"/>
  <c r="K150" i="18"/>
  <c r="K162" i="18"/>
  <c r="K174" i="18"/>
  <c r="K186" i="18"/>
  <c r="K198" i="18"/>
  <c r="K210" i="18"/>
  <c r="K222" i="18"/>
  <c r="K234" i="18"/>
  <c r="K246" i="18"/>
  <c r="K258" i="18"/>
  <c r="K270" i="18"/>
  <c r="K282" i="18"/>
  <c r="K294" i="18"/>
  <c r="K306" i="18"/>
  <c r="K318" i="18"/>
  <c r="K330" i="18"/>
  <c r="K342" i="18"/>
  <c r="K354" i="18"/>
  <c r="K366" i="18"/>
  <c r="K378" i="18"/>
  <c r="K390" i="18"/>
  <c r="K402" i="18"/>
  <c r="K414" i="18"/>
  <c r="K426" i="18"/>
  <c r="K438" i="18"/>
  <c r="K450" i="18"/>
  <c r="K462" i="18"/>
  <c r="K474" i="18"/>
  <c r="K486" i="18"/>
  <c r="K498" i="18"/>
  <c r="K510" i="18"/>
  <c r="K522" i="18"/>
  <c r="K534" i="18"/>
  <c r="K546" i="18"/>
  <c r="K558" i="18"/>
  <c r="K570" i="18"/>
  <c r="K582" i="18"/>
  <c r="K594" i="18"/>
  <c r="K606" i="18"/>
  <c r="K618" i="18"/>
  <c r="K630" i="18"/>
  <c r="K642" i="18"/>
  <c r="K654" i="18"/>
  <c r="K666" i="18"/>
  <c r="K678" i="18"/>
  <c r="K690" i="18"/>
  <c r="K702" i="18"/>
  <c r="K714" i="18"/>
  <c r="K726" i="18"/>
  <c r="K738" i="18"/>
  <c r="K750" i="18"/>
  <c r="K762" i="18"/>
  <c r="K22" i="18"/>
  <c r="K46" i="18"/>
  <c r="K70" i="18"/>
  <c r="K94" i="18"/>
  <c r="K118" i="18"/>
  <c r="K142" i="18"/>
  <c r="K166" i="18"/>
  <c r="K190" i="18"/>
  <c r="K214" i="18"/>
  <c r="K238" i="18"/>
  <c r="K262" i="18"/>
  <c r="K286" i="18"/>
  <c r="K310" i="18"/>
  <c r="K333" i="18"/>
  <c r="K355" i="18"/>
  <c r="K372" i="18"/>
  <c r="K394" i="18"/>
  <c r="K416" i="18"/>
  <c r="K434" i="18"/>
  <c r="K455" i="18"/>
  <c r="K477" i="18"/>
  <c r="K499" i="18"/>
  <c r="K516" i="18"/>
  <c r="K538" i="18"/>
  <c r="K560" i="18"/>
  <c r="K578" i="18"/>
  <c r="K599" i="18"/>
  <c r="K621" i="18"/>
  <c r="K643" i="18"/>
  <c r="K660" i="18"/>
  <c r="K682" i="18"/>
  <c r="K704" i="18"/>
  <c r="K722" i="18"/>
  <c r="K743" i="18"/>
  <c r="K765" i="18"/>
  <c r="K777" i="18"/>
  <c r="K789" i="18"/>
  <c r="K801" i="18"/>
  <c r="K813" i="18"/>
  <c r="K825" i="18"/>
  <c r="K837" i="18"/>
  <c r="K849" i="18"/>
  <c r="K861" i="18"/>
  <c r="K873" i="18"/>
  <c r="K885" i="18"/>
  <c r="K897" i="18"/>
  <c r="K909" i="18"/>
  <c r="K921" i="18"/>
  <c r="K933" i="18"/>
  <c r="K945" i="18"/>
  <c r="K957" i="18"/>
  <c r="K969" i="18"/>
  <c r="K981" i="18"/>
  <c r="K993" i="18"/>
  <c r="K1005" i="18"/>
  <c r="K1017" i="18"/>
  <c r="K1029" i="18"/>
  <c r="K1041" i="18"/>
  <c r="K1053" i="18"/>
  <c r="K1065" i="18"/>
  <c r="K1077" i="18"/>
  <c r="K1089" i="18"/>
  <c r="K1101" i="18"/>
  <c r="K1113" i="18"/>
  <c r="K1125" i="18"/>
  <c r="K1137" i="18"/>
  <c r="K1149" i="18"/>
  <c r="K1161" i="18"/>
  <c r="K1173" i="18"/>
  <c r="K1185" i="18"/>
  <c r="K1197" i="18"/>
  <c r="K1209" i="18"/>
  <c r="K1221" i="18"/>
  <c r="K1233" i="18"/>
  <c r="K7" i="18"/>
  <c r="K31" i="18"/>
  <c r="K55" i="18"/>
  <c r="K79" i="18"/>
  <c r="K103" i="18"/>
  <c r="K127" i="18"/>
  <c r="K151" i="18"/>
  <c r="K175" i="18"/>
  <c r="K199" i="18"/>
  <c r="K223" i="18"/>
  <c r="K247" i="18"/>
  <c r="K271" i="18"/>
  <c r="K295" i="18"/>
  <c r="K319" i="18"/>
  <c r="K336" i="18"/>
  <c r="K358" i="18"/>
  <c r="K380" i="18"/>
  <c r="K398" i="18"/>
  <c r="K419" i="18"/>
  <c r="K441" i="18"/>
  <c r="K463" i="18"/>
  <c r="K480" i="18"/>
  <c r="K502" i="18"/>
  <c r="K524" i="18"/>
  <c r="K542" i="18"/>
  <c r="K563" i="18"/>
  <c r="K585" i="18"/>
  <c r="K607" i="18"/>
  <c r="K624" i="18"/>
  <c r="K646" i="18"/>
  <c r="K668" i="18"/>
  <c r="K686" i="18"/>
  <c r="K707" i="18"/>
  <c r="K729" i="18"/>
  <c r="K751" i="18"/>
  <c r="K768" i="18"/>
  <c r="K780" i="18"/>
  <c r="K792" i="18"/>
  <c r="K804" i="18"/>
  <c r="K816" i="18"/>
  <c r="K828" i="18"/>
  <c r="K840" i="18"/>
  <c r="K852" i="18"/>
  <c r="K864" i="18"/>
  <c r="K876" i="18"/>
  <c r="K888" i="18"/>
  <c r="K900" i="18"/>
  <c r="K912" i="18"/>
  <c r="K924" i="18"/>
  <c r="K936" i="18"/>
  <c r="K948" i="18"/>
  <c r="K960" i="18"/>
  <c r="K972" i="18"/>
  <c r="K984" i="18"/>
  <c r="K996" i="18"/>
  <c r="K8" i="18"/>
  <c r="K32" i="18"/>
  <c r="K56" i="18"/>
  <c r="K80" i="18"/>
  <c r="K104" i="18"/>
  <c r="K128" i="18"/>
  <c r="K152" i="18"/>
  <c r="K176" i="18"/>
  <c r="K200" i="18"/>
  <c r="K224" i="18"/>
  <c r="K248" i="18"/>
  <c r="K272" i="18"/>
  <c r="K296" i="18"/>
  <c r="K320" i="18"/>
  <c r="K338" i="18"/>
  <c r="K359" i="18"/>
  <c r="K381" i="18"/>
  <c r="K403" i="18"/>
  <c r="K420" i="18"/>
  <c r="K442" i="18"/>
  <c r="K464" i="18"/>
  <c r="K482" i="18"/>
  <c r="K503" i="18"/>
  <c r="K525" i="18"/>
  <c r="K547" i="18"/>
  <c r="K564" i="18"/>
  <c r="K586" i="18"/>
  <c r="K608" i="18"/>
  <c r="K626" i="18"/>
  <c r="K647" i="18"/>
  <c r="K669" i="18"/>
  <c r="K691" i="18"/>
  <c r="K708" i="18"/>
  <c r="K730" i="18"/>
  <c r="K752" i="18"/>
  <c r="K769" i="18"/>
  <c r="K781" i="18"/>
  <c r="K793" i="18"/>
  <c r="K805" i="18"/>
  <c r="K817" i="18"/>
  <c r="K829" i="18"/>
  <c r="K841" i="18"/>
  <c r="K853" i="18"/>
  <c r="K865" i="18"/>
  <c r="K877" i="18"/>
  <c r="K889" i="18"/>
  <c r="K901" i="18"/>
  <c r="K913" i="18"/>
  <c r="K925" i="18"/>
  <c r="K937" i="18"/>
  <c r="K949" i="18"/>
  <c r="K961" i="18"/>
  <c r="K973" i="18"/>
  <c r="K985" i="18"/>
  <c r="K997" i="18"/>
  <c r="K1009" i="18"/>
  <c r="K1021" i="18"/>
  <c r="K1033" i="18"/>
  <c r="K1045" i="18"/>
  <c r="K1057" i="18"/>
  <c r="K1069" i="18"/>
  <c r="K1081" i="18"/>
  <c r="K1093" i="18"/>
  <c r="K1105" i="18"/>
  <c r="K1117" i="18"/>
  <c r="K1129" i="18"/>
  <c r="K1141" i="18"/>
  <c r="K1153" i="18"/>
  <c r="K1165" i="18"/>
  <c r="K1177" i="18"/>
  <c r="K1189" i="18"/>
  <c r="K1201" i="18"/>
  <c r="K1213" i="18"/>
  <c r="K1225" i="18"/>
  <c r="K1237" i="18"/>
  <c r="K1249" i="18"/>
  <c r="K1261" i="18"/>
  <c r="K1273" i="18"/>
  <c r="K1285" i="18"/>
  <c r="K9" i="18"/>
  <c r="K33" i="18"/>
  <c r="K57" i="18"/>
  <c r="K81" i="18"/>
  <c r="K105" i="18"/>
  <c r="K129" i="18"/>
  <c r="K153" i="18"/>
  <c r="K177" i="18"/>
  <c r="K201" i="18"/>
  <c r="K225" i="18"/>
  <c r="K249" i="18"/>
  <c r="K273" i="18"/>
  <c r="K297" i="18"/>
  <c r="K321" i="18"/>
  <c r="K343" i="18"/>
  <c r="K360" i="18"/>
  <c r="K382" i="18"/>
  <c r="K404" i="18"/>
  <c r="K422" i="18"/>
  <c r="K443" i="18"/>
  <c r="K465" i="18"/>
  <c r="K487" i="18"/>
  <c r="K504" i="18"/>
  <c r="K526" i="18"/>
  <c r="K548" i="18"/>
  <c r="K566" i="18"/>
  <c r="K587" i="18"/>
  <c r="K609" i="18"/>
  <c r="K631" i="18"/>
  <c r="K648" i="18"/>
  <c r="K670" i="18"/>
  <c r="K692" i="18"/>
  <c r="K710" i="18"/>
  <c r="K731" i="18"/>
  <c r="K753" i="18"/>
  <c r="K770" i="18"/>
  <c r="K782" i="18"/>
  <c r="K794" i="18"/>
  <c r="K806" i="18"/>
  <c r="K818" i="18"/>
  <c r="K830" i="18"/>
  <c r="K842" i="18"/>
  <c r="K854" i="18"/>
  <c r="K866" i="18"/>
  <c r="K878" i="18"/>
  <c r="K890" i="18"/>
  <c r="K902" i="18"/>
  <c r="K914" i="18"/>
  <c r="K926" i="18"/>
  <c r="K938" i="18"/>
  <c r="K950" i="18"/>
  <c r="K962" i="18"/>
  <c r="K974" i="18"/>
  <c r="K986" i="18"/>
  <c r="K998" i="18"/>
  <c r="K1010" i="18"/>
  <c r="K1022" i="18"/>
  <c r="K1034" i="18"/>
  <c r="K1046" i="18"/>
  <c r="K1058" i="18"/>
  <c r="K1070" i="18"/>
  <c r="K1082" i="18"/>
  <c r="K1094" i="18"/>
  <c r="K1106" i="18"/>
  <c r="K1118" i="18"/>
  <c r="K1130" i="18"/>
  <c r="K1142" i="18"/>
  <c r="K1154" i="18"/>
  <c r="K1166" i="18"/>
  <c r="K1178" i="18"/>
  <c r="K1190" i="18"/>
  <c r="K1202" i="18"/>
  <c r="K1214" i="18"/>
  <c r="K1226" i="18"/>
  <c r="K1238" i="18"/>
  <c r="K12" i="18"/>
  <c r="K36" i="18"/>
  <c r="K60" i="18"/>
  <c r="K84" i="18"/>
  <c r="K108" i="18"/>
  <c r="K132" i="18"/>
  <c r="K156" i="18"/>
  <c r="K180" i="18"/>
  <c r="K204" i="18"/>
  <c r="K228" i="18"/>
  <c r="K252" i="18"/>
  <c r="K276" i="18"/>
  <c r="K300" i="18"/>
  <c r="K324" i="18"/>
  <c r="K346" i="18"/>
  <c r="K368" i="18"/>
  <c r="K386" i="18"/>
  <c r="K407" i="18"/>
  <c r="K429" i="18"/>
  <c r="K451" i="18"/>
  <c r="K468" i="18"/>
  <c r="K490" i="18"/>
  <c r="K512" i="18"/>
  <c r="K530" i="18"/>
  <c r="K551" i="18"/>
  <c r="K573" i="18"/>
  <c r="K595" i="18"/>
  <c r="K612" i="18"/>
  <c r="K634" i="18"/>
  <c r="K656" i="18"/>
  <c r="K674" i="18"/>
  <c r="K695" i="18"/>
  <c r="K717" i="18"/>
  <c r="K739" i="18"/>
  <c r="K756" i="18"/>
  <c r="K773" i="18"/>
  <c r="K785" i="18"/>
  <c r="K797" i="18"/>
  <c r="K809" i="18"/>
  <c r="K821" i="18"/>
  <c r="K833" i="18"/>
  <c r="K845" i="18"/>
  <c r="K857" i="18"/>
  <c r="K869" i="18"/>
  <c r="K881" i="18"/>
  <c r="K893" i="18"/>
  <c r="K905" i="18"/>
  <c r="K917" i="18"/>
  <c r="K929" i="18"/>
  <c r="K941" i="18"/>
  <c r="K953" i="18"/>
  <c r="K965" i="18"/>
  <c r="K977" i="18"/>
  <c r="K989" i="18"/>
  <c r="K11" i="18"/>
  <c r="K48" i="18"/>
  <c r="K93" i="18"/>
  <c r="K139" i="18"/>
  <c r="K178" i="18"/>
  <c r="K215" i="18"/>
  <c r="K260" i="18"/>
  <c r="K299" i="18"/>
  <c r="K335" i="18"/>
  <c r="K371" i="18"/>
  <c r="K408" i="18"/>
  <c r="K444" i="18"/>
  <c r="K478" i="18"/>
  <c r="K514" i="18"/>
  <c r="K550" i="18"/>
  <c r="K584" i="18"/>
  <c r="K620" i="18"/>
  <c r="K657" i="18"/>
  <c r="K693" i="18"/>
  <c r="K727" i="18"/>
  <c r="K763" i="18"/>
  <c r="K784" i="18"/>
  <c r="K803" i="18"/>
  <c r="K824" i="18"/>
  <c r="K846" i="18"/>
  <c r="K867" i="18"/>
  <c r="K886" i="18"/>
  <c r="K907" i="18"/>
  <c r="K928" i="18"/>
  <c r="K947" i="18"/>
  <c r="K968" i="18"/>
  <c r="K990" i="18"/>
  <c r="K1007" i="18"/>
  <c r="K1024" i="18"/>
  <c r="K1039" i="18"/>
  <c r="K1055" i="18"/>
  <c r="K1072" i="18"/>
  <c r="K1087" i="18"/>
  <c r="K1103" i="18"/>
  <c r="K1120" i="18"/>
  <c r="K1135" i="18"/>
  <c r="K1151" i="18"/>
  <c r="K1168" i="18"/>
  <c r="K1183" i="18"/>
  <c r="K1199" i="18"/>
  <c r="K1216" i="18"/>
  <c r="K1231" i="18"/>
  <c r="K1246" i="18"/>
  <c r="K1259" i="18"/>
  <c r="K1272" i="18"/>
  <c r="K1286" i="18"/>
  <c r="K1298" i="18"/>
  <c r="K1310" i="18"/>
  <c r="K1322" i="18"/>
  <c r="K1334" i="18"/>
  <c r="K1346" i="18"/>
  <c r="K1358" i="18"/>
  <c r="K1370" i="18"/>
  <c r="K1382" i="18"/>
  <c r="K1394" i="18"/>
  <c r="K1406" i="18"/>
  <c r="K1418" i="18"/>
  <c r="K1430" i="18"/>
  <c r="K1442" i="18"/>
  <c r="K1454" i="18"/>
  <c r="K1466" i="18"/>
  <c r="K1478" i="18"/>
  <c r="K1490" i="18"/>
  <c r="K1502" i="18"/>
  <c r="K1514" i="18"/>
  <c r="K1526" i="18"/>
  <c r="K1538" i="18"/>
  <c r="K1550" i="18"/>
  <c r="K1562" i="18"/>
  <c r="K1574" i="18"/>
  <c r="K1586" i="18"/>
  <c r="K1598" i="18"/>
  <c r="K1610" i="18"/>
  <c r="K1622" i="18"/>
  <c r="K19" i="18"/>
  <c r="K58" i="18"/>
  <c r="K95" i="18"/>
  <c r="K140" i="18"/>
  <c r="K179" i="18"/>
  <c r="K216" i="18"/>
  <c r="K261" i="18"/>
  <c r="K307" i="18"/>
  <c r="K344" i="18"/>
  <c r="K374" i="18"/>
  <c r="K410" i="18"/>
  <c r="K446" i="18"/>
  <c r="K479" i="18"/>
  <c r="K515" i="18"/>
  <c r="K552" i="18"/>
  <c r="K588" i="18"/>
  <c r="K622" i="18"/>
  <c r="K658" i="18"/>
  <c r="K694" i="18"/>
  <c r="K728" i="18"/>
  <c r="K764" i="18"/>
  <c r="K786" i="18"/>
  <c r="K807" i="18"/>
  <c r="K826" i="18"/>
  <c r="K847" i="18"/>
  <c r="K868" i="18"/>
  <c r="K887" i="18"/>
  <c r="K908" i="18"/>
  <c r="K930" i="18"/>
  <c r="K951" i="18"/>
  <c r="K970" i="18"/>
  <c r="K991" i="18"/>
  <c r="K1008" i="18"/>
  <c r="K1025" i="18"/>
  <c r="K1040" i="18"/>
  <c r="K1056" i="18"/>
  <c r="K1073" i="18"/>
  <c r="K1088" i="18"/>
  <c r="K1104" i="18"/>
  <c r="K1121" i="18"/>
  <c r="K1136" i="18"/>
  <c r="K1152" i="18"/>
  <c r="K1169" i="18"/>
  <c r="K1184" i="18"/>
  <c r="K1200" i="18"/>
  <c r="K1217" i="18"/>
  <c r="K1232" i="18"/>
  <c r="K1247" i="18"/>
  <c r="K1260" i="18"/>
  <c r="K1274" i="18"/>
  <c r="K1287" i="18"/>
  <c r="K1299" i="18"/>
  <c r="K1311" i="18"/>
  <c r="K1323" i="18"/>
  <c r="K1335" i="18"/>
  <c r="K1347" i="18"/>
  <c r="K1359" i="18"/>
  <c r="K1371" i="18"/>
  <c r="K1383" i="18"/>
  <c r="K1395" i="18"/>
  <c r="K1407" i="18"/>
  <c r="K1419" i="18"/>
  <c r="K1431" i="18"/>
  <c r="K1443" i="18"/>
  <c r="K1455" i="18"/>
  <c r="K1467" i="18"/>
  <c r="K1479" i="18"/>
  <c r="K1491" i="18"/>
  <c r="K1503" i="18"/>
  <c r="K1515" i="18"/>
  <c r="K1527" i="18"/>
  <c r="K1539" i="18"/>
  <c r="K1551" i="18"/>
  <c r="K1563" i="18"/>
  <c r="K1575" i="18"/>
  <c r="K1587" i="18"/>
  <c r="K1599" i="18"/>
  <c r="K1611" i="18"/>
  <c r="K1623" i="18"/>
  <c r="K1635" i="18"/>
  <c r="K23" i="18"/>
  <c r="K68" i="18"/>
  <c r="K107" i="18"/>
  <c r="K144" i="18"/>
  <c r="K189" i="18"/>
  <c r="K235" i="18"/>
  <c r="K274" i="18"/>
  <c r="K311" i="18"/>
  <c r="K348" i="18"/>
  <c r="K384" i="18"/>
  <c r="K418" i="18"/>
  <c r="K454" i="18"/>
  <c r="K491" i="18"/>
  <c r="K527" i="18"/>
  <c r="K561" i="18"/>
  <c r="K597" i="18"/>
  <c r="K633" i="18"/>
  <c r="K667" i="18"/>
  <c r="K703" i="18"/>
  <c r="K740" i="18"/>
  <c r="K771" i="18"/>
  <c r="K790" i="18"/>
  <c r="K811" i="18"/>
  <c r="K832" i="18"/>
  <c r="K851" i="18"/>
  <c r="K872" i="18"/>
  <c r="K894" i="18"/>
  <c r="K915" i="18"/>
  <c r="K934" i="18"/>
  <c r="K955" i="18"/>
  <c r="K976" i="18"/>
  <c r="K995" i="18"/>
  <c r="K1013" i="18"/>
  <c r="K1028" i="18"/>
  <c r="K1044" i="18"/>
  <c r="K1061" i="18"/>
  <c r="K1076" i="18"/>
  <c r="K1092" i="18"/>
  <c r="K1109" i="18"/>
  <c r="K1124" i="18"/>
  <c r="K1140" i="18"/>
  <c r="K1157" i="18"/>
  <c r="K1172" i="18"/>
  <c r="K1188" i="18"/>
  <c r="K1205" i="18"/>
  <c r="K1220" i="18"/>
  <c r="K1236" i="18"/>
  <c r="K1251" i="18"/>
  <c r="K1264" i="18"/>
  <c r="K1277" i="18"/>
  <c r="K1290" i="18"/>
  <c r="K1302" i="18"/>
  <c r="K1314" i="18"/>
  <c r="K1326" i="18"/>
  <c r="K1338" i="18"/>
  <c r="K1350" i="18"/>
  <c r="K1362" i="18"/>
  <c r="K1374" i="18"/>
  <c r="K1386" i="18"/>
  <c r="K1398" i="18"/>
  <c r="K1410" i="18"/>
  <c r="K1422" i="18"/>
  <c r="K1434" i="18"/>
  <c r="K1446" i="18"/>
  <c r="K1458" i="18"/>
  <c r="K1470" i="18"/>
  <c r="K1482" i="18"/>
  <c r="K1494" i="18"/>
  <c r="K24" i="18"/>
  <c r="K69" i="18"/>
  <c r="K115" i="18"/>
  <c r="K154" i="18"/>
  <c r="K191" i="18"/>
  <c r="K236" i="18"/>
  <c r="K275" i="18"/>
  <c r="K312" i="18"/>
  <c r="K350" i="18"/>
  <c r="K391" i="18"/>
  <c r="K427" i="18"/>
  <c r="K456" i="18"/>
  <c r="K492" i="18"/>
  <c r="K528" i="18"/>
  <c r="K562" i="18"/>
  <c r="K598" i="18"/>
  <c r="K635" i="18"/>
  <c r="K671" i="18"/>
  <c r="K705" i="18"/>
  <c r="K741" i="18"/>
  <c r="K772" i="18"/>
  <c r="K791" i="18"/>
  <c r="K812" i="18"/>
  <c r="K834" i="18"/>
  <c r="K855" i="18"/>
  <c r="K874" i="18"/>
  <c r="K895" i="18"/>
  <c r="K916" i="18"/>
  <c r="K935" i="18"/>
  <c r="K956" i="18"/>
  <c r="K978" i="18"/>
  <c r="K999" i="18"/>
  <c r="K1014" i="18"/>
  <c r="K1030" i="18"/>
  <c r="K1047" i="18"/>
  <c r="K1062" i="18"/>
  <c r="K1078" i="18"/>
  <c r="K1095" i="18"/>
  <c r="K1110" i="18"/>
  <c r="K1126" i="18"/>
  <c r="K1143" i="18"/>
  <c r="K1158" i="18"/>
  <c r="K1174" i="18"/>
  <c r="K1191" i="18"/>
  <c r="K1206" i="18"/>
  <c r="K1222" i="18"/>
  <c r="K1239" i="18"/>
  <c r="K1252" i="18"/>
  <c r="K1265" i="18"/>
  <c r="K1278" i="18"/>
  <c r="K1291" i="18"/>
  <c r="K1303" i="18"/>
  <c r="K1315" i="18"/>
  <c r="K1327" i="18"/>
  <c r="K1339" i="18"/>
  <c r="K1351" i="18"/>
  <c r="K1363" i="18"/>
  <c r="K1375" i="18"/>
  <c r="K1387" i="18"/>
  <c r="K1399" i="18"/>
  <c r="K1411" i="18"/>
  <c r="K1423" i="18"/>
  <c r="K1435" i="18"/>
  <c r="K1447" i="18"/>
  <c r="K1459" i="18"/>
  <c r="K1471" i="18"/>
  <c r="K1483" i="18"/>
  <c r="K1495" i="18"/>
  <c r="K34" i="18"/>
  <c r="K71" i="18"/>
  <c r="K116" i="18"/>
  <c r="K155" i="18"/>
  <c r="K192" i="18"/>
  <c r="K237" i="18"/>
  <c r="K283" i="18"/>
  <c r="K322" i="18"/>
  <c r="K356" i="18"/>
  <c r="K392" i="18"/>
  <c r="K428" i="18"/>
  <c r="K458" i="18"/>
  <c r="K494" i="18"/>
  <c r="K535" i="18"/>
  <c r="K571" i="18"/>
  <c r="K600" i="18"/>
  <c r="K636" i="18"/>
  <c r="K672" i="18"/>
  <c r="K706" i="18"/>
  <c r="K742" i="18"/>
  <c r="K774" i="18"/>
  <c r="K795" i="18"/>
  <c r="K814" i="18"/>
  <c r="K835" i="18"/>
  <c r="K856" i="18"/>
  <c r="K875" i="18"/>
  <c r="K896" i="18"/>
  <c r="K918" i="18"/>
  <c r="K939" i="18"/>
  <c r="K958" i="18"/>
  <c r="K979" i="18"/>
  <c r="K1000" i="18"/>
  <c r="K1015" i="18"/>
  <c r="K1031" i="18"/>
  <c r="K1048" i="18"/>
  <c r="K1063" i="18"/>
  <c r="K1079" i="18"/>
  <c r="K1096" i="18"/>
  <c r="K1111" i="18"/>
  <c r="K1127" i="18"/>
  <c r="K1144" i="18"/>
  <c r="K1159" i="18"/>
  <c r="K1175" i="18"/>
  <c r="K1192" i="18"/>
  <c r="K1207" i="18"/>
  <c r="K1223" i="18"/>
  <c r="K1240" i="18"/>
  <c r="K1253" i="18"/>
  <c r="K1266" i="18"/>
  <c r="K1279" i="18"/>
  <c r="K1292" i="18"/>
  <c r="K1304" i="18"/>
  <c r="K1316" i="18"/>
  <c r="K1328" i="18"/>
  <c r="K1340" i="18"/>
  <c r="K1352" i="18"/>
  <c r="K1364" i="18"/>
  <c r="K1376" i="18"/>
  <c r="K1388" i="18"/>
  <c r="K1400" i="18"/>
  <c r="K1412" i="18"/>
  <c r="K1424" i="18"/>
  <c r="K1436" i="18"/>
  <c r="K1448" i="18"/>
  <c r="K1460" i="18"/>
  <c r="K1472" i="18"/>
  <c r="K1484" i="18"/>
  <c r="K1496" i="18"/>
  <c r="K1508" i="18"/>
  <c r="K1520" i="18"/>
  <c r="K1532" i="18"/>
  <c r="K1544" i="18"/>
  <c r="K35" i="18"/>
  <c r="K72" i="18"/>
  <c r="K117" i="18"/>
  <c r="K163" i="18"/>
  <c r="K202" i="18"/>
  <c r="K239" i="18"/>
  <c r="K284" i="18"/>
  <c r="K323" i="18"/>
  <c r="K357" i="18"/>
  <c r="K393" i="18"/>
  <c r="K430" i="18"/>
  <c r="K466" i="18"/>
  <c r="K500" i="18"/>
  <c r="K536" i="18"/>
  <c r="K572" i="18"/>
  <c r="K602" i="18"/>
  <c r="K638" i="18"/>
  <c r="K679" i="18"/>
  <c r="K715" i="18"/>
  <c r="K744" i="18"/>
  <c r="K775" i="18"/>
  <c r="K796" i="18"/>
  <c r="K815" i="18"/>
  <c r="K836" i="18"/>
  <c r="K858" i="18"/>
  <c r="K879" i="18"/>
  <c r="K898" i="18"/>
  <c r="K919" i="18"/>
  <c r="K940" i="18"/>
  <c r="K959" i="18"/>
  <c r="K980" i="18"/>
  <c r="K1001" i="18"/>
  <c r="K1016" i="18"/>
  <c r="K1032" i="18"/>
  <c r="K1049" i="18"/>
  <c r="K1064" i="18"/>
  <c r="K1080" i="18"/>
  <c r="K1097" i="18"/>
  <c r="K1112" i="18"/>
  <c r="K1128" i="18"/>
  <c r="K1145" i="18"/>
  <c r="K1160" i="18"/>
  <c r="K1176" i="18"/>
  <c r="K1193" i="18"/>
  <c r="K1208" i="18"/>
  <c r="K1224" i="18"/>
  <c r="K1241" i="18"/>
  <c r="K1254" i="18"/>
  <c r="K1267" i="18"/>
  <c r="K1280" i="18"/>
  <c r="K1293" i="18"/>
  <c r="K1305" i="18"/>
  <c r="K1317" i="18"/>
  <c r="K1329" i="18"/>
  <c r="K1341" i="18"/>
  <c r="K1353" i="18"/>
  <c r="K1365" i="18"/>
  <c r="K1377" i="18"/>
  <c r="K1389" i="18"/>
  <c r="K1401" i="18"/>
  <c r="K1413" i="18"/>
  <c r="K1425" i="18"/>
  <c r="K1437" i="18"/>
  <c r="K1449" i="18"/>
  <c r="K1461" i="18"/>
  <c r="K1473" i="18"/>
  <c r="K1485" i="18"/>
  <c r="K1497" i="18"/>
  <c r="K44" i="18"/>
  <c r="K83" i="18"/>
  <c r="K120" i="18"/>
  <c r="K165" i="18"/>
  <c r="K211" i="18"/>
  <c r="K250" i="18"/>
  <c r="K287" i="18"/>
  <c r="K331" i="18"/>
  <c r="K367" i="18"/>
  <c r="K396" i="18"/>
  <c r="K432" i="18"/>
  <c r="K470" i="18"/>
  <c r="K506" i="18"/>
  <c r="K539" i="18"/>
  <c r="K575" i="18"/>
  <c r="K611" i="18"/>
  <c r="K645" i="18"/>
  <c r="K681" i="18"/>
  <c r="K718" i="18"/>
  <c r="K754" i="18"/>
  <c r="K778" i="18"/>
  <c r="K799" i="18"/>
  <c r="K820" i="18"/>
  <c r="K839" i="18"/>
  <c r="K860" i="18"/>
  <c r="K882" i="18"/>
  <c r="K903" i="18"/>
  <c r="K922" i="18"/>
  <c r="K943" i="18"/>
  <c r="K964" i="18"/>
  <c r="K983" i="18"/>
  <c r="K1003" i="18"/>
  <c r="K1019" i="18"/>
  <c r="K1036" i="18"/>
  <c r="K1051" i="18"/>
  <c r="K1067" i="18"/>
  <c r="K1084" i="18"/>
  <c r="K1099" i="18"/>
  <c r="K1115" i="18"/>
  <c r="K1132" i="18"/>
  <c r="K1147" i="18"/>
  <c r="K1163" i="18"/>
  <c r="K1180" i="18"/>
  <c r="K1195" i="18"/>
  <c r="K1211" i="18"/>
  <c r="K1228" i="18"/>
  <c r="K1243" i="18"/>
  <c r="K1256" i="18"/>
  <c r="K1269" i="18"/>
  <c r="K1282" i="18"/>
  <c r="K1295" i="18"/>
  <c r="K1307" i="18"/>
  <c r="K1319" i="18"/>
  <c r="K1331" i="18"/>
  <c r="K1343" i="18"/>
  <c r="K1355" i="18"/>
  <c r="K1367" i="18"/>
  <c r="K1379" i="18"/>
  <c r="K1391" i="18"/>
  <c r="K1403" i="18"/>
  <c r="K1415" i="18"/>
  <c r="K1427" i="18"/>
  <c r="K1439" i="18"/>
  <c r="K1451" i="18"/>
  <c r="K1463" i="18"/>
  <c r="K1475" i="18"/>
  <c r="K1487" i="18"/>
  <c r="K1499" i="18"/>
  <c r="K1511" i="18"/>
  <c r="K1523" i="18"/>
  <c r="K1535" i="18"/>
  <c r="K1547" i="18"/>
  <c r="K1559" i="18"/>
  <c r="K1571" i="18"/>
  <c r="K1583" i="18"/>
  <c r="K1595" i="18"/>
  <c r="K1607" i="18"/>
  <c r="K1619" i="18"/>
  <c r="K1631" i="18"/>
  <c r="K67" i="18"/>
  <c r="K167" i="18"/>
  <c r="K263" i="18"/>
  <c r="K362" i="18"/>
  <c r="K440" i="18"/>
  <c r="K523" i="18"/>
  <c r="K614" i="18"/>
  <c r="K696" i="18"/>
  <c r="K776" i="18"/>
  <c r="K823" i="18"/>
  <c r="K871" i="18"/>
  <c r="K923" i="18"/>
  <c r="K971" i="18"/>
  <c r="K1018" i="18"/>
  <c r="K1054" i="18"/>
  <c r="K1091" i="18"/>
  <c r="K1133" i="18"/>
  <c r="K1170" i="18"/>
  <c r="K1210" i="18"/>
  <c r="K1245" i="18"/>
  <c r="K1276" i="18"/>
  <c r="K1308" i="18"/>
  <c r="K1336" i="18"/>
  <c r="K1366" i="18"/>
  <c r="K1393" i="18"/>
  <c r="K1421" i="18"/>
  <c r="K1452" i="18"/>
  <c r="K1480" i="18"/>
  <c r="K1506" i="18"/>
  <c r="K1524" i="18"/>
  <c r="K1542" i="18"/>
  <c r="K1558" i="18"/>
  <c r="K1576" i="18"/>
  <c r="K1591" i="18"/>
  <c r="K1606" i="18"/>
  <c r="K1624" i="18"/>
  <c r="K1638" i="18"/>
  <c r="K1650" i="18"/>
  <c r="K1662" i="18"/>
  <c r="K1674" i="18"/>
  <c r="K1686" i="18"/>
  <c r="K1698" i="18"/>
  <c r="K1710" i="18"/>
  <c r="K1722" i="18"/>
  <c r="K1734" i="18"/>
  <c r="K1746" i="18"/>
  <c r="K1758" i="18"/>
  <c r="K1770" i="18"/>
  <c r="K1782" i="18"/>
  <c r="K1794" i="18"/>
  <c r="K1806" i="18"/>
  <c r="K1818" i="18"/>
  <c r="K82" i="18"/>
  <c r="K168" i="18"/>
  <c r="K264" i="18"/>
  <c r="K369" i="18"/>
  <c r="K452" i="18"/>
  <c r="K537" i="18"/>
  <c r="K619" i="18"/>
  <c r="K698" i="18"/>
  <c r="K779" i="18"/>
  <c r="K827" i="18"/>
  <c r="K880" i="18"/>
  <c r="K927" i="18"/>
  <c r="K975" i="18"/>
  <c r="K1020" i="18"/>
  <c r="K1059" i="18"/>
  <c r="K1098" i="18"/>
  <c r="K1134" i="18"/>
  <c r="K1171" i="18"/>
  <c r="K1212" i="18"/>
  <c r="K1248" i="18"/>
  <c r="K1281" i="18"/>
  <c r="K1309" i="18"/>
  <c r="K1337" i="18"/>
  <c r="K1368" i="18"/>
  <c r="K1396" i="18"/>
  <c r="K1426" i="18"/>
  <c r="K1453" i="18"/>
  <c r="K1481" i="18"/>
  <c r="K1507" i="18"/>
  <c r="K1525" i="18"/>
  <c r="K1543" i="18"/>
  <c r="K1560" i="18"/>
  <c r="K1577" i="18"/>
  <c r="K1592" i="18"/>
  <c r="K1608" i="18"/>
  <c r="K1625" i="18"/>
  <c r="K1639" i="18"/>
  <c r="K1651" i="18"/>
  <c r="K1663" i="18"/>
  <c r="K1675" i="18"/>
  <c r="K1687" i="18"/>
  <c r="K1699" i="18"/>
  <c r="K1711" i="18"/>
  <c r="K1723" i="18"/>
  <c r="K1735" i="18"/>
  <c r="K1747" i="18"/>
  <c r="K1759" i="18"/>
  <c r="K1771" i="18"/>
  <c r="K1783" i="18"/>
  <c r="K1795" i="18"/>
  <c r="K1807" i="18"/>
  <c r="K1819" i="18"/>
  <c r="K96" i="18"/>
  <c r="K203" i="18"/>
  <c r="K298" i="18"/>
  <c r="K383" i="18"/>
  <c r="K475" i="18"/>
  <c r="K554" i="18"/>
  <c r="K644" i="18"/>
  <c r="K720" i="18"/>
  <c r="K788" i="18"/>
  <c r="K843" i="18"/>
  <c r="K891" i="18"/>
  <c r="K942" i="18"/>
  <c r="K988" i="18"/>
  <c r="K1027" i="18"/>
  <c r="K1068" i="18"/>
  <c r="K1107" i="18"/>
  <c r="K1146" i="18"/>
  <c r="K1182" i="18"/>
  <c r="K1219" i="18"/>
  <c r="K1257" i="18"/>
  <c r="K1288" i="18"/>
  <c r="K1318" i="18"/>
  <c r="K1345" i="18"/>
  <c r="K1373" i="18"/>
  <c r="K1404" i="18"/>
  <c r="K1432" i="18"/>
  <c r="K1462" i="18"/>
  <c r="K1489" i="18"/>
  <c r="K1512" i="18"/>
  <c r="K1530" i="18"/>
  <c r="K1548" i="18"/>
  <c r="K1565" i="18"/>
  <c r="K1580" i="18"/>
  <c r="K1596" i="18"/>
  <c r="K1613" i="18"/>
  <c r="K1628" i="18"/>
  <c r="K1642" i="18"/>
  <c r="K1654" i="18"/>
  <c r="K1666" i="18"/>
  <c r="K1678" i="18"/>
  <c r="K1690" i="18"/>
  <c r="K1702" i="18"/>
  <c r="K1714" i="18"/>
  <c r="K1726" i="18"/>
  <c r="K1738" i="18"/>
  <c r="K1750" i="18"/>
  <c r="K1762" i="18"/>
  <c r="K1774" i="18"/>
  <c r="K1786" i="18"/>
  <c r="K1798" i="18"/>
  <c r="K1810" i="18"/>
  <c r="K1822" i="18"/>
  <c r="K10" i="18"/>
  <c r="K106" i="18"/>
  <c r="K212" i="18"/>
  <c r="K308" i="18"/>
  <c r="K395" i="18"/>
  <c r="K476" i="18"/>
  <c r="K559" i="18"/>
  <c r="K650" i="18"/>
  <c r="K732" i="18"/>
  <c r="K798" i="18"/>
  <c r="K844" i="18"/>
  <c r="K892" i="18"/>
  <c r="K944" i="18"/>
  <c r="K992" i="18"/>
  <c r="K1035" i="18"/>
  <c r="K1071" i="18"/>
  <c r="K1108" i="18"/>
  <c r="K1148" i="18"/>
  <c r="K1186" i="18"/>
  <c r="K1227" i="18"/>
  <c r="K1258" i="18"/>
  <c r="K1289" i="18"/>
  <c r="K1320" i="18"/>
  <c r="K1348" i="18"/>
  <c r="K1378" i="18"/>
  <c r="K1405" i="18"/>
  <c r="K1433" i="18"/>
  <c r="K1464" i="18"/>
  <c r="K1492" i="18"/>
  <c r="K1513" i="18"/>
  <c r="K1531" i="18"/>
  <c r="K1549" i="18"/>
  <c r="K1566" i="18"/>
  <c r="K1581" i="18"/>
  <c r="K1597" i="18"/>
  <c r="K1614" i="18"/>
  <c r="K1629" i="18"/>
  <c r="K1643" i="18"/>
  <c r="K1655" i="18"/>
  <c r="K1667" i="18"/>
  <c r="K1679" i="18"/>
  <c r="K1691" i="18"/>
  <c r="K1703" i="18"/>
  <c r="K1715" i="18"/>
  <c r="K1727" i="18"/>
  <c r="K1739" i="18"/>
  <c r="K1751" i="18"/>
  <c r="K1763" i="18"/>
  <c r="K1775" i="18"/>
  <c r="K1787" i="18"/>
  <c r="K1799" i="18"/>
  <c r="K1811" i="18"/>
  <c r="K1823" i="18"/>
  <c r="K20" i="18"/>
  <c r="K119" i="18"/>
  <c r="K213" i="18"/>
  <c r="K309" i="18"/>
  <c r="K405" i="18"/>
  <c r="K488" i="18"/>
  <c r="K574" i="18"/>
  <c r="K655" i="18"/>
  <c r="K734" i="18"/>
  <c r="K800" i="18"/>
  <c r="K848" i="18"/>
  <c r="K899" i="18"/>
  <c r="K946" i="18"/>
  <c r="K994" i="18"/>
  <c r="K1037" i="18"/>
  <c r="K1074" i="18"/>
  <c r="K1114" i="18"/>
  <c r="K1150" i="18"/>
  <c r="K1187" i="18"/>
  <c r="K1229" i="18"/>
  <c r="K1262" i="18"/>
  <c r="K1294" i="18"/>
  <c r="K1321" i="18"/>
  <c r="K1349" i="18"/>
  <c r="K1380" i="18"/>
  <c r="K1408" i="18"/>
  <c r="K1438" i="18"/>
  <c r="K1465" i="18"/>
  <c r="K1493" i="18"/>
  <c r="K1516" i="18"/>
  <c r="K1533" i="18"/>
  <c r="K1552" i="18"/>
  <c r="K1567" i="18"/>
  <c r="K1582" i="18"/>
  <c r="K1600" i="18"/>
  <c r="K1615" i="18"/>
  <c r="K1630" i="18"/>
  <c r="K1644" i="18"/>
  <c r="K1656" i="18"/>
  <c r="K1668" i="18"/>
  <c r="K1680" i="18"/>
  <c r="K1692" i="18"/>
  <c r="K1704" i="18"/>
  <c r="K1716" i="18"/>
  <c r="K1728" i="18"/>
  <c r="K1740" i="18"/>
  <c r="K1752" i="18"/>
  <c r="K1764" i="18"/>
  <c r="K1776" i="18"/>
  <c r="K1788" i="18"/>
  <c r="K1800" i="18"/>
  <c r="K1812" i="18"/>
  <c r="K5" i="18"/>
  <c r="K21" i="18"/>
  <c r="K130" i="18"/>
  <c r="K226" i="18"/>
  <c r="K326" i="18"/>
  <c r="K406" i="18"/>
  <c r="K489" i="18"/>
  <c r="K576" i="18"/>
  <c r="K659" i="18"/>
  <c r="K746" i="18"/>
  <c r="K802" i="18"/>
  <c r="K850" i="18"/>
  <c r="K904" i="18"/>
  <c r="K952" i="18"/>
  <c r="K1002" i="18"/>
  <c r="K1038" i="18"/>
  <c r="K1075" i="18"/>
  <c r="K1116" i="18"/>
  <c r="K1155" i="18"/>
  <c r="K1194" i="18"/>
  <c r="K1230" i="18"/>
  <c r="K1263" i="18"/>
  <c r="K1296" i="18"/>
  <c r="K1324" i="18"/>
  <c r="K1354" i="18"/>
  <c r="K1381" i="18"/>
  <c r="K1409" i="18"/>
  <c r="K1440" i="18"/>
  <c r="K1468" i="18"/>
  <c r="K1498" i="18"/>
  <c r="K1517" i="18"/>
  <c r="K1534" i="18"/>
  <c r="K1553" i="18"/>
  <c r="K1568" i="18"/>
  <c r="K1584" i="18"/>
  <c r="K1601" i="18"/>
  <c r="K1616" i="18"/>
  <c r="K1632" i="18"/>
  <c r="K1645" i="18"/>
  <c r="K1657" i="18"/>
  <c r="K1669" i="18"/>
  <c r="K1681" i="18"/>
  <c r="K1693" i="18"/>
  <c r="K1705" i="18"/>
  <c r="K1717" i="18"/>
  <c r="K1729" i="18"/>
  <c r="K1741" i="18"/>
  <c r="K1753" i="18"/>
  <c r="K1765" i="18"/>
  <c r="K1777" i="18"/>
  <c r="K1789" i="18"/>
  <c r="K1801" i="18"/>
  <c r="K1813" i="18"/>
  <c r="K45" i="18"/>
  <c r="K141" i="18"/>
  <c r="K240" i="18"/>
  <c r="K334" i="18"/>
  <c r="K417" i="18"/>
  <c r="K511" i="18"/>
  <c r="K590" i="18"/>
  <c r="K680" i="18"/>
  <c r="K758" i="18"/>
  <c r="K810" i="18"/>
  <c r="K862" i="18"/>
  <c r="K910" i="18"/>
  <c r="K963" i="18"/>
  <c r="K1006" i="18"/>
  <c r="K1043" i="18"/>
  <c r="K1085" i="18"/>
  <c r="K1122" i="18"/>
  <c r="K1162" i="18"/>
  <c r="K1198" i="18"/>
  <c r="K1235" i="18"/>
  <c r="K1270" i="18"/>
  <c r="K1300" i="18"/>
  <c r="K1330" i="18"/>
  <c r="K1357" i="18"/>
  <c r="K1385" i="18"/>
  <c r="K1416" i="18"/>
  <c r="K1444" i="18"/>
  <c r="K1474" i="18"/>
  <c r="K1501" i="18"/>
  <c r="K1519" i="18"/>
  <c r="K1537" i="18"/>
  <c r="K1555" i="18"/>
  <c r="K1570" i="18"/>
  <c r="K1588" i="18"/>
  <c r="K1603" i="18"/>
  <c r="K1618" i="18"/>
  <c r="K1634" i="18"/>
  <c r="K1647" i="18"/>
  <c r="K1659" i="18"/>
  <c r="K1671" i="18"/>
  <c r="K1683" i="18"/>
  <c r="K1695" i="18"/>
  <c r="K1707" i="18"/>
  <c r="K1719" i="18"/>
  <c r="K1731" i="18"/>
  <c r="K1743" i="18"/>
  <c r="K1755" i="18"/>
  <c r="K1767" i="18"/>
  <c r="K1779" i="18"/>
  <c r="K1791" i="18"/>
  <c r="K1803" i="18"/>
  <c r="K1815" i="18"/>
  <c r="K43" i="18"/>
  <c r="K259" i="18"/>
  <c r="K467" i="18"/>
  <c r="K683" i="18"/>
  <c r="K831" i="18"/>
  <c r="K954" i="18"/>
  <c r="K1052" i="18"/>
  <c r="K1139" i="18"/>
  <c r="K1242" i="18"/>
  <c r="K1312" i="18"/>
  <c r="K1384" i="18"/>
  <c r="K1450" i="18"/>
  <c r="K1510" i="18"/>
  <c r="K1556" i="18"/>
  <c r="K1593" i="18"/>
  <c r="K1633" i="18"/>
  <c r="K1661" i="18"/>
  <c r="K1689" i="18"/>
  <c r="K1720" i="18"/>
  <c r="K1748" i="18"/>
  <c r="K1778" i="18"/>
  <c r="K1805" i="18"/>
  <c r="K47" i="18"/>
  <c r="K285" i="18"/>
  <c r="K501" i="18"/>
  <c r="K684" i="18"/>
  <c r="K838" i="18"/>
  <c r="K966" i="18"/>
  <c r="K1060" i="18"/>
  <c r="K1156" i="18"/>
  <c r="K1244" i="18"/>
  <c r="K1313" i="18"/>
  <c r="K1390" i="18"/>
  <c r="K1456" i="18"/>
  <c r="K1518" i="18"/>
  <c r="K1557" i="18"/>
  <c r="K1594" i="18"/>
  <c r="K1636" i="18"/>
  <c r="K1664" i="18"/>
  <c r="K1694" i="18"/>
  <c r="K1721" i="18"/>
  <c r="K1749" i="18"/>
  <c r="K1780" i="18"/>
  <c r="K1808" i="18"/>
  <c r="K91" i="18"/>
  <c r="K332" i="18"/>
  <c r="K518" i="18"/>
  <c r="K719" i="18"/>
  <c r="K863" i="18"/>
  <c r="K982" i="18"/>
  <c r="K1083" i="18"/>
  <c r="K1167" i="18"/>
  <c r="K1255" i="18"/>
  <c r="K1332" i="18"/>
  <c r="K1397" i="18"/>
  <c r="K1469" i="18"/>
  <c r="K1522" i="18"/>
  <c r="K1564" i="18"/>
  <c r="K1604" i="18"/>
  <c r="K1640" i="18"/>
  <c r="K1670" i="18"/>
  <c r="K1697" i="18"/>
  <c r="K1725" i="18"/>
  <c r="K1756" i="18"/>
  <c r="K1784" i="18"/>
  <c r="K1814" i="18"/>
  <c r="K92" i="18"/>
  <c r="K345" i="18"/>
  <c r="K540" i="18"/>
  <c r="K755" i="18"/>
  <c r="K870" i="18"/>
  <c r="K987" i="18"/>
  <c r="K1086" i="18"/>
  <c r="K1179" i="18"/>
  <c r="K1268" i="18"/>
  <c r="K1333" i="18"/>
  <c r="K1402" i="18"/>
  <c r="K1476" i="18"/>
  <c r="K1528" i="18"/>
  <c r="K1569" i="18"/>
  <c r="K1605" i="18"/>
  <c r="K1641" i="18"/>
  <c r="K1672" i="18"/>
  <c r="K1700" i="18"/>
  <c r="K1730" i="18"/>
  <c r="K1757" i="18"/>
  <c r="K1785" i="18"/>
  <c r="K1816" i="18"/>
  <c r="K131" i="18"/>
  <c r="K347" i="18"/>
  <c r="K549" i="18"/>
  <c r="K766" i="18"/>
  <c r="K883" i="18"/>
  <c r="K1004" i="18"/>
  <c r="K1090" i="18"/>
  <c r="K1181" i="18"/>
  <c r="K1271" i="18"/>
  <c r="K1342" i="18"/>
  <c r="K1414" i="18"/>
  <c r="K1477" i="18"/>
  <c r="K1529" i="18"/>
  <c r="K1572" i="18"/>
  <c r="K1609" i="18"/>
  <c r="K1646" i="18"/>
  <c r="K1673" i="18"/>
  <c r="K1701" i="18"/>
  <c r="K1732" i="18"/>
  <c r="K1760" i="18"/>
  <c r="K1790" i="18"/>
  <c r="K1817" i="18"/>
  <c r="K143" i="18"/>
  <c r="K370" i="18"/>
  <c r="K583" i="18"/>
  <c r="K767" i="18"/>
  <c r="K884" i="18"/>
  <c r="K1011" i="18"/>
  <c r="K1100" i="18"/>
  <c r="K1196" i="18"/>
  <c r="K1275" i="18"/>
  <c r="K1344" i="18"/>
  <c r="K1417" i="18"/>
  <c r="K1486" i="18"/>
  <c r="K1536" i="18"/>
  <c r="K1573" i="18"/>
  <c r="K1612" i="18"/>
  <c r="K1648" i="18"/>
  <c r="K1676" i="18"/>
  <c r="K1706" i="18"/>
  <c r="K1733" i="18"/>
  <c r="K1761" i="18"/>
  <c r="K1792" i="18"/>
  <c r="K1820" i="18"/>
  <c r="K164" i="18"/>
  <c r="K379" i="18"/>
  <c r="K596" i="18"/>
  <c r="K783" i="18"/>
  <c r="K906" i="18"/>
  <c r="K1012" i="18"/>
  <c r="K1102" i="18"/>
  <c r="K1203" i="18"/>
  <c r="K1283" i="18"/>
  <c r="K1356" i="18"/>
  <c r="K1420" i="18"/>
  <c r="K1488" i="18"/>
  <c r="K1540" i="18"/>
  <c r="K1578" i="18"/>
  <c r="K1617" i="18"/>
  <c r="K1649" i="18"/>
  <c r="K1677" i="18"/>
  <c r="K1708" i="18"/>
  <c r="K1736" i="18"/>
  <c r="K1766" i="18"/>
  <c r="K1793" i="18"/>
  <c r="K1821" i="18"/>
  <c r="K187" i="18"/>
  <c r="K415" i="18"/>
  <c r="K610" i="18"/>
  <c r="K787" i="18"/>
  <c r="K911" i="18"/>
  <c r="K1023" i="18"/>
  <c r="K1119" i="18"/>
  <c r="K1204" i="18"/>
  <c r="K1284" i="18"/>
  <c r="K1360" i="18"/>
  <c r="K1428" i="18"/>
  <c r="K1500" i="18"/>
  <c r="K1541" i="18"/>
  <c r="K1579" i="18"/>
  <c r="K1620" i="18"/>
  <c r="K1652" i="18"/>
  <c r="K1682" i="18"/>
  <c r="K1709" i="18"/>
  <c r="K1737" i="18"/>
  <c r="K1768" i="18"/>
  <c r="K1796" i="18"/>
  <c r="K188" i="18"/>
  <c r="K431" i="18"/>
  <c r="K623" i="18"/>
  <c r="K808" i="18"/>
  <c r="K920" i="18"/>
  <c r="K1026" i="18"/>
  <c r="K1123" i="18"/>
  <c r="K1215" i="18"/>
  <c r="K1297" i="18"/>
  <c r="K1361" i="18"/>
  <c r="K1429" i="18"/>
  <c r="K1504" i="18"/>
  <c r="K1545" i="18"/>
  <c r="K1585" i="18"/>
  <c r="K1621" i="18"/>
  <c r="K1653" i="18"/>
  <c r="K1684" i="18"/>
  <c r="K1712" i="18"/>
  <c r="K1742" i="18"/>
  <c r="K1769" i="18"/>
  <c r="K1797" i="18"/>
  <c r="K819" i="18"/>
  <c r="K1218" i="18"/>
  <c r="K1505" i="18"/>
  <c r="K1658" i="18"/>
  <c r="K1772" i="18"/>
  <c r="K822" i="18"/>
  <c r="K1234" i="18"/>
  <c r="K1509" i="18"/>
  <c r="K1660" i="18"/>
  <c r="K1773" i="18"/>
  <c r="K59" i="18"/>
  <c r="K859" i="18"/>
  <c r="K1250" i="18"/>
  <c r="K1521" i="18"/>
  <c r="K1665" i="18"/>
  <c r="K1781" i="18"/>
  <c r="K227" i="18"/>
  <c r="K931" i="18"/>
  <c r="K1301" i="18"/>
  <c r="K1546" i="18"/>
  <c r="K1685" i="18"/>
  <c r="K1802" i="18"/>
  <c r="K251" i="18"/>
  <c r="K932" i="18"/>
  <c r="K1306" i="18"/>
  <c r="K1554" i="18"/>
  <c r="K1688" i="18"/>
  <c r="K1804" i="18"/>
  <c r="K288" i="18"/>
  <c r="K967" i="18"/>
  <c r="K1325" i="18"/>
  <c r="K1561" i="18"/>
  <c r="K1696" i="18"/>
  <c r="K1809" i="18"/>
  <c r="K439" i="18"/>
  <c r="K1042" i="18"/>
  <c r="K1369" i="18"/>
  <c r="K1589" i="18"/>
  <c r="K1713" i="18"/>
  <c r="K513" i="18"/>
  <c r="K1066" i="18"/>
  <c r="K1392" i="18"/>
  <c r="K1602" i="18"/>
  <c r="K1724" i="18"/>
  <c r="K453" i="18"/>
  <c r="K1590" i="18"/>
  <c r="K632" i="18"/>
  <c r="K1626" i="18"/>
  <c r="K662" i="18"/>
  <c r="K1627" i="18"/>
  <c r="K716" i="18"/>
  <c r="K1637" i="18"/>
  <c r="K1050" i="18"/>
  <c r="K1718" i="18"/>
  <c r="K1131" i="18"/>
  <c r="K1744" i="18"/>
  <c r="K1372" i="18"/>
  <c r="K1441" i="18"/>
  <c r="K1138" i="18"/>
  <c r="K1164" i="18"/>
  <c r="K1445" i="18"/>
  <c r="K1457" i="18"/>
  <c r="K1745" i="18"/>
  <c r="K1754" i="18"/>
  <c r="E27" i="26"/>
  <c r="K6" i="19"/>
  <c r="K18" i="19"/>
  <c r="K30" i="19"/>
  <c r="K42" i="19"/>
  <c r="K54" i="19"/>
  <c r="K66" i="19"/>
  <c r="K78" i="19"/>
  <c r="K90" i="19"/>
  <c r="K102" i="19"/>
  <c r="K114" i="19"/>
  <c r="K126" i="19"/>
  <c r="K138" i="19"/>
  <c r="K150" i="19"/>
  <c r="K162" i="19"/>
  <c r="K174" i="19"/>
  <c r="K186" i="19"/>
  <c r="K198" i="19"/>
  <c r="K210" i="19"/>
  <c r="K222" i="19"/>
  <c r="K234" i="19"/>
  <c r="K246" i="19"/>
  <c r="K258" i="19"/>
  <c r="K7" i="19"/>
  <c r="K19" i="19"/>
  <c r="K31" i="19"/>
  <c r="K43" i="19"/>
  <c r="K55" i="19"/>
  <c r="K67" i="19"/>
  <c r="K79" i="19"/>
  <c r="K91" i="19"/>
  <c r="K103" i="19"/>
  <c r="K115" i="19"/>
  <c r="K127" i="19"/>
  <c r="K139" i="19"/>
  <c r="K151" i="19"/>
  <c r="K163" i="19"/>
  <c r="K175" i="19"/>
  <c r="K187" i="19"/>
  <c r="K199" i="19"/>
  <c r="K211" i="19"/>
  <c r="K223" i="19"/>
  <c r="K235" i="19"/>
  <c r="K247" i="19"/>
  <c r="K259" i="19"/>
  <c r="K8" i="19"/>
  <c r="K20" i="19"/>
  <c r="K32" i="19"/>
  <c r="K44" i="19"/>
  <c r="K56" i="19"/>
  <c r="K68" i="19"/>
  <c r="K80" i="19"/>
  <c r="K92" i="19"/>
  <c r="K104" i="19"/>
  <c r="K116" i="19"/>
  <c r="K128" i="19"/>
  <c r="K140" i="19"/>
  <c r="K152" i="19"/>
  <c r="K164" i="19"/>
  <c r="K176" i="19"/>
  <c r="K188" i="19"/>
  <c r="K200" i="19"/>
  <c r="K212" i="19"/>
  <c r="K224" i="19"/>
  <c r="K236" i="19"/>
  <c r="K248" i="19"/>
  <c r="K260" i="19"/>
  <c r="K9" i="19"/>
  <c r="K21" i="19"/>
  <c r="K33" i="19"/>
  <c r="K45" i="19"/>
  <c r="K57" i="19"/>
  <c r="K69" i="19"/>
  <c r="K81" i="19"/>
  <c r="K93" i="19"/>
  <c r="K105" i="19"/>
  <c r="K117" i="19"/>
  <c r="K129" i="19"/>
  <c r="K141" i="19"/>
  <c r="K153" i="19"/>
  <c r="K165" i="19"/>
  <c r="K177" i="19"/>
  <c r="K189" i="19"/>
  <c r="K201" i="19"/>
  <c r="K213" i="19"/>
  <c r="K225" i="19"/>
  <c r="K237" i="19"/>
  <c r="K249" i="19"/>
  <c r="K261" i="19"/>
  <c r="K10" i="19"/>
  <c r="K22" i="19"/>
  <c r="K34" i="19"/>
  <c r="K46" i="19"/>
  <c r="K58" i="19"/>
  <c r="K70" i="19"/>
  <c r="K82" i="19"/>
  <c r="K94" i="19"/>
  <c r="K106" i="19"/>
  <c r="K118" i="19"/>
  <c r="K130" i="19"/>
  <c r="K142" i="19"/>
  <c r="K154" i="19"/>
  <c r="K166" i="19"/>
  <c r="K178" i="19"/>
  <c r="K190" i="19"/>
  <c r="K202" i="19"/>
  <c r="K214" i="19"/>
  <c r="K226" i="19"/>
  <c r="K238" i="19"/>
  <c r="K250" i="19"/>
  <c r="K5" i="19"/>
  <c r="K11" i="19"/>
  <c r="K23" i="19"/>
  <c r="K35" i="19"/>
  <c r="K47" i="19"/>
  <c r="K59" i="19"/>
  <c r="K71" i="19"/>
  <c r="K83" i="19"/>
  <c r="K95" i="19"/>
  <c r="K107" i="19"/>
  <c r="K119" i="19"/>
  <c r="K131" i="19"/>
  <c r="K143" i="19"/>
  <c r="K155" i="19"/>
  <c r="K167" i="19"/>
  <c r="K179" i="19"/>
  <c r="K191" i="19"/>
  <c r="K203" i="19"/>
  <c r="K215" i="19"/>
  <c r="K227" i="19"/>
  <c r="K239" i="19"/>
  <c r="K251" i="19"/>
  <c r="K12" i="19"/>
  <c r="K15" i="19"/>
  <c r="K14" i="19"/>
  <c r="K39" i="19"/>
  <c r="K63" i="19"/>
  <c r="K87" i="19"/>
  <c r="K111" i="19"/>
  <c r="K135" i="19"/>
  <c r="K159" i="19"/>
  <c r="K183" i="19"/>
  <c r="K207" i="19"/>
  <c r="K231" i="19"/>
  <c r="K255" i="19"/>
  <c r="K24" i="19"/>
  <c r="K48" i="19"/>
  <c r="K72" i="19"/>
  <c r="K96" i="19"/>
  <c r="K120" i="19"/>
  <c r="K144" i="19"/>
  <c r="K168" i="19"/>
  <c r="K192" i="19"/>
  <c r="K216" i="19"/>
  <c r="K240" i="19"/>
  <c r="K25" i="19"/>
  <c r="K49" i="19"/>
  <c r="K73" i="19"/>
  <c r="K97" i="19"/>
  <c r="K121" i="19"/>
  <c r="K145" i="19"/>
  <c r="K169" i="19"/>
  <c r="K193" i="19"/>
  <c r="K217" i="19"/>
  <c r="K241" i="19"/>
  <c r="K26" i="19"/>
  <c r="K50" i="19"/>
  <c r="K74" i="19"/>
  <c r="K98" i="19"/>
  <c r="K122" i="19"/>
  <c r="K146" i="19"/>
  <c r="K170" i="19"/>
  <c r="K194" i="19"/>
  <c r="K218" i="19"/>
  <c r="K242" i="19"/>
  <c r="K27" i="19"/>
  <c r="K28" i="19"/>
  <c r="K29" i="19"/>
  <c r="K53" i="19"/>
  <c r="K77" i="19"/>
  <c r="K101" i="19"/>
  <c r="K125" i="19"/>
  <c r="K149" i="19"/>
  <c r="K173" i="19"/>
  <c r="K197" i="19"/>
  <c r="K221" i="19"/>
  <c r="K245" i="19"/>
  <c r="K13" i="19"/>
  <c r="K62" i="19"/>
  <c r="K108" i="19"/>
  <c r="K147" i="19"/>
  <c r="K184" i="19"/>
  <c r="K229" i="19"/>
  <c r="K16" i="19"/>
  <c r="K64" i="19"/>
  <c r="K109" i="19"/>
  <c r="K148" i="19"/>
  <c r="K185" i="19"/>
  <c r="K230" i="19"/>
  <c r="K37" i="19"/>
  <c r="K76" i="19"/>
  <c r="K113" i="19"/>
  <c r="K158" i="19"/>
  <c r="K204" i="19"/>
  <c r="K243" i="19"/>
  <c r="K38" i="19"/>
  <c r="K84" i="19"/>
  <c r="K123" i="19"/>
  <c r="K160" i="19"/>
  <c r="K205" i="19"/>
  <c r="K244" i="19"/>
  <c r="K40" i="19"/>
  <c r="K85" i="19"/>
  <c r="K124" i="19"/>
  <c r="K161" i="19"/>
  <c r="K206" i="19"/>
  <c r="K252" i="19"/>
  <c r="K41" i="19"/>
  <c r="K86" i="19"/>
  <c r="K132" i="19"/>
  <c r="K171" i="19"/>
  <c r="K208" i="19"/>
  <c r="K253" i="19"/>
  <c r="K52" i="19"/>
  <c r="K89" i="19"/>
  <c r="K134" i="19"/>
  <c r="K180" i="19"/>
  <c r="K219" i="19"/>
  <c r="K256" i="19"/>
  <c r="K17" i="19"/>
  <c r="K133" i="19"/>
  <c r="K228" i="19"/>
  <c r="K36" i="19"/>
  <c r="K136" i="19"/>
  <c r="K232" i="19"/>
  <c r="K61" i="19"/>
  <c r="K157" i="19"/>
  <c r="K257" i="19"/>
  <c r="K65" i="19"/>
  <c r="K172" i="19"/>
  <c r="K75" i="19"/>
  <c r="K181" i="19"/>
  <c r="K88" i="19"/>
  <c r="K182" i="19"/>
  <c r="K100" i="19"/>
  <c r="K196" i="19"/>
  <c r="K51" i="19"/>
  <c r="K60" i="19"/>
  <c r="K110" i="19"/>
  <c r="K112" i="19"/>
  <c r="K137" i="19"/>
  <c r="K156" i="19"/>
  <c r="K195" i="19"/>
  <c r="K209" i="19"/>
  <c r="K220" i="19"/>
  <c r="K233" i="19"/>
  <c r="K254" i="19"/>
  <c r="K99" i="19"/>
  <c r="K6" i="12"/>
  <c r="K10" i="12"/>
  <c r="K14" i="12"/>
  <c r="K18" i="12"/>
  <c r="K22" i="12"/>
  <c r="K26" i="12"/>
  <c r="K30" i="12"/>
  <c r="K34" i="12"/>
  <c r="K38" i="12"/>
  <c r="K42" i="12"/>
  <c r="K46" i="12"/>
  <c r="K50" i="12"/>
  <c r="K54" i="12"/>
  <c r="K58" i="12"/>
  <c r="K62" i="12"/>
  <c r="K66" i="12"/>
  <c r="K70" i="12"/>
  <c r="K74" i="12"/>
  <c r="K78" i="12"/>
  <c r="K82" i="12"/>
  <c r="K86" i="12"/>
  <c r="K90" i="12"/>
  <c r="K94" i="12"/>
  <c r="K98" i="12"/>
  <c r="K102" i="12"/>
  <c r="K106" i="12"/>
  <c r="K110" i="12"/>
  <c r="K114" i="12"/>
  <c r="K118" i="12"/>
  <c r="K122" i="12"/>
  <c r="K126" i="12"/>
  <c r="K130" i="12"/>
  <c r="K134" i="12"/>
  <c r="K138" i="12"/>
  <c r="K142" i="12"/>
  <c r="K146" i="12"/>
  <c r="K150" i="12"/>
  <c r="K154" i="12"/>
  <c r="K158" i="12"/>
  <c r="K162" i="12"/>
  <c r="K166" i="12"/>
  <c r="K170" i="12"/>
  <c r="K174" i="12"/>
  <c r="K178" i="12"/>
  <c r="K182" i="12"/>
  <c r="K186" i="12"/>
  <c r="K190" i="12"/>
  <c r="K194" i="12"/>
  <c r="K198" i="12"/>
  <c r="K202" i="12"/>
  <c r="K206" i="12"/>
  <c r="K210" i="12"/>
  <c r="K214" i="12"/>
  <c r="K218" i="12"/>
  <c r="K222" i="12"/>
  <c r="K226" i="12"/>
  <c r="K71" i="12"/>
  <c r="K159" i="12"/>
  <c r="K171" i="12"/>
  <c r="K179" i="12"/>
  <c r="K187" i="12"/>
  <c r="K195" i="12"/>
  <c r="K203" i="12"/>
  <c r="K211" i="12"/>
  <c r="K219" i="12"/>
  <c r="K227" i="12"/>
  <c r="K7" i="12"/>
  <c r="K11" i="12"/>
  <c r="K15" i="12"/>
  <c r="K19" i="12"/>
  <c r="K23" i="12"/>
  <c r="K27" i="12"/>
  <c r="K31" i="12"/>
  <c r="K35" i="12"/>
  <c r="K39" i="12"/>
  <c r="K43" i="12"/>
  <c r="K47" i="12"/>
  <c r="K51" i="12"/>
  <c r="K55" i="12"/>
  <c r="K59" i="12"/>
  <c r="K63" i="12"/>
  <c r="K67" i="12"/>
  <c r="K79" i="12"/>
  <c r="K83" i="12"/>
  <c r="K87" i="12"/>
  <c r="K95" i="12"/>
  <c r="K99" i="12"/>
  <c r="K103" i="12"/>
  <c r="K107" i="12"/>
  <c r="K111" i="12"/>
  <c r="K115" i="12"/>
  <c r="K119" i="12"/>
  <c r="K123" i="12"/>
  <c r="K127" i="12"/>
  <c r="K131" i="12"/>
  <c r="K135" i="12"/>
  <c r="K139" i="12"/>
  <c r="K143" i="12"/>
  <c r="K147" i="12"/>
  <c r="K151" i="12"/>
  <c r="K155" i="12"/>
  <c r="K163" i="12"/>
  <c r="K167" i="12"/>
  <c r="K175" i="12"/>
  <c r="K183" i="12"/>
  <c r="K191" i="12"/>
  <c r="K199" i="12"/>
  <c r="K207" i="12"/>
  <c r="K215" i="12"/>
  <c r="K223" i="12"/>
  <c r="K8" i="12"/>
  <c r="K12" i="12"/>
  <c r="K16" i="12"/>
  <c r="K20" i="12"/>
  <c r="K24" i="12"/>
  <c r="K28" i="12"/>
  <c r="K32" i="12"/>
  <c r="K36" i="12"/>
  <c r="K40" i="12"/>
  <c r="K44" i="12"/>
  <c r="K48" i="12"/>
  <c r="K52" i="12"/>
  <c r="K56" i="12"/>
  <c r="K60" i="12"/>
  <c r="K64" i="12"/>
  <c r="K68" i="12"/>
  <c r="K72" i="12"/>
  <c r="K76" i="12"/>
  <c r="K80" i="12"/>
  <c r="K84" i="12"/>
  <c r="K88" i="12"/>
  <c r="K92" i="12"/>
  <c r="K96" i="12"/>
  <c r="K100" i="12"/>
  <c r="K104" i="12"/>
  <c r="K108" i="12"/>
  <c r="K112" i="12"/>
  <c r="K116" i="12"/>
  <c r="K120" i="12"/>
  <c r="K124" i="12"/>
  <c r="K128" i="12"/>
  <c r="K132" i="12"/>
  <c r="K136" i="12"/>
  <c r="K140" i="12"/>
  <c r="K144" i="12"/>
  <c r="K148" i="12"/>
  <c r="K152" i="12"/>
  <c r="K156" i="12"/>
  <c r="K160" i="12"/>
  <c r="K164" i="12"/>
  <c r="K168" i="12"/>
  <c r="K172" i="12"/>
  <c r="K176" i="12"/>
  <c r="K180" i="12"/>
  <c r="K184" i="12"/>
  <c r="K188" i="12"/>
  <c r="K192" i="12"/>
  <c r="K196" i="12"/>
  <c r="K200" i="12"/>
  <c r="K204" i="12"/>
  <c r="K208" i="12"/>
  <c r="K212" i="12"/>
  <c r="K216" i="12"/>
  <c r="K220" i="12"/>
  <c r="K224" i="12"/>
  <c r="K91" i="12"/>
  <c r="K9" i="12"/>
  <c r="K13" i="12"/>
  <c r="K17" i="12"/>
  <c r="K21" i="12"/>
  <c r="K25" i="12"/>
  <c r="K29" i="12"/>
  <c r="K33" i="12"/>
  <c r="K37" i="12"/>
  <c r="K41" i="12"/>
  <c r="K45" i="12"/>
  <c r="K49" i="12"/>
  <c r="K53" i="12"/>
  <c r="K57" i="12"/>
  <c r="K61" i="12"/>
  <c r="K65" i="12"/>
  <c r="K69" i="12"/>
  <c r="K73" i="12"/>
  <c r="K77" i="12"/>
  <c r="K81" i="12"/>
  <c r="K85" i="12"/>
  <c r="K89" i="12"/>
  <c r="K93" i="12"/>
  <c r="K97" i="12"/>
  <c r="K101" i="12"/>
  <c r="K105" i="12"/>
  <c r="K109" i="12"/>
  <c r="K113" i="12"/>
  <c r="K117" i="12"/>
  <c r="K121" i="12"/>
  <c r="K125" i="12"/>
  <c r="K129" i="12"/>
  <c r="K133" i="12"/>
  <c r="K137" i="12"/>
  <c r="K141" i="12"/>
  <c r="K145" i="12"/>
  <c r="K149" i="12"/>
  <c r="K153" i="12"/>
  <c r="K157" i="12"/>
  <c r="K161" i="12"/>
  <c r="K165" i="12"/>
  <c r="K169" i="12"/>
  <c r="K173" i="12"/>
  <c r="K177" i="12"/>
  <c r="K181" i="12"/>
  <c r="K185" i="12"/>
  <c r="K189" i="12"/>
  <c r="K193" i="12"/>
  <c r="K197" i="12"/>
  <c r="K201" i="12"/>
  <c r="K205" i="12"/>
  <c r="K209" i="12"/>
  <c r="K213" i="12"/>
  <c r="K217" i="12"/>
  <c r="K221" i="12"/>
  <c r="K225" i="12"/>
  <c r="K75" i="12"/>
  <c r="E20" i="26"/>
  <c r="K5" i="12"/>
  <c r="L4" i="19"/>
  <c r="I983" i="25"/>
  <c r="I982" i="25"/>
  <c r="I981" i="25"/>
  <c r="I980" i="25"/>
  <c r="I979" i="25"/>
  <c r="I978" i="25"/>
  <c r="I977" i="25"/>
  <c r="I976" i="25"/>
  <c r="I975" i="25"/>
  <c r="I974" i="25"/>
  <c r="I973" i="25"/>
  <c r="I972" i="25"/>
  <c r="I971" i="25"/>
  <c r="I970" i="25"/>
  <c r="I969" i="25"/>
  <c r="I968" i="25"/>
  <c r="I967" i="25"/>
  <c r="I966" i="25"/>
  <c r="I965" i="25"/>
  <c r="I964" i="25"/>
  <c r="I963" i="25"/>
  <c r="I962" i="25"/>
  <c r="I961" i="25"/>
  <c r="I960" i="25"/>
  <c r="I959" i="25"/>
  <c r="I958" i="25"/>
  <c r="I957" i="25"/>
  <c r="I956" i="25"/>
  <c r="I955" i="25"/>
  <c r="I954" i="25"/>
  <c r="I953" i="25"/>
  <c r="I952" i="25"/>
  <c r="I951" i="25"/>
  <c r="I950" i="25"/>
  <c r="I949" i="25"/>
  <c r="I948" i="25"/>
  <c r="I947" i="25"/>
  <c r="I946" i="25"/>
  <c r="I945" i="25"/>
  <c r="I944" i="25"/>
  <c r="I943" i="25"/>
  <c r="I942" i="25"/>
  <c r="I941" i="25"/>
  <c r="I940" i="25"/>
  <c r="I939" i="25"/>
  <c r="I938" i="25"/>
  <c r="I937" i="25"/>
  <c r="I936" i="25"/>
  <c r="I935" i="25"/>
  <c r="I934" i="25"/>
  <c r="I933" i="25"/>
  <c r="I932" i="25"/>
  <c r="I931" i="25"/>
  <c r="I930" i="25"/>
  <c r="I929" i="25"/>
  <c r="I928" i="25"/>
  <c r="I927" i="25"/>
  <c r="I926" i="25"/>
  <c r="I925" i="25"/>
  <c r="I924" i="25"/>
  <c r="I923" i="25"/>
  <c r="I922" i="25"/>
  <c r="I921" i="25"/>
  <c r="I920" i="25"/>
  <c r="I919" i="25"/>
  <c r="I918" i="25"/>
  <c r="I917" i="25"/>
  <c r="I916" i="25"/>
  <c r="I915" i="25"/>
  <c r="I914" i="25"/>
  <c r="I913" i="25"/>
  <c r="I912" i="25"/>
  <c r="I911" i="25"/>
  <c r="I910" i="25"/>
  <c r="I909" i="25"/>
  <c r="I908" i="25"/>
  <c r="I907" i="25"/>
  <c r="I906" i="25"/>
  <c r="I905" i="25"/>
  <c r="I904" i="25"/>
  <c r="I903" i="25"/>
  <c r="I902" i="25"/>
  <c r="I901" i="25"/>
  <c r="I900" i="25"/>
  <c r="I899" i="25"/>
  <c r="I898" i="25"/>
  <c r="I897" i="25"/>
  <c r="I896" i="25"/>
  <c r="I895" i="25"/>
  <c r="I894" i="25"/>
  <c r="I893" i="25"/>
  <c r="I892" i="25"/>
  <c r="I891" i="25"/>
  <c r="I890" i="25"/>
  <c r="I889" i="25"/>
  <c r="I888" i="25"/>
  <c r="I887" i="25"/>
  <c r="I886" i="25"/>
  <c r="I885" i="25"/>
  <c r="I884" i="25"/>
  <c r="I883" i="25"/>
  <c r="I882" i="25"/>
  <c r="I881" i="25"/>
  <c r="I880" i="25"/>
  <c r="I879" i="25"/>
  <c r="I878" i="25"/>
  <c r="I877" i="25"/>
  <c r="I876" i="25"/>
  <c r="I875" i="25"/>
  <c r="I874" i="25"/>
  <c r="I873" i="25"/>
  <c r="I872" i="25"/>
  <c r="I871" i="25"/>
  <c r="I870" i="25"/>
  <c r="I869" i="25"/>
  <c r="I868" i="25"/>
  <c r="I867" i="25"/>
  <c r="I866" i="25"/>
  <c r="I865" i="25"/>
  <c r="I864" i="25"/>
  <c r="I863" i="25"/>
  <c r="I862" i="25"/>
  <c r="I861" i="25"/>
  <c r="I860" i="25"/>
  <c r="I859" i="25"/>
  <c r="I858" i="25"/>
  <c r="I857" i="25"/>
  <c r="I856" i="25"/>
  <c r="I855" i="25"/>
  <c r="I854" i="25"/>
  <c r="I853" i="25"/>
  <c r="I852" i="25"/>
  <c r="I851" i="25"/>
  <c r="I850" i="25"/>
  <c r="I849" i="25"/>
  <c r="I848" i="25"/>
  <c r="I847" i="25"/>
  <c r="I846" i="25"/>
  <c r="I845" i="25"/>
  <c r="I844" i="25"/>
  <c r="I843" i="25"/>
  <c r="I842" i="25"/>
  <c r="I841" i="25"/>
  <c r="I840" i="25"/>
  <c r="I839" i="25"/>
  <c r="I838" i="25"/>
  <c r="I837" i="25"/>
  <c r="I836" i="25"/>
  <c r="I835" i="25"/>
  <c r="I834" i="25"/>
  <c r="I833" i="25"/>
  <c r="I832" i="25"/>
  <c r="I831" i="25"/>
  <c r="I830" i="25"/>
  <c r="I829" i="25"/>
  <c r="I828" i="25"/>
  <c r="I827" i="25"/>
  <c r="I826" i="25"/>
  <c r="I825" i="25"/>
  <c r="I824" i="25"/>
  <c r="I823" i="25"/>
  <c r="I822" i="25"/>
  <c r="I821" i="25"/>
  <c r="I820" i="25"/>
  <c r="I819" i="25"/>
  <c r="I818" i="25"/>
  <c r="I817" i="25"/>
  <c r="I816" i="25"/>
  <c r="I815" i="25"/>
  <c r="I814" i="25"/>
  <c r="I813" i="25"/>
  <c r="I812" i="25"/>
  <c r="I811" i="25"/>
  <c r="I810" i="25"/>
  <c r="I809" i="25"/>
  <c r="I808" i="25"/>
  <c r="I807" i="25"/>
  <c r="I806" i="25"/>
  <c r="I805" i="25"/>
  <c r="I804" i="25"/>
  <c r="I803" i="25"/>
  <c r="I802" i="25"/>
  <c r="I801" i="25"/>
  <c r="I800" i="25"/>
  <c r="I799" i="25"/>
  <c r="I798" i="25"/>
  <c r="I797" i="25"/>
  <c r="I796" i="25"/>
  <c r="I795" i="25"/>
  <c r="I794" i="25"/>
  <c r="I793" i="25"/>
  <c r="I792" i="25"/>
  <c r="I791" i="25"/>
  <c r="I790" i="25"/>
  <c r="I789" i="25"/>
  <c r="I788" i="25"/>
  <c r="I787" i="25"/>
  <c r="I786" i="25"/>
  <c r="I785" i="25"/>
  <c r="I784" i="25"/>
  <c r="I783" i="25"/>
  <c r="I782" i="25"/>
  <c r="I781" i="25"/>
  <c r="I780" i="25"/>
  <c r="I779" i="25"/>
  <c r="I778" i="25"/>
  <c r="I777" i="25"/>
  <c r="I776" i="25"/>
  <c r="I775" i="25"/>
  <c r="I774" i="25"/>
  <c r="I773" i="25"/>
  <c r="I772" i="25"/>
  <c r="I771" i="25"/>
  <c r="I770" i="25"/>
  <c r="I769" i="25"/>
  <c r="I768" i="25"/>
  <c r="I767" i="25"/>
  <c r="I766" i="25"/>
  <c r="I765" i="25"/>
  <c r="I764" i="25"/>
  <c r="I763" i="25"/>
  <c r="I762" i="25"/>
  <c r="I761" i="25"/>
  <c r="I760" i="25"/>
  <c r="I759" i="25"/>
  <c r="I758" i="25"/>
  <c r="I757" i="25"/>
  <c r="I756" i="25"/>
  <c r="I755" i="25"/>
  <c r="I754" i="25"/>
  <c r="I753" i="25"/>
  <c r="I752" i="25"/>
  <c r="I751" i="25"/>
  <c r="I750" i="25"/>
  <c r="I749" i="25"/>
  <c r="I748" i="25"/>
  <c r="I747" i="25"/>
  <c r="I746" i="25"/>
  <c r="I745" i="25"/>
  <c r="I744" i="25"/>
  <c r="I743" i="25"/>
  <c r="I742" i="25"/>
  <c r="I741" i="25"/>
  <c r="I740" i="25"/>
  <c r="I739" i="25"/>
  <c r="I738" i="25"/>
  <c r="I737" i="25"/>
  <c r="I736" i="25"/>
  <c r="I735" i="25"/>
  <c r="I734" i="25"/>
  <c r="I733" i="25"/>
  <c r="I732" i="25"/>
  <c r="I731" i="25"/>
  <c r="I730" i="25"/>
  <c r="I729" i="25"/>
  <c r="I728" i="25"/>
  <c r="I727" i="25"/>
  <c r="I726" i="25"/>
  <c r="I725" i="25"/>
  <c r="I724" i="25"/>
  <c r="I723" i="25"/>
  <c r="I722" i="25"/>
  <c r="I721" i="25"/>
  <c r="I720" i="25"/>
  <c r="I719" i="25"/>
  <c r="I718" i="25"/>
  <c r="I717" i="25"/>
  <c r="I716" i="25"/>
  <c r="I715" i="25"/>
  <c r="I714" i="25"/>
  <c r="I713" i="25"/>
  <c r="I712" i="25"/>
  <c r="I711" i="25"/>
  <c r="I710" i="25"/>
  <c r="I709" i="25"/>
  <c r="I708" i="25"/>
  <c r="I707" i="25"/>
  <c r="I706" i="25"/>
  <c r="I705" i="25"/>
  <c r="I704" i="25"/>
  <c r="I703" i="25"/>
  <c r="I702" i="25"/>
  <c r="I701" i="25"/>
  <c r="I700" i="25"/>
  <c r="I699" i="25"/>
  <c r="I698" i="25"/>
  <c r="I697" i="25"/>
  <c r="I696" i="25"/>
  <c r="I695" i="25"/>
  <c r="I694" i="25"/>
  <c r="I693" i="25"/>
  <c r="I692" i="25"/>
  <c r="I691" i="25"/>
  <c r="I690" i="25"/>
  <c r="I689" i="25"/>
  <c r="I688" i="25"/>
  <c r="I687" i="25"/>
  <c r="I686" i="25"/>
  <c r="I685" i="25"/>
  <c r="I684" i="25"/>
  <c r="I683" i="25"/>
  <c r="I682" i="25"/>
  <c r="I681" i="25"/>
  <c r="I680" i="25"/>
  <c r="I679" i="25"/>
  <c r="I678" i="25"/>
  <c r="I677" i="25"/>
  <c r="I676" i="25"/>
  <c r="I675" i="25"/>
  <c r="I674" i="25"/>
  <c r="I673" i="25"/>
  <c r="I672" i="25"/>
  <c r="I671" i="25"/>
  <c r="I670" i="25"/>
  <c r="I669" i="25"/>
  <c r="I668" i="25"/>
  <c r="I667" i="25"/>
  <c r="I666" i="25"/>
  <c r="I665" i="25"/>
  <c r="I664" i="25"/>
  <c r="I663" i="25"/>
  <c r="I662" i="25"/>
  <c r="I661" i="25"/>
  <c r="I660" i="25"/>
  <c r="I659" i="25"/>
  <c r="I658" i="25"/>
  <c r="I657" i="25"/>
  <c r="I656" i="25"/>
  <c r="I655" i="25"/>
  <c r="I654" i="25"/>
  <c r="I653" i="25"/>
  <c r="I652" i="25"/>
  <c r="I651" i="25"/>
  <c r="I650" i="25"/>
  <c r="I649" i="25"/>
  <c r="I648" i="25"/>
  <c r="I647" i="25"/>
  <c r="I646" i="25"/>
  <c r="I645" i="25"/>
  <c r="I644" i="25"/>
  <c r="I643" i="25"/>
  <c r="I642" i="25"/>
  <c r="I641" i="25"/>
  <c r="I640" i="25"/>
  <c r="I639" i="25"/>
  <c r="I638" i="25"/>
  <c r="I637" i="25"/>
  <c r="I636" i="25"/>
  <c r="I635" i="25"/>
  <c r="I634" i="25"/>
  <c r="I633" i="25"/>
  <c r="I632" i="25"/>
  <c r="I631" i="25"/>
  <c r="I630" i="25"/>
  <c r="I629" i="25"/>
  <c r="I628" i="25"/>
  <c r="I627" i="25"/>
  <c r="I626" i="25"/>
  <c r="I625" i="25"/>
  <c r="I624" i="25"/>
  <c r="I623" i="25"/>
  <c r="I622" i="25"/>
  <c r="I621" i="25"/>
  <c r="I620" i="25"/>
  <c r="I619" i="25"/>
  <c r="I618" i="25"/>
  <c r="I617" i="25"/>
  <c r="I616" i="25"/>
  <c r="I615" i="25"/>
  <c r="I614" i="25"/>
  <c r="I613" i="25"/>
  <c r="I612" i="25"/>
  <c r="I611" i="25"/>
  <c r="I610" i="25"/>
  <c r="I609" i="25"/>
  <c r="I608" i="25"/>
  <c r="I607" i="25"/>
  <c r="I606" i="25"/>
  <c r="I605" i="25"/>
  <c r="I604" i="25"/>
  <c r="I603" i="25"/>
  <c r="I602" i="25"/>
  <c r="I601" i="25"/>
  <c r="I600" i="25"/>
  <c r="I599" i="25"/>
  <c r="I598" i="25"/>
  <c r="I597" i="25"/>
  <c r="I596" i="25"/>
  <c r="I595" i="25"/>
  <c r="I594" i="25"/>
  <c r="I593" i="25"/>
  <c r="I592" i="25"/>
  <c r="I591" i="25"/>
  <c r="I590" i="25"/>
  <c r="I589" i="25"/>
  <c r="I588" i="25"/>
  <c r="I587" i="25"/>
  <c r="I586" i="25"/>
  <c r="I585" i="25"/>
  <c r="I584" i="25"/>
  <c r="I583" i="25"/>
  <c r="I582" i="25"/>
  <c r="I581" i="25"/>
  <c r="I580" i="25"/>
  <c r="I579" i="25"/>
  <c r="I578" i="25"/>
  <c r="I577" i="25"/>
  <c r="I576" i="25"/>
  <c r="I575" i="25"/>
  <c r="I574" i="25"/>
  <c r="I573" i="25"/>
  <c r="I572" i="25"/>
  <c r="I571" i="25"/>
  <c r="I570" i="25"/>
  <c r="I569" i="25"/>
  <c r="I568" i="25"/>
  <c r="I567" i="25"/>
  <c r="I566" i="25"/>
  <c r="I565" i="25"/>
  <c r="I564" i="25"/>
  <c r="I563" i="25"/>
  <c r="I562" i="25"/>
  <c r="I561" i="25"/>
  <c r="I560" i="25"/>
  <c r="I559" i="25"/>
  <c r="I558" i="25"/>
  <c r="I557" i="25"/>
  <c r="I556" i="25"/>
  <c r="I555" i="25"/>
  <c r="I554" i="25"/>
  <c r="I553" i="25"/>
  <c r="I552" i="25"/>
  <c r="I551" i="25"/>
  <c r="I550" i="25"/>
  <c r="I549" i="25"/>
  <c r="I548" i="25"/>
  <c r="I547" i="25"/>
  <c r="I546" i="25"/>
  <c r="I545" i="25"/>
  <c r="I544" i="25"/>
  <c r="I543" i="25"/>
  <c r="I542" i="25"/>
  <c r="I541" i="25"/>
  <c r="I540" i="25"/>
  <c r="I539" i="25"/>
  <c r="I538" i="25"/>
  <c r="I537" i="25"/>
  <c r="I536" i="25"/>
  <c r="I535" i="25"/>
  <c r="I534" i="25"/>
  <c r="I533" i="25"/>
  <c r="I532" i="25"/>
  <c r="I531" i="25"/>
  <c r="I530" i="25"/>
  <c r="I529" i="25"/>
  <c r="I528" i="25"/>
  <c r="I527" i="25"/>
  <c r="I526" i="25"/>
  <c r="I525" i="25"/>
  <c r="I524" i="25"/>
  <c r="I523" i="25"/>
  <c r="I522" i="25"/>
  <c r="I521" i="25"/>
  <c r="I520" i="25"/>
  <c r="I519" i="25"/>
  <c r="I518" i="25"/>
  <c r="I517" i="25"/>
  <c r="I516" i="25"/>
  <c r="I515" i="25"/>
  <c r="I514" i="25"/>
  <c r="I513" i="25"/>
  <c r="I512" i="25"/>
  <c r="I511" i="25"/>
  <c r="I510" i="25"/>
  <c r="I509" i="25"/>
  <c r="I508" i="25"/>
  <c r="I507" i="25"/>
  <c r="I506" i="25"/>
  <c r="I505" i="25"/>
  <c r="I504" i="25"/>
  <c r="I503" i="25"/>
  <c r="I502" i="25"/>
  <c r="I501" i="25"/>
  <c r="I500" i="25"/>
  <c r="I499" i="25"/>
  <c r="I498" i="25"/>
  <c r="I497" i="25"/>
  <c r="I496" i="25"/>
  <c r="I495" i="25"/>
  <c r="I494" i="25"/>
  <c r="I493" i="25"/>
  <c r="I492" i="25"/>
  <c r="I491" i="25"/>
  <c r="I490" i="25"/>
  <c r="I489" i="25"/>
  <c r="I488" i="25"/>
  <c r="I487" i="25"/>
  <c r="I486" i="25"/>
  <c r="I485" i="25"/>
  <c r="I484" i="25"/>
  <c r="I483" i="25"/>
  <c r="I482" i="25"/>
  <c r="I481" i="25"/>
  <c r="I480" i="25"/>
  <c r="I479" i="25"/>
  <c r="I478" i="25"/>
  <c r="I477" i="25"/>
  <c r="I476" i="25"/>
  <c r="I475" i="25"/>
  <c r="I474" i="25"/>
  <c r="I473" i="25"/>
  <c r="I472" i="25"/>
  <c r="I471" i="25"/>
  <c r="I470" i="25"/>
  <c r="I469" i="25"/>
  <c r="I468" i="25"/>
  <c r="I467" i="25"/>
  <c r="I466" i="25"/>
  <c r="I465" i="25"/>
  <c r="I464" i="25"/>
  <c r="I463" i="25"/>
  <c r="I462" i="25"/>
  <c r="I461" i="25"/>
  <c r="I460" i="25"/>
  <c r="I459" i="25"/>
  <c r="I458" i="25"/>
  <c r="I457" i="25"/>
  <c r="I456" i="25"/>
  <c r="I455" i="25"/>
  <c r="I454" i="25"/>
  <c r="I453" i="25"/>
  <c r="I452" i="25"/>
  <c r="I451" i="25"/>
  <c r="I450" i="25"/>
  <c r="I449" i="25"/>
  <c r="I448" i="25"/>
  <c r="I447" i="25"/>
  <c r="I446" i="25"/>
  <c r="I445" i="25"/>
  <c r="I444" i="25"/>
  <c r="I443" i="25"/>
  <c r="I442" i="25"/>
  <c r="I441" i="25"/>
  <c r="I440" i="25"/>
  <c r="I439" i="25"/>
  <c r="I438" i="25"/>
  <c r="I437" i="25"/>
  <c r="I436" i="25"/>
  <c r="I435" i="25"/>
  <c r="I434" i="25"/>
  <c r="I433" i="25"/>
  <c r="I432" i="25"/>
  <c r="I431" i="25"/>
  <c r="I430" i="25"/>
  <c r="I429" i="25"/>
  <c r="I428" i="25"/>
  <c r="I427" i="25"/>
  <c r="I426" i="25"/>
  <c r="I425" i="25"/>
  <c r="I424" i="25"/>
  <c r="I423" i="25"/>
  <c r="I422" i="25"/>
  <c r="I421" i="25"/>
  <c r="I420" i="25"/>
  <c r="I419" i="25"/>
  <c r="I418" i="25"/>
  <c r="I417" i="25"/>
  <c r="I416" i="25"/>
  <c r="I415" i="25"/>
  <c r="I414" i="25"/>
  <c r="I413" i="25"/>
  <c r="I412" i="25"/>
  <c r="I411" i="25"/>
  <c r="I410" i="25"/>
  <c r="I409" i="25"/>
  <c r="I408" i="25"/>
  <c r="I407" i="25"/>
  <c r="I406" i="25"/>
  <c r="I405" i="25"/>
  <c r="I404" i="25"/>
  <c r="I403" i="25"/>
  <c r="I402" i="25"/>
  <c r="I401" i="25"/>
  <c r="I400" i="25"/>
  <c r="I399" i="25"/>
  <c r="I398" i="25"/>
  <c r="I397" i="25"/>
  <c r="I396" i="25"/>
  <c r="I395" i="25"/>
  <c r="I394" i="25"/>
  <c r="I393" i="25"/>
  <c r="I392" i="25"/>
  <c r="I391" i="25"/>
  <c r="I390" i="25"/>
  <c r="I389" i="25"/>
  <c r="I388" i="25"/>
  <c r="I387" i="25"/>
  <c r="I386" i="25"/>
  <c r="I385" i="25"/>
  <c r="I384" i="25"/>
  <c r="I383" i="25"/>
  <c r="I382" i="25"/>
  <c r="I381" i="25"/>
  <c r="I380" i="25"/>
  <c r="I379" i="25"/>
  <c r="I378" i="25"/>
  <c r="I377" i="25"/>
  <c r="I376" i="25"/>
  <c r="I375" i="25"/>
  <c r="I374" i="25"/>
  <c r="I373" i="25"/>
  <c r="I372" i="25"/>
  <c r="I371" i="25"/>
  <c r="I370" i="25"/>
  <c r="I369" i="25"/>
  <c r="I368" i="25"/>
  <c r="I367" i="25"/>
  <c r="I366" i="25"/>
  <c r="I365" i="25"/>
  <c r="I364" i="25"/>
  <c r="I363" i="25"/>
  <c r="I362" i="25"/>
  <c r="I361" i="25"/>
  <c r="I360" i="25"/>
  <c r="I359" i="25"/>
  <c r="I358" i="25"/>
  <c r="I357" i="25"/>
  <c r="I356" i="25"/>
  <c r="I355" i="25"/>
  <c r="I354" i="25"/>
  <c r="I353" i="25"/>
  <c r="I352" i="25"/>
  <c r="I351" i="25"/>
  <c r="I350" i="25"/>
  <c r="I349" i="25"/>
  <c r="I348" i="25"/>
  <c r="I347" i="25"/>
  <c r="I346" i="25"/>
  <c r="I345" i="25"/>
  <c r="I344" i="25"/>
  <c r="I343" i="25"/>
  <c r="I342" i="25"/>
  <c r="I341" i="25"/>
  <c r="I340" i="25"/>
  <c r="I339" i="25"/>
  <c r="I338" i="25"/>
  <c r="I337" i="25"/>
  <c r="I336" i="25"/>
  <c r="I335" i="25"/>
  <c r="I334" i="25"/>
  <c r="I333" i="25"/>
  <c r="I332" i="25"/>
  <c r="I331" i="25"/>
  <c r="I330" i="25"/>
  <c r="I329" i="25"/>
  <c r="I328" i="25"/>
  <c r="I327" i="25"/>
  <c r="I326" i="25"/>
  <c r="I325" i="25"/>
  <c r="I324" i="25"/>
  <c r="I323" i="25"/>
  <c r="I322" i="25"/>
  <c r="I321" i="25"/>
  <c r="I320" i="25"/>
  <c r="I319" i="25"/>
  <c r="I318" i="25"/>
  <c r="I317" i="25"/>
  <c r="I316" i="25"/>
  <c r="I315" i="25"/>
  <c r="I314" i="25"/>
  <c r="I313" i="25"/>
  <c r="I312" i="25"/>
  <c r="I311" i="25"/>
  <c r="I310" i="25"/>
  <c r="I309" i="25"/>
  <c r="I308" i="25"/>
  <c r="I307" i="25"/>
  <c r="I306" i="25"/>
  <c r="I305" i="25"/>
  <c r="I304" i="25"/>
  <c r="I303" i="25"/>
  <c r="I302" i="25"/>
  <c r="I301" i="25"/>
  <c r="I300" i="25"/>
  <c r="I299" i="25"/>
  <c r="I298" i="25"/>
  <c r="I297" i="25"/>
  <c r="I296" i="25"/>
  <c r="I295" i="25"/>
  <c r="I294" i="25"/>
  <c r="I293" i="25"/>
  <c r="I292" i="25"/>
  <c r="I291" i="25"/>
  <c r="I290" i="25"/>
  <c r="I289" i="25"/>
  <c r="I288" i="25"/>
  <c r="I287" i="25"/>
  <c r="I286" i="25"/>
  <c r="I285" i="25"/>
  <c r="I284" i="25"/>
  <c r="I283" i="25"/>
  <c r="I282" i="25"/>
  <c r="I281" i="25"/>
  <c r="I280" i="25"/>
  <c r="I279" i="25"/>
  <c r="I278" i="25"/>
  <c r="I277" i="25"/>
  <c r="I276" i="25"/>
  <c r="I275" i="25"/>
  <c r="I274" i="25"/>
  <c r="I273" i="25"/>
  <c r="I272" i="25"/>
  <c r="I271" i="25"/>
  <c r="I270" i="25"/>
  <c r="I269" i="25"/>
  <c r="I268" i="25"/>
  <c r="I267" i="25"/>
  <c r="I266" i="25"/>
  <c r="I265" i="25"/>
  <c r="I264" i="25"/>
  <c r="I263" i="25"/>
  <c r="I262" i="25"/>
  <c r="I261" i="25"/>
  <c r="I260" i="25"/>
  <c r="I259" i="25"/>
  <c r="I258" i="25"/>
  <c r="I257" i="25"/>
  <c r="I256" i="25"/>
  <c r="I255" i="25"/>
  <c r="I254" i="25"/>
  <c r="I253" i="25"/>
  <c r="I252" i="25"/>
  <c r="I251" i="25"/>
  <c r="I250" i="25"/>
  <c r="I249" i="25"/>
  <c r="I248" i="25"/>
  <c r="I247" i="25"/>
  <c r="I246" i="25"/>
  <c r="I245" i="25"/>
  <c r="I244" i="25"/>
  <c r="I243" i="25"/>
  <c r="I242" i="25"/>
  <c r="I241" i="25"/>
  <c r="I240" i="25"/>
  <c r="I239" i="25"/>
  <c r="I238" i="25"/>
  <c r="I237" i="25"/>
  <c r="I236" i="25"/>
  <c r="I235" i="25"/>
  <c r="I234" i="25"/>
  <c r="I233" i="25"/>
  <c r="I232" i="25"/>
  <c r="I231" i="25"/>
  <c r="I230" i="25"/>
  <c r="I229" i="25"/>
  <c r="I228" i="25"/>
  <c r="I227" i="25"/>
  <c r="I226" i="25"/>
  <c r="I225" i="25"/>
  <c r="I224" i="25"/>
  <c r="I223" i="25"/>
  <c r="I222" i="25"/>
  <c r="I221" i="25"/>
  <c r="I220" i="25"/>
  <c r="I219" i="25"/>
  <c r="I218" i="25"/>
  <c r="I217" i="25"/>
  <c r="I216" i="25"/>
  <c r="I215" i="25"/>
  <c r="I214" i="25"/>
  <c r="I213" i="25"/>
  <c r="I212" i="25"/>
  <c r="I211" i="25"/>
  <c r="I210" i="25"/>
  <c r="I209" i="25"/>
  <c r="I208" i="25"/>
  <c r="I207" i="25"/>
  <c r="I206" i="25"/>
  <c r="I205" i="25"/>
  <c r="I204" i="25"/>
  <c r="I203" i="25"/>
  <c r="I202" i="25"/>
  <c r="I201" i="25"/>
  <c r="I200" i="25"/>
  <c r="I199" i="25"/>
  <c r="I198" i="25"/>
  <c r="I197" i="25"/>
  <c r="I196" i="25"/>
  <c r="I195" i="25"/>
  <c r="I194" i="25"/>
  <c r="I193" i="25"/>
  <c r="I192" i="25"/>
  <c r="I191" i="25"/>
  <c r="I190" i="25"/>
  <c r="I189" i="25"/>
  <c r="I188" i="25"/>
  <c r="I187" i="25"/>
  <c r="I186" i="25"/>
  <c r="I185" i="25"/>
  <c r="I184" i="25"/>
  <c r="I183" i="25"/>
  <c r="I182" i="25"/>
  <c r="I181" i="25"/>
  <c r="I180" i="25"/>
  <c r="I179" i="25"/>
  <c r="I178" i="25"/>
  <c r="I177" i="25"/>
  <c r="I176" i="25"/>
  <c r="I175" i="25"/>
  <c r="I174" i="25"/>
  <c r="I173" i="25"/>
  <c r="I172" i="25"/>
  <c r="I171" i="25"/>
  <c r="I170" i="25"/>
  <c r="I169" i="25"/>
  <c r="I168" i="25"/>
  <c r="I167" i="25"/>
  <c r="I166" i="25"/>
  <c r="I165" i="25"/>
  <c r="I164" i="25"/>
  <c r="I163" i="25"/>
  <c r="I162" i="25"/>
  <c r="I161" i="25"/>
  <c r="I160" i="25"/>
  <c r="I159" i="25"/>
  <c r="I158" i="25"/>
  <c r="I157" i="25"/>
  <c r="I156" i="25"/>
  <c r="I155" i="25"/>
  <c r="I154" i="25"/>
  <c r="I153" i="25"/>
  <c r="I152" i="25"/>
  <c r="I151" i="25"/>
  <c r="I150" i="25"/>
  <c r="I149" i="25"/>
  <c r="I148" i="25"/>
  <c r="I147" i="25"/>
  <c r="I146" i="25"/>
  <c r="I145" i="25"/>
  <c r="I144" i="25"/>
  <c r="I143" i="25"/>
  <c r="I142" i="25"/>
  <c r="I141" i="25"/>
  <c r="I140" i="25"/>
  <c r="I139" i="25"/>
  <c r="I138" i="25"/>
  <c r="I137" i="25"/>
  <c r="I136" i="25"/>
  <c r="I135" i="25"/>
  <c r="I134" i="25"/>
  <c r="I133" i="25"/>
  <c r="I132" i="25"/>
  <c r="I131" i="25"/>
  <c r="I130" i="25"/>
  <c r="I129" i="25"/>
  <c r="I128" i="25"/>
  <c r="I127" i="25"/>
  <c r="I126" i="25"/>
  <c r="I125" i="25"/>
  <c r="I124" i="25"/>
  <c r="I123" i="25"/>
  <c r="I122" i="25"/>
  <c r="I121" i="25"/>
  <c r="I120" i="25"/>
  <c r="I119" i="25"/>
  <c r="I118" i="25"/>
  <c r="I117" i="25"/>
  <c r="I116" i="25"/>
  <c r="I115" i="25"/>
  <c r="I114" i="25"/>
  <c r="I113" i="25"/>
  <c r="I112" i="25"/>
  <c r="I111" i="25"/>
  <c r="I110" i="25"/>
  <c r="I109" i="25"/>
  <c r="I108" i="25"/>
  <c r="I107" i="25"/>
  <c r="I106" i="25"/>
  <c r="I105" i="25"/>
  <c r="I104" i="25"/>
  <c r="I103" i="25"/>
  <c r="I102" i="25"/>
  <c r="I101" i="25"/>
  <c r="I100" i="25"/>
  <c r="I99" i="25"/>
  <c r="I98" i="25"/>
  <c r="I97" i="25"/>
  <c r="I96" i="25"/>
  <c r="I95" i="25"/>
  <c r="I94" i="25"/>
  <c r="I93" i="25"/>
  <c r="I92" i="25"/>
  <c r="I91" i="25"/>
  <c r="I90" i="25"/>
  <c r="I89" i="25"/>
  <c r="I88" i="25"/>
  <c r="I87" i="25"/>
  <c r="I86" i="25"/>
  <c r="I85" i="25"/>
  <c r="I84" i="25"/>
  <c r="I83" i="25"/>
  <c r="I82" i="25"/>
  <c r="I81" i="25"/>
  <c r="I80" i="25"/>
  <c r="I79" i="25"/>
  <c r="I78" i="25"/>
  <c r="I77" i="25"/>
  <c r="I76" i="25"/>
  <c r="I75" i="25"/>
  <c r="I74" i="25"/>
  <c r="I73" i="25"/>
  <c r="I72" i="25"/>
  <c r="I71" i="25"/>
  <c r="I70" i="25"/>
  <c r="I69" i="25"/>
  <c r="I68" i="25"/>
  <c r="I67" i="25"/>
  <c r="I66" i="25"/>
  <c r="I65" i="25"/>
  <c r="I64" i="25"/>
  <c r="I63" i="25"/>
  <c r="I62" i="25"/>
  <c r="I61" i="25"/>
  <c r="I60" i="25"/>
  <c r="I59" i="25"/>
  <c r="I58" i="25"/>
  <c r="I57" i="25"/>
  <c r="I56" i="25"/>
  <c r="I55" i="25"/>
  <c r="I54" i="25"/>
  <c r="I53" i="25"/>
  <c r="I52" i="25"/>
  <c r="I51" i="25"/>
  <c r="I50" i="25"/>
  <c r="I49" i="25"/>
  <c r="I48" i="25"/>
  <c r="I47" i="25"/>
  <c r="I46" i="25"/>
  <c r="I45" i="25"/>
  <c r="I44" i="25"/>
  <c r="I43" i="25"/>
  <c r="I42" i="25"/>
  <c r="I41" i="25"/>
  <c r="I40" i="25"/>
  <c r="I39" i="25"/>
  <c r="I38" i="25"/>
  <c r="I37" i="25"/>
  <c r="I36" i="25"/>
  <c r="I35" i="25"/>
  <c r="I34" i="25"/>
  <c r="I33" i="25"/>
  <c r="I32" i="25"/>
  <c r="I31" i="25"/>
  <c r="I30" i="25"/>
  <c r="I29" i="25"/>
  <c r="I28" i="25"/>
  <c r="I27" i="25"/>
  <c r="I26" i="25"/>
  <c r="I25" i="25"/>
  <c r="I24" i="25"/>
  <c r="I23" i="25"/>
  <c r="I22" i="25"/>
  <c r="I21" i="25"/>
  <c r="I20" i="25"/>
  <c r="I19" i="25"/>
  <c r="I18" i="25"/>
  <c r="I17" i="25"/>
  <c r="I16" i="25"/>
  <c r="I15" i="25"/>
  <c r="I14" i="25"/>
  <c r="I13" i="25"/>
  <c r="I12" i="25"/>
  <c r="I11" i="25"/>
  <c r="I10" i="25"/>
  <c r="I9" i="25"/>
  <c r="I8" i="25"/>
  <c r="I7" i="25"/>
  <c r="I6" i="25"/>
  <c r="I5" i="25"/>
  <c r="K4" i="25" l="1"/>
  <c r="I85" i="21"/>
  <c r="I87" i="21"/>
  <c r="I84" i="21"/>
  <c r="I86" i="21"/>
  <c r="I83" i="21"/>
  <c r="I82" i="21"/>
  <c r="I81" i="21"/>
  <c r="I80" i="21"/>
  <c r="I91" i="21"/>
  <c r="I93" i="21"/>
  <c r="I90" i="21"/>
  <c r="I92" i="21"/>
  <c r="I89" i="21"/>
  <c r="I88" i="21"/>
  <c r="I207" i="21"/>
  <c r="I208" i="21"/>
  <c r="I216" i="21"/>
  <c r="I215" i="21"/>
  <c r="I214" i="21"/>
  <c r="I213" i="21"/>
  <c r="I218" i="21"/>
  <c r="I217" i="21"/>
  <c r="I210" i="21"/>
  <c r="I209" i="21"/>
  <c r="I212" i="21"/>
  <c r="I211" i="21"/>
  <c r="I278" i="21"/>
  <c r="I274" i="21"/>
  <c r="I272" i="21"/>
  <c r="I273" i="21"/>
  <c r="I271" i="21"/>
  <c r="I275" i="21"/>
  <c r="I270" i="21"/>
  <c r="I269" i="21"/>
  <c r="I268" i="21"/>
  <c r="I267" i="21"/>
  <c r="I266" i="21"/>
  <c r="I265" i="21"/>
  <c r="I277" i="21"/>
  <c r="I276" i="21"/>
  <c r="I114" i="21"/>
  <c r="I113" i="21"/>
  <c r="I112" i="21"/>
  <c r="I109" i="21"/>
  <c r="I111" i="21"/>
  <c r="I110" i="21"/>
  <c r="I108" i="21"/>
  <c r="I107" i="21"/>
  <c r="I106" i="21"/>
  <c r="I105" i="21"/>
  <c r="I116" i="21"/>
  <c r="I115" i="21"/>
  <c r="I119" i="21"/>
  <c r="I118" i="21"/>
  <c r="I117" i="21"/>
  <c r="I47" i="21"/>
  <c r="I46" i="21"/>
  <c r="I75" i="21"/>
  <c r="I76" i="21"/>
  <c r="I74" i="21"/>
  <c r="I73" i="21"/>
  <c r="I79" i="21"/>
  <c r="I78" i="21"/>
  <c r="I77" i="21"/>
  <c r="I68" i="21"/>
  <c r="I67" i="21"/>
  <c r="I66" i="21"/>
  <c r="I65" i="21"/>
  <c r="I72" i="21"/>
  <c r="I71" i="21"/>
  <c r="I70" i="21"/>
  <c r="I69" i="21"/>
  <c r="I61" i="21"/>
  <c r="I60" i="21"/>
  <c r="I64" i="21"/>
  <c r="I63" i="21"/>
  <c r="I62" i="21"/>
  <c r="I55" i="21"/>
  <c r="I54" i="21"/>
  <c r="I59" i="21"/>
  <c r="I58" i="21"/>
  <c r="I57" i="21"/>
  <c r="I56" i="21"/>
  <c r="I280" i="21"/>
  <c r="I279" i="21"/>
  <c r="I51" i="21"/>
  <c r="I50" i="21"/>
  <c r="I49" i="21"/>
  <c r="I48" i="21"/>
  <c r="I53" i="21"/>
  <c r="I52" i="21"/>
  <c r="I285" i="21"/>
  <c r="I282" i="21"/>
  <c r="I284" i="21"/>
  <c r="I283" i="21"/>
  <c r="I281" i="21"/>
  <c r="I264" i="21"/>
  <c r="I263" i="21"/>
  <c r="I262" i="21"/>
  <c r="I319" i="21"/>
  <c r="I318" i="21"/>
  <c r="I317" i="21"/>
  <c r="I316" i="21"/>
  <c r="I315" i="21"/>
  <c r="I314" i="21"/>
  <c r="I313" i="21"/>
  <c r="I311" i="21"/>
  <c r="I312" i="21"/>
  <c r="I310" i="21"/>
  <c r="I309" i="21"/>
  <c r="I307" i="21"/>
  <c r="I306" i="21"/>
  <c r="I305" i="21"/>
  <c r="I308" i="21"/>
  <c r="I286" i="21"/>
  <c r="I322" i="21"/>
  <c r="I321" i="21"/>
  <c r="I320" i="21"/>
  <c r="I304" i="21"/>
  <c r="I326" i="21"/>
  <c r="I325" i="21"/>
  <c r="I324" i="21"/>
  <c r="I323" i="21"/>
  <c r="I293" i="21"/>
  <c r="I292" i="21"/>
  <c r="I291" i="21"/>
  <c r="I290" i="21"/>
  <c r="I289" i="21"/>
  <c r="I288" i="21"/>
  <c r="I287" i="21"/>
  <c r="I303" i="21"/>
  <c r="I302" i="21"/>
  <c r="I301" i="21"/>
  <c r="I300" i="21"/>
  <c r="I299" i="21"/>
  <c r="I298" i="21"/>
  <c r="I297" i="21"/>
  <c r="I296" i="21"/>
  <c r="I295" i="21"/>
  <c r="I294" i="21"/>
  <c r="I331" i="21"/>
  <c r="I330" i="21"/>
  <c r="I329" i="21"/>
  <c r="I328" i="21"/>
  <c r="I327" i="21"/>
  <c r="I339" i="21"/>
  <c r="I338" i="21"/>
  <c r="I336" i="21"/>
  <c r="I335" i="21"/>
  <c r="I337" i="21"/>
  <c r="I333" i="21"/>
  <c r="I334" i="21"/>
  <c r="I332" i="21"/>
  <c r="I204" i="21"/>
  <c r="I203" i="21"/>
  <c r="I202" i="21"/>
  <c r="I201" i="21"/>
  <c r="I200" i="21"/>
  <c r="I199" i="21"/>
  <c r="I198" i="21"/>
  <c r="I196" i="21"/>
  <c r="I197" i="21"/>
  <c r="I206" i="21"/>
  <c r="I205" i="21"/>
  <c r="I219" i="21"/>
  <c r="I220" i="21"/>
  <c r="I261" i="21"/>
  <c r="I257" i="21"/>
  <c r="I256" i="21"/>
  <c r="I255" i="21"/>
  <c r="I254" i="21"/>
  <c r="I253" i="21"/>
  <c r="I252" i="21"/>
  <c r="I258" i="21"/>
  <c r="I260" i="21"/>
  <c r="I259" i="21"/>
  <c r="I249" i="21"/>
  <c r="I251" i="21"/>
  <c r="I250" i="21"/>
  <c r="I246" i="21"/>
  <c r="I248" i="21"/>
  <c r="I245" i="21"/>
  <c r="I247" i="21"/>
  <c r="I242" i="21"/>
  <c r="I244" i="21"/>
  <c r="I241" i="21"/>
  <c r="I243" i="21"/>
  <c r="I237" i="21"/>
  <c r="I236" i="21"/>
  <c r="I235" i="21"/>
  <c r="I233" i="21"/>
  <c r="I238" i="21"/>
  <c r="I234" i="21"/>
  <c r="I240" i="21"/>
  <c r="I239" i="21"/>
  <c r="I221" i="21"/>
  <c r="I232" i="21"/>
  <c r="I230" i="21"/>
  <c r="I231" i="21"/>
  <c r="I228" i="21"/>
  <c r="I229" i="21"/>
  <c r="I226" i="21"/>
  <c r="I227" i="21"/>
  <c r="I223" i="21"/>
  <c r="I225" i="21"/>
  <c r="I224" i="21"/>
  <c r="I222" i="21"/>
  <c r="I104" i="21"/>
  <c r="I103" i="21"/>
  <c r="I98" i="21"/>
  <c r="I97" i="21"/>
  <c r="I95" i="21"/>
  <c r="I96" i="21"/>
  <c r="I100" i="21"/>
  <c r="I94" i="21"/>
  <c r="I99" i="21"/>
  <c r="I102" i="21"/>
  <c r="I101" i="21"/>
  <c r="I45" i="21"/>
  <c r="I44" i="21"/>
  <c r="I43" i="21"/>
  <c r="I42" i="21"/>
  <c r="I41" i="21"/>
  <c r="I40" i="21"/>
  <c r="I39" i="21"/>
  <c r="I195" i="21"/>
  <c r="I194" i="21"/>
  <c r="I193" i="21"/>
  <c r="I133" i="21"/>
  <c r="I132" i="21"/>
  <c r="I23" i="21"/>
  <c r="I21" i="21"/>
  <c r="I20" i="21"/>
  <c r="I19" i="21"/>
  <c r="I18" i="21"/>
  <c r="I22" i="21"/>
  <c r="I130" i="21"/>
  <c r="I131" i="21"/>
  <c r="I129" i="21"/>
  <c r="I127" i="21"/>
  <c r="I128" i="21"/>
  <c r="I126" i="21"/>
  <c r="I125" i="21"/>
  <c r="I124" i="21"/>
  <c r="I123" i="21"/>
  <c r="I122" i="21"/>
  <c r="I121" i="21"/>
  <c r="I37" i="21"/>
  <c r="I36" i="21"/>
  <c r="I35" i="21"/>
  <c r="I34" i="21"/>
  <c r="I33" i="21"/>
  <c r="I32" i="21"/>
  <c r="I38" i="21"/>
  <c r="I30" i="21"/>
  <c r="I31" i="21"/>
  <c r="I26" i="21"/>
  <c r="I24" i="21"/>
  <c r="I25" i="21"/>
  <c r="I28" i="21"/>
  <c r="I29" i="21"/>
  <c r="I27" i="21"/>
  <c r="I11" i="21"/>
  <c r="I12" i="21"/>
  <c r="I13" i="21"/>
  <c r="I10" i="21"/>
  <c r="I9" i="21"/>
  <c r="I8" i="21"/>
  <c r="I15" i="21"/>
  <c r="I17" i="21"/>
  <c r="I14" i="21"/>
  <c r="I16" i="21"/>
  <c r="I6" i="21"/>
  <c r="I5" i="21"/>
  <c r="I7" i="21"/>
  <c r="I120" i="21"/>
  <c r="I148" i="21"/>
  <c r="I149" i="21"/>
  <c r="I146" i="21"/>
  <c r="I147" i="21"/>
  <c r="I143" i="21"/>
  <c r="I142" i="21"/>
  <c r="I145" i="21"/>
  <c r="I144" i="21"/>
  <c r="I184" i="21"/>
  <c r="I183" i="21"/>
  <c r="I182" i="21"/>
  <c r="I185" i="21"/>
  <c r="I178" i="21"/>
  <c r="I181" i="21"/>
  <c r="I180" i="21"/>
  <c r="I179" i="21"/>
  <c r="I177" i="21"/>
  <c r="I175" i="21"/>
  <c r="I174" i="21"/>
  <c r="I173" i="21"/>
  <c r="I176" i="21"/>
  <c r="I172" i="21"/>
  <c r="I171" i="21"/>
  <c r="I170" i="21"/>
  <c r="I169" i="21"/>
  <c r="I168" i="21"/>
  <c r="I167" i="21"/>
  <c r="I165" i="21"/>
  <c r="I164" i="21"/>
  <c r="I163" i="21"/>
  <c r="I162" i="21"/>
  <c r="I166" i="21"/>
  <c r="I157" i="21"/>
  <c r="I156" i="21"/>
  <c r="I155" i="21"/>
  <c r="I154" i="21"/>
  <c r="I153" i="21"/>
  <c r="I152" i="21"/>
  <c r="I151" i="21"/>
  <c r="I150" i="21"/>
  <c r="I161" i="21"/>
  <c r="I160" i="21"/>
  <c r="I159" i="21"/>
  <c r="I158" i="21"/>
  <c r="I189" i="21"/>
  <c r="I191" i="21"/>
  <c r="I188" i="21"/>
  <c r="I190" i="21"/>
  <c r="I187" i="21"/>
  <c r="I186" i="21"/>
  <c r="I192" i="21"/>
  <c r="I140" i="21"/>
  <c r="I139" i="21"/>
  <c r="I138" i="21"/>
  <c r="I137" i="21"/>
  <c r="I136" i="21"/>
  <c r="I135" i="21"/>
  <c r="I134" i="21"/>
  <c r="I141" i="21"/>
  <c r="I415" i="20"/>
  <c r="I420" i="20"/>
  <c r="I419" i="20"/>
  <c r="I418" i="20"/>
  <c r="I417" i="20"/>
  <c r="I416" i="20"/>
  <c r="I426" i="20"/>
  <c r="I423" i="20"/>
  <c r="I425" i="20"/>
  <c r="I424" i="20"/>
  <c r="I427" i="20"/>
  <c r="I428" i="20"/>
  <c r="I421" i="20"/>
  <c r="I422" i="20"/>
  <c r="I403" i="20"/>
  <c r="I402" i="20"/>
  <c r="I414" i="20"/>
  <c r="I413" i="20"/>
  <c r="I412" i="20"/>
  <c r="I411" i="20"/>
  <c r="I410" i="20"/>
  <c r="I409" i="20"/>
  <c r="I408" i="20"/>
  <c r="I407" i="20"/>
  <c r="I406" i="20"/>
  <c r="I405" i="20"/>
  <c r="I404" i="20"/>
  <c r="I401" i="20"/>
  <c r="I400" i="20"/>
  <c r="I399" i="20"/>
  <c r="I398" i="20"/>
  <c r="I397" i="20"/>
  <c r="I396" i="20"/>
  <c r="I236" i="20"/>
  <c r="I235" i="20"/>
  <c r="I234" i="20"/>
  <c r="I233" i="20"/>
  <c r="I232" i="20"/>
  <c r="I394" i="20"/>
  <c r="I393" i="20"/>
  <c r="I395" i="20"/>
  <c r="I137" i="20"/>
  <c r="I136" i="20"/>
  <c r="I231" i="20"/>
  <c r="I310" i="20"/>
  <c r="I309" i="20"/>
  <c r="I373" i="20"/>
  <c r="I375" i="20"/>
  <c r="I374" i="20"/>
  <c r="I372" i="20"/>
  <c r="I368" i="20"/>
  <c r="I369" i="20"/>
  <c r="I371" i="20"/>
  <c r="I370" i="20"/>
  <c r="I367" i="20"/>
  <c r="I366" i="20"/>
  <c r="I365" i="20"/>
  <c r="I359" i="20"/>
  <c r="I361" i="20"/>
  <c r="I360" i="20"/>
  <c r="I358" i="20"/>
  <c r="I357" i="20"/>
  <c r="I356" i="20"/>
  <c r="I355" i="20"/>
  <c r="I353" i="20"/>
  <c r="I354" i="20"/>
  <c r="I348" i="20"/>
  <c r="I349" i="20"/>
  <c r="I351" i="20"/>
  <c r="I350" i="20"/>
  <c r="I347" i="20"/>
  <c r="I346" i="20"/>
  <c r="I345" i="20"/>
  <c r="I352" i="20"/>
  <c r="I271" i="20"/>
  <c r="I273" i="20"/>
  <c r="I272" i="20"/>
  <c r="I268" i="20"/>
  <c r="I270" i="20"/>
  <c r="I269" i="20"/>
  <c r="I264" i="20"/>
  <c r="I265" i="20"/>
  <c r="I267" i="20"/>
  <c r="I266" i="20"/>
  <c r="I263" i="20"/>
  <c r="I260" i="20"/>
  <c r="I261" i="20"/>
  <c r="I262" i="20"/>
  <c r="I258" i="20"/>
  <c r="I259" i="20"/>
  <c r="I255" i="20"/>
  <c r="I256" i="20"/>
  <c r="I257" i="20"/>
  <c r="I254" i="20"/>
  <c r="I250" i="20"/>
  <c r="I251" i="20"/>
  <c r="I253" i="20"/>
  <c r="I252" i="20"/>
  <c r="I249" i="20"/>
  <c r="I248" i="20"/>
  <c r="I247" i="20"/>
  <c r="I244" i="20"/>
  <c r="I246" i="20"/>
  <c r="I245" i="20"/>
  <c r="I243" i="20"/>
  <c r="I239" i="20"/>
  <c r="I240" i="20"/>
  <c r="I242" i="20"/>
  <c r="I241" i="20"/>
  <c r="I238" i="20"/>
  <c r="I392" i="20"/>
  <c r="I364" i="20"/>
  <c r="I362" i="20"/>
  <c r="I338" i="20"/>
  <c r="I339" i="20"/>
  <c r="I337" i="20"/>
  <c r="I336" i="20"/>
  <c r="I335" i="20"/>
  <c r="I334" i="20"/>
  <c r="I333" i="20"/>
  <c r="I330" i="20"/>
  <c r="I332" i="20"/>
  <c r="I331" i="20"/>
  <c r="I327" i="20"/>
  <c r="I328" i="20"/>
  <c r="I329" i="20"/>
  <c r="I326" i="20"/>
  <c r="I325" i="20"/>
  <c r="I324" i="20"/>
  <c r="I319" i="20"/>
  <c r="I321" i="20"/>
  <c r="I320" i="20"/>
  <c r="I323" i="20"/>
  <c r="I322" i="20"/>
  <c r="I318" i="20"/>
  <c r="I317" i="20"/>
  <c r="I312" i="20"/>
  <c r="I311" i="20"/>
  <c r="I314" i="20"/>
  <c r="I313" i="20"/>
  <c r="I316" i="20"/>
  <c r="I315" i="20"/>
  <c r="I391" i="20"/>
  <c r="I390" i="20"/>
  <c r="I389" i="20"/>
  <c r="I388" i="20"/>
  <c r="I387" i="20"/>
  <c r="I386" i="20"/>
  <c r="I385" i="20"/>
  <c r="I384" i="20"/>
  <c r="I383" i="20"/>
  <c r="I382" i="20"/>
  <c r="I380" i="20"/>
  <c r="I381" i="20"/>
  <c r="I379" i="20"/>
  <c r="I378" i="20"/>
  <c r="I376" i="20"/>
  <c r="I377" i="20"/>
  <c r="I297" i="20"/>
  <c r="I296" i="20"/>
  <c r="I295" i="20"/>
  <c r="I294" i="20"/>
  <c r="I292" i="20"/>
  <c r="I293" i="20"/>
  <c r="I291" i="20"/>
  <c r="I290" i="20"/>
  <c r="I289" i="20"/>
  <c r="I288" i="20"/>
  <c r="I287" i="20"/>
  <c r="I286" i="20"/>
  <c r="I285" i="20"/>
  <c r="I283" i="20"/>
  <c r="I284" i="20"/>
  <c r="I281" i="20"/>
  <c r="I282" i="20"/>
  <c r="I340" i="20"/>
  <c r="I308" i="20"/>
  <c r="I307" i="20"/>
  <c r="I306" i="20"/>
  <c r="I280" i="20"/>
  <c r="I277" i="20"/>
  <c r="I279" i="20"/>
  <c r="I278" i="20"/>
  <c r="I274" i="20"/>
  <c r="I276" i="20"/>
  <c r="I275" i="20"/>
  <c r="I237" i="20"/>
  <c r="I344" i="20"/>
  <c r="I343" i="20"/>
  <c r="I342" i="20"/>
  <c r="I341" i="20"/>
  <c r="I303" i="20"/>
  <c r="I301" i="20"/>
  <c r="I302" i="20"/>
  <c r="I299" i="20"/>
  <c r="I300" i="20"/>
  <c r="I298" i="20"/>
  <c r="I363" i="20"/>
  <c r="I305" i="20"/>
  <c r="I304" i="20"/>
  <c r="I22" i="20"/>
  <c r="I21" i="20"/>
  <c r="I20" i="20"/>
  <c r="I19" i="20"/>
  <c r="I18" i="20"/>
  <c r="I29" i="20"/>
  <c r="I17" i="20"/>
  <c r="I16" i="20"/>
  <c r="I31" i="20"/>
  <c r="I30" i="20"/>
  <c r="I28" i="20"/>
  <c r="I27" i="20"/>
  <c r="I26" i="20"/>
  <c r="I25" i="20"/>
  <c r="I24" i="20"/>
  <c r="I23" i="20"/>
  <c r="I431" i="20"/>
  <c r="I430" i="20"/>
  <c r="I161" i="20"/>
  <c r="I160" i="20"/>
  <c r="I159" i="20"/>
  <c r="I158" i="20"/>
  <c r="I157" i="20"/>
  <c r="I156" i="20"/>
  <c r="I155" i="20"/>
  <c r="I154" i="20"/>
  <c r="I153" i="20"/>
  <c r="I152" i="20"/>
  <c r="I144" i="20"/>
  <c r="I143" i="20"/>
  <c r="I142" i="20"/>
  <c r="I140" i="20"/>
  <c r="I141" i="20"/>
  <c r="I139" i="20"/>
  <c r="I138" i="20"/>
  <c r="I151" i="20"/>
  <c r="I150" i="20"/>
  <c r="I149" i="20"/>
  <c r="I148" i="20"/>
  <c r="I147" i="20"/>
  <c r="I146" i="20"/>
  <c r="I145" i="20"/>
  <c r="I175" i="20"/>
  <c r="I174" i="20"/>
  <c r="I171" i="20"/>
  <c r="I172" i="20"/>
  <c r="I173" i="20"/>
  <c r="I168" i="20"/>
  <c r="I169" i="20"/>
  <c r="I170" i="20"/>
  <c r="I166" i="20"/>
  <c r="I167" i="20"/>
  <c r="I164" i="20"/>
  <c r="I165" i="20"/>
  <c r="I163" i="20"/>
  <c r="I162" i="20"/>
  <c r="I135" i="20"/>
  <c r="I134" i="20"/>
  <c r="I133" i="20"/>
  <c r="I132" i="20"/>
  <c r="I131" i="20"/>
  <c r="I130" i="20"/>
  <c r="I129" i="20"/>
  <c r="I128" i="20"/>
  <c r="I429" i="20"/>
  <c r="I64" i="20"/>
  <c r="I62" i="20"/>
  <c r="I63" i="20"/>
  <c r="I127" i="20"/>
  <c r="I126" i="20"/>
  <c r="I125" i="20"/>
  <c r="I124" i="20"/>
  <c r="I123" i="20"/>
  <c r="I120" i="20"/>
  <c r="I122" i="20"/>
  <c r="I121" i="20"/>
  <c r="I119" i="20"/>
  <c r="I118" i="20"/>
  <c r="I116" i="20"/>
  <c r="I117" i="20"/>
  <c r="I115" i="20"/>
  <c r="I114" i="20"/>
  <c r="I113" i="20"/>
  <c r="I112" i="20"/>
  <c r="I111" i="20"/>
  <c r="I108" i="20"/>
  <c r="I109" i="20"/>
  <c r="I110" i="20"/>
  <c r="I106" i="20"/>
  <c r="I107" i="20"/>
  <c r="I105" i="20"/>
  <c r="I102" i="20"/>
  <c r="I100" i="20"/>
  <c r="I101" i="20"/>
  <c r="I103" i="20"/>
  <c r="I99" i="20"/>
  <c r="I104" i="20"/>
  <c r="I98" i="20"/>
  <c r="I96" i="20"/>
  <c r="I97" i="20"/>
  <c r="I95" i="20"/>
  <c r="I93" i="20"/>
  <c r="I94" i="20"/>
  <c r="I90" i="20"/>
  <c r="I92" i="20"/>
  <c r="I91" i="20"/>
  <c r="I87" i="20"/>
  <c r="I88" i="20"/>
  <c r="I89" i="20"/>
  <c r="I86" i="20"/>
  <c r="I85" i="20"/>
  <c r="I83" i="20"/>
  <c r="I84" i="20"/>
  <c r="I80" i="20"/>
  <c r="I81" i="20"/>
  <c r="I82" i="20"/>
  <c r="I78" i="20"/>
  <c r="I79" i="20"/>
  <c r="I73" i="20"/>
  <c r="I75" i="20"/>
  <c r="I74" i="20"/>
  <c r="I71" i="20"/>
  <c r="I72" i="20"/>
  <c r="I65" i="20"/>
  <c r="I66" i="20"/>
  <c r="I67" i="20"/>
  <c r="I68" i="20"/>
  <c r="I70" i="20"/>
  <c r="I69" i="20"/>
  <c r="I76" i="20"/>
  <c r="I77" i="20"/>
  <c r="I5" i="20"/>
  <c r="I15" i="20"/>
  <c r="I14" i="20"/>
  <c r="I13" i="20"/>
  <c r="I12" i="20"/>
  <c r="I11" i="20"/>
  <c r="I9" i="20"/>
  <c r="I10" i="20"/>
  <c r="I8" i="20"/>
  <c r="I6" i="20"/>
  <c r="I7" i="20"/>
  <c r="I60" i="20"/>
  <c r="I61" i="20"/>
  <c r="I57" i="20"/>
  <c r="I59" i="20"/>
  <c r="I58" i="20"/>
  <c r="I54" i="20"/>
  <c r="I56" i="20"/>
  <c r="I55" i="20"/>
  <c r="I53" i="20"/>
  <c r="I52" i="20"/>
  <c r="I51" i="20"/>
  <c r="I50" i="20"/>
  <c r="I48" i="20"/>
  <c r="I49" i="20"/>
  <c r="I47" i="20"/>
  <c r="I46" i="20"/>
  <c r="I45" i="20"/>
  <c r="I42" i="20"/>
  <c r="I44" i="20"/>
  <c r="I43" i="20"/>
  <c r="I41" i="20"/>
  <c r="I40" i="20"/>
  <c r="I39" i="20"/>
  <c r="I37" i="20"/>
  <c r="I38" i="20"/>
  <c r="I36" i="20"/>
  <c r="I35" i="20"/>
  <c r="I34" i="20"/>
  <c r="I33" i="20"/>
  <c r="I32" i="20"/>
  <c r="I180" i="20"/>
  <c r="I179" i="20"/>
  <c r="I178" i="20"/>
  <c r="I186" i="20"/>
  <c r="I185" i="20"/>
  <c r="I184" i="20"/>
  <c r="I183" i="20"/>
  <c r="I182" i="20"/>
  <c r="I181" i="20"/>
  <c r="I194" i="20"/>
  <c r="I193" i="20"/>
  <c r="I192" i="20"/>
  <c r="I191" i="20"/>
  <c r="I190" i="20"/>
  <c r="I189" i="20"/>
  <c r="I188" i="20"/>
  <c r="I187" i="20"/>
  <c r="I221" i="20"/>
  <c r="I220" i="20"/>
  <c r="I219" i="20"/>
  <c r="I218" i="20"/>
  <c r="I216" i="20"/>
  <c r="I217" i="20"/>
  <c r="I230" i="20"/>
  <c r="I229" i="20"/>
  <c r="I228" i="20"/>
  <c r="I227" i="20"/>
  <c r="I226" i="20"/>
  <c r="I225" i="20"/>
  <c r="I224" i="20"/>
  <c r="I215" i="20"/>
  <c r="I214" i="20"/>
  <c r="I213" i="20"/>
  <c r="I212" i="20"/>
  <c r="I211" i="20"/>
  <c r="I210" i="20"/>
  <c r="I209" i="20"/>
  <c r="I208" i="20"/>
  <c r="I207" i="20"/>
  <c r="I206" i="20"/>
  <c r="I205" i="20"/>
  <c r="I204" i="20"/>
  <c r="I203" i="20"/>
  <c r="I202" i="20"/>
  <c r="I201" i="20"/>
  <c r="I200" i="20"/>
  <c r="I199" i="20"/>
  <c r="I198" i="20"/>
  <c r="I197" i="20"/>
  <c r="I223" i="20"/>
  <c r="I222" i="20"/>
  <c r="I196" i="20"/>
  <c r="I195" i="20"/>
  <c r="I177" i="20"/>
  <c r="I176" i="20"/>
  <c r="K11" i="25" l="1"/>
  <c r="K7" i="25"/>
  <c r="K19" i="25"/>
  <c r="K31" i="25"/>
  <c r="K9" i="25"/>
  <c r="K23" i="25"/>
  <c r="K36" i="25"/>
  <c r="K48" i="25"/>
  <c r="K60" i="25"/>
  <c r="K72" i="25"/>
  <c r="K84" i="25"/>
  <c r="K96" i="25"/>
  <c r="K108" i="25"/>
  <c r="K120" i="25"/>
  <c r="K132" i="25"/>
  <c r="K144" i="25"/>
  <c r="K156" i="25"/>
  <c r="K168" i="25"/>
  <c r="K180" i="25"/>
  <c r="K192" i="25"/>
  <c r="K204" i="25"/>
  <c r="K216" i="25"/>
  <c r="K228" i="25"/>
  <c r="K240" i="25"/>
  <c r="K252" i="25"/>
  <c r="K264" i="25"/>
  <c r="K276" i="25"/>
  <c r="K288" i="25"/>
  <c r="K300" i="25"/>
  <c r="K312" i="25"/>
  <c r="K324" i="25"/>
  <c r="K336" i="25"/>
  <c r="K348" i="25"/>
  <c r="K360" i="25"/>
  <c r="K372" i="25"/>
  <c r="K384" i="25"/>
  <c r="K396" i="25"/>
  <c r="K408" i="25"/>
  <c r="K10" i="25"/>
  <c r="K24" i="25"/>
  <c r="K37" i="25"/>
  <c r="K49" i="25"/>
  <c r="K61" i="25"/>
  <c r="K73" i="25"/>
  <c r="K85" i="25"/>
  <c r="K97" i="25"/>
  <c r="K109" i="25"/>
  <c r="K121" i="25"/>
  <c r="K133" i="25"/>
  <c r="K145" i="25"/>
  <c r="K157" i="25"/>
  <c r="K169" i="25"/>
  <c r="K181" i="25"/>
  <c r="K193" i="25"/>
  <c r="K205" i="25"/>
  <c r="K217" i="25"/>
  <c r="K229" i="25"/>
  <c r="K241" i="25"/>
  <c r="K253" i="25"/>
  <c r="K265" i="25"/>
  <c r="K277" i="25"/>
  <c r="K289" i="25"/>
  <c r="K301" i="25"/>
  <c r="K313" i="25"/>
  <c r="K325" i="25"/>
  <c r="K337" i="25"/>
  <c r="K349" i="25"/>
  <c r="K361" i="25"/>
  <c r="K373" i="25"/>
  <c r="K385" i="25"/>
  <c r="K13" i="25"/>
  <c r="K26" i="25"/>
  <c r="K39" i="25"/>
  <c r="K51" i="25"/>
  <c r="K63" i="25"/>
  <c r="K75" i="25"/>
  <c r="K87" i="25"/>
  <c r="K99" i="25"/>
  <c r="K111" i="25"/>
  <c r="K123" i="25"/>
  <c r="K135" i="25"/>
  <c r="K147" i="25"/>
  <c r="K159" i="25"/>
  <c r="K171" i="25"/>
  <c r="K183" i="25"/>
  <c r="K195" i="25"/>
  <c r="K207" i="25"/>
  <c r="K219" i="25"/>
  <c r="K231" i="25"/>
  <c r="K243" i="25"/>
  <c r="K255" i="25"/>
  <c r="K267" i="25"/>
  <c r="K279" i="25"/>
  <c r="K291" i="25"/>
  <c r="K303" i="25"/>
  <c r="K315" i="25"/>
  <c r="K327" i="25"/>
  <c r="K339" i="25"/>
  <c r="K351" i="25"/>
  <c r="K363" i="25"/>
  <c r="K375" i="25"/>
  <c r="K387" i="25"/>
  <c r="K14" i="25"/>
  <c r="K27" i="25"/>
  <c r="K40" i="25"/>
  <c r="K52" i="25"/>
  <c r="K64" i="25"/>
  <c r="K76" i="25"/>
  <c r="K88" i="25"/>
  <c r="K100" i="25"/>
  <c r="K112" i="25"/>
  <c r="K124" i="25"/>
  <c r="K136" i="25"/>
  <c r="K148" i="25"/>
  <c r="K160" i="25"/>
  <c r="K172" i="25"/>
  <c r="K184" i="25"/>
  <c r="K196" i="25"/>
  <c r="K208" i="25"/>
  <c r="K220" i="25"/>
  <c r="K232" i="25"/>
  <c r="K244" i="25"/>
  <c r="K256" i="25"/>
  <c r="K268" i="25"/>
  <c r="K280" i="25"/>
  <c r="K292" i="25"/>
  <c r="K304" i="25"/>
  <c r="K316" i="25"/>
  <c r="K328" i="25"/>
  <c r="K340" i="25"/>
  <c r="K352" i="25"/>
  <c r="K364" i="25"/>
  <c r="K376" i="25"/>
  <c r="K388" i="25"/>
  <c r="K400" i="25"/>
  <c r="K412" i="25"/>
  <c r="K424" i="25"/>
  <c r="K436" i="25"/>
  <c r="K448" i="25"/>
  <c r="K460" i="25"/>
  <c r="K15" i="25"/>
  <c r="K28" i="25"/>
  <c r="K41" i="25"/>
  <c r="K53" i="25"/>
  <c r="K65" i="25"/>
  <c r="K77" i="25"/>
  <c r="K89" i="25"/>
  <c r="K101" i="25"/>
  <c r="K113" i="25"/>
  <c r="K125" i="25"/>
  <c r="K137" i="25"/>
  <c r="K149" i="25"/>
  <c r="K161" i="25"/>
  <c r="K173" i="25"/>
  <c r="K185" i="25"/>
  <c r="K197" i="25"/>
  <c r="K209" i="25"/>
  <c r="K221" i="25"/>
  <c r="K233" i="25"/>
  <c r="K245" i="25"/>
  <c r="K257" i="25"/>
  <c r="K269" i="25"/>
  <c r="K281" i="25"/>
  <c r="K293" i="25"/>
  <c r="K305" i="25"/>
  <c r="K317" i="25"/>
  <c r="K329" i="25"/>
  <c r="K341" i="25"/>
  <c r="K353" i="25"/>
  <c r="K365" i="25"/>
  <c r="K377" i="25"/>
  <c r="K389" i="25"/>
  <c r="K401" i="25"/>
  <c r="K413" i="25"/>
  <c r="K425" i="25"/>
  <c r="K437" i="25"/>
  <c r="K449" i="25"/>
  <c r="K461" i="25"/>
  <c r="K473" i="25"/>
  <c r="K485" i="25"/>
  <c r="K497" i="25"/>
  <c r="K509" i="25"/>
  <c r="K521" i="25"/>
  <c r="K533" i="25"/>
  <c r="K545" i="25"/>
  <c r="K557" i="25"/>
  <c r="K569" i="25"/>
  <c r="K581" i="25"/>
  <c r="K16" i="25"/>
  <c r="K29" i="25"/>
  <c r="K42" i="25"/>
  <c r="K54" i="25"/>
  <c r="K66" i="25"/>
  <c r="K78" i="25"/>
  <c r="K90" i="25"/>
  <c r="K102" i="25"/>
  <c r="K114" i="25"/>
  <c r="K126" i="25"/>
  <c r="K138" i="25"/>
  <c r="K150" i="25"/>
  <c r="K162" i="25"/>
  <c r="K174" i="25"/>
  <c r="K186" i="25"/>
  <c r="K198" i="25"/>
  <c r="K210" i="25"/>
  <c r="K222" i="25"/>
  <c r="K234" i="25"/>
  <c r="K246" i="25"/>
  <c r="K258" i="25"/>
  <c r="K270" i="25"/>
  <c r="K282" i="25"/>
  <c r="K294" i="25"/>
  <c r="K306" i="25"/>
  <c r="K318" i="25"/>
  <c r="K330" i="25"/>
  <c r="K342" i="25"/>
  <c r="K354" i="25"/>
  <c r="K366" i="25"/>
  <c r="K378" i="25"/>
  <c r="K390" i="25"/>
  <c r="K402" i="25"/>
  <c r="K414" i="25"/>
  <c r="K426" i="25"/>
  <c r="K438" i="25"/>
  <c r="K450" i="25"/>
  <c r="K462" i="25"/>
  <c r="K17" i="25"/>
  <c r="K30" i="25"/>
  <c r="K43" i="25"/>
  <c r="K55" i="25"/>
  <c r="K67" i="25"/>
  <c r="K79" i="25"/>
  <c r="K91" i="25"/>
  <c r="K103" i="25"/>
  <c r="K115" i="25"/>
  <c r="K127" i="25"/>
  <c r="K139" i="25"/>
  <c r="K151" i="25"/>
  <c r="K163" i="25"/>
  <c r="K175" i="25"/>
  <c r="K187" i="25"/>
  <c r="K199" i="25"/>
  <c r="K211" i="25"/>
  <c r="K223" i="25"/>
  <c r="K235" i="25"/>
  <c r="K247" i="25"/>
  <c r="K259" i="25"/>
  <c r="K271" i="25"/>
  <c r="K283" i="25"/>
  <c r="K295" i="25"/>
  <c r="K307" i="25"/>
  <c r="K319" i="25"/>
  <c r="K331" i="25"/>
  <c r="K343" i="25"/>
  <c r="K355" i="25"/>
  <c r="K367" i="25"/>
  <c r="K379" i="25"/>
  <c r="K391" i="25"/>
  <c r="K403" i="25"/>
  <c r="K415" i="25"/>
  <c r="K427" i="25"/>
  <c r="K439" i="25"/>
  <c r="K451" i="25"/>
  <c r="K463" i="25"/>
  <c r="K18" i="25"/>
  <c r="K32" i="25"/>
  <c r="K44" i="25"/>
  <c r="K56" i="25"/>
  <c r="K68" i="25"/>
  <c r="K80" i="25"/>
  <c r="K92" i="25"/>
  <c r="K104" i="25"/>
  <c r="K116" i="25"/>
  <c r="K128" i="25"/>
  <c r="K140" i="25"/>
  <c r="K152" i="25"/>
  <c r="K164" i="25"/>
  <c r="K176" i="25"/>
  <c r="K188" i="25"/>
  <c r="K200" i="25"/>
  <c r="K212" i="25"/>
  <c r="K224" i="25"/>
  <c r="K236" i="25"/>
  <c r="K248" i="25"/>
  <c r="K260" i="25"/>
  <c r="K272" i="25"/>
  <c r="K284" i="25"/>
  <c r="K296" i="25"/>
  <c r="K308" i="25"/>
  <c r="K320" i="25"/>
  <c r="K332" i="25"/>
  <c r="K344" i="25"/>
  <c r="K356" i="25"/>
  <c r="K368" i="25"/>
  <c r="K380" i="25"/>
  <c r="K392" i="25"/>
  <c r="K404" i="25"/>
  <c r="K416" i="25"/>
  <c r="K428" i="25"/>
  <c r="K440" i="25"/>
  <c r="K452" i="25"/>
  <c r="K464" i="25"/>
  <c r="K476" i="25"/>
  <c r="K488" i="25"/>
  <c r="K500" i="25"/>
  <c r="K512" i="25"/>
  <c r="K524" i="25"/>
  <c r="K536" i="25"/>
  <c r="K548" i="25"/>
  <c r="K560" i="25"/>
  <c r="K572" i="25"/>
  <c r="K21" i="25"/>
  <c r="K58" i="25"/>
  <c r="K94" i="25"/>
  <c r="K130" i="25"/>
  <c r="K166" i="25"/>
  <c r="K202" i="25"/>
  <c r="K238" i="25"/>
  <c r="K274" i="25"/>
  <c r="K310" i="25"/>
  <c r="K346" i="25"/>
  <c r="K382" i="25"/>
  <c r="K409" i="25"/>
  <c r="K431" i="25"/>
  <c r="K453" i="25"/>
  <c r="K470" i="25"/>
  <c r="K484" i="25"/>
  <c r="K499" i="25"/>
  <c r="K514" i="25"/>
  <c r="K528" i="25"/>
  <c r="K542" i="25"/>
  <c r="K556" i="25"/>
  <c r="K571" i="25"/>
  <c r="K585" i="25"/>
  <c r="K597" i="25"/>
  <c r="K609" i="25"/>
  <c r="K621" i="25"/>
  <c r="K633" i="25"/>
  <c r="K645" i="25"/>
  <c r="K657" i="25"/>
  <c r="K669" i="25"/>
  <c r="K681" i="25"/>
  <c r="K693" i="25"/>
  <c r="K705" i="25"/>
  <c r="K717" i="25"/>
  <c r="K729" i="25"/>
  <c r="K741" i="25"/>
  <c r="K753" i="25"/>
  <c r="K765" i="25"/>
  <c r="K777" i="25"/>
  <c r="K789" i="25"/>
  <c r="K801" i="25"/>
  <c r="K813" i="25"/>
  <c r="K825" i="25"/>
  <c r="K837" i="25"/>
  <c r="K849" i="25"/>
  <c r="K861" i="25"/>
  <c r="K873" i="25"/>
  <c r="K885" i="25"/>
  <c r="K897" i="25"/>
  <c r="K909" i="25"/>
  <c r="K921" i="25"/>
  <c r="K933" i="25"/>
  <c r="K945" i="25"/>
  <c r="K957" i="25"/>
  <c r="K969" i="25"/>
  <c r="K22" i="25"/>
  <c r="K59" i="25"/>
  <c r="K95" i="25"/>
  <c r="K131" i="25"/>
  <c r="K167" i="25"/>
  <c r="K203" i="25"/>
  <c r="K239" i="25"/>
  <c r="K275" i="25"/>
  <c r="K311" i="25"/>
  <c r="K347" i="25"/>
  <c r="K383" i="25"/>
  <c r="K410" i="25"/>
  <c r="K432" i="25"/>
  <c r="K454" i="25"/>
  <c r="K471" i="25"/>
  <c r="K486" i="25"/>
  <c r="K501" i="25"/>
  <c r="K515" i="25"/>
  <c r="K529" i="25"/>
  <c r="K543" i="25"/>
  <c r="K558" i="25"/>
  <c r="K573" i="25"/>
  <c r="K586" i="25"/>
  <c r="K598" i="25"/>
  <c r="K610" i="25"/>
  <c r="K622" i="25"/>
  <c r="K634" i="25"/>
  <c r="K646" i="25"/>
  <c r="K658" i="25"/>
  <c r="K670" i="25"/>
  <c r="K682" i="25"/>
  <c r="K694" i="25"/>
  <c r="K706" i="25"/>
  <c r="K718" i="25"/>
  <c r="K730" i="25"/>
  <c r="K742" i="25"/>
  <c r="K754" i="25"/>
  <c r="K766" i="25"/>
  <c r="K778" i="25"/>
  <c r="K790" i="25"/>
  <c r="K802" i="25"/>
  <c r="K814" i="25"/>
  <c r="K826" i="25"/>
  <c r="K838" i="25"/>
  <c r="K850" i="25"/>
  <c r="K862" i="25"/>
  <c r="K874" i="25"/>
  <c r="K886" i="25"/>
  <c r="K898" i="25"/>
  <c r="K910" i="25"/>
  <c r="K922" i="25"/>
  <c r="K934" i="25"/>
  <c r="K946" i="25"/>
  <c r="K958" i="25"/>
  <c r="K970" i="25"/>
  <c r="K25" i="25"/>
  <c r="K62" i="25"/>
  <c r="K98" i="25"/>
  <c r="K134" i="25"/>
  <c r="K170" i="25"/>
  <c r="K206" i="25"/>
  <c r="K242" i="25"/>
  <c r="K278" i="25"/>
  <c r="K314" i="25"/>
  <c r="K350" i="25"/>
  <c r="K386" i="25"/>
  <c r="K411" i="25"/>
  <c r="K433" i="25"/>
  <c r="K455" i="25"/>
  <c r="K472" i="25"/>
  <c r="K487" i="25"/>
  <c r="K502" i="25"/>
  <c r="K516" i="25"/>
  <c r="K530" i="25"/>
  <c r="K544" i="25"/>
  <c r="K559" i="25"/>
  <c r="K574" i="25"/>
  <c r="K587" i="25"/>
  <c r="K599" i="25"/>
  <c r="K611" i="25"/>
  <c r="K623" i="25"/>
  <c r="K635" i="25"/>
  <c r="K647" i="25"/>
  <c r="K659" i="25"/>
  <c r="K671" i="25"/>
  <c r="K683" i="25"/>
  <c r="K695" i="25"/>
  <c r="K707" i="25"/>
  <c r="K719" i="25"/>
  <c r="K731" i="25"/>
  <c r="K743" i="25"/>
  <c r="K755" i="25"/>
  <c r="K767" i="25"/>
  <c r="K779" i="25"/>
  <c r="K791" i="25"/>
  <c r="K803" i="25"/>
  <c r="K815" i="25"/>
  <c r="K827" i="25"/>
  <c r="K839" i="25"/>
  <c r="K851" i="25"/>
  <c r="K863" i="25"/>
  <c r="K875" i="25"/>
  <c r="K887" i="25"/>
  <c r="K899" i="25"/>
  <c r="K911" i="25"/>
  <c r="K923" i="25"/>
  <c r="K935" i="25"/>
  <c r="K947" i="25"/>
  <c r="K959" i="25"/>
  <c r="K971" i="25"/>
  <c r="K983" i="25"/>
  <c r="K33" i="25"/>
  <c r="K69" i="25"/>
  <c r="K105" i="25"/>
  <c r="K141" i="25"/>
  <c r="K177" i="25"/>
  <c r="K213" i="25"/>
  <c r="K249" i="25"/>
  <c r="K285" i="25"/>
  <c r="K321" i="25"/>
  <c r="K357" i="25"/>
  <c r="K393" i="25"/>
  <c r="K417" i="25"/>
  <c r="K434" i="25"/>
  <c r="K456" i="25"/>
  <c r="K474" i="25"/>
  <c r="K489" i="25"/>
  <c r="K503" i="25"/>
  <c r="K517" i="25"/>
  <c r="K531" i="25"/>
  <c r="K546" i="25"/>
  <c r="K561" i="25"/>
  <c r="K575" i="25"/>
  <c r="K588" i="25"/>
  <c r="K600" i="25"/>
  <c r="K612" i="25"/>
  <c r="K624" i="25"/>
  <c r="K636" i="25"/>
  <c r="K648" i="25"/>
  <c r="K660" i="25"/>
  <c r="K672" i="25"/>
  <c r="K684" i="25"/>
  <c r="K696" i="25"/>
  <c r="K708" i="25"/>
  <c r="K720" i="25"/>
  <c r="K732" i="25"/>
  <c r="K744" i="25"/>
  <c r="K756" i="25"/>
  <c r="K768" i="25"/>
  <c r="K780" i="25"/>
  <c r="K792" i="25"/>
  <c r="K804" i="25"/>
  <c r="K816" i="25"/>
  <c r="K828" i="25"/>
  <c r="K840" i="25"/>
  <c r="K852" i="25"/>
  <c r="K864" i="25"/>
  <c r="K876" i="25"/>
  <c r="K888" i="25"/>
  <c r="K900" i="25"/>
  <c r="K912" i="25"/>
  <c r="K924" i="25"/>
  <c r="K936" i="25"/>
  <c r="K948" i="25"/>
  <c r="K960" i="25"/>
  <c r="K972" i="25"/>
  <c r="K5" i="25"/>
  <c r="K34" i="25"/>
  <c r="K70" i="25"/>
  <c r="K106" i="25"/>
  <c r="K142" i="25"/>
  <c r="K178" i="25"/>
  <c r="K214" i="25"/>
  <c r="K250" i="25"/>
  <c r="K286" i="25"/>
  <c r="K322" i="25"/>
  <c r="K358" i="25"/>
  <c r="K394" i="25"/>
  <c r="K418" i="25"/>
  <c r="K435" i="25"/>
  <c r="K457" i="25"/>
  <c r="K475" i="25"/>
  <c r="K490" i="25"/>
  <c r="K504" i="25"/>
  <c r="K518" i="25"/>
  <c r="K532" i="25"/>
  <c r="K547" i="25"/>
  <c r="K562" i="25"/>
  <c r="K576" i="25"/>
  <c r="K589" i="25"/>
  <c r="K601" i="25"/>
  <c r="K613" i="25"/>
  <c r="K625" i="25"/>
  <c r="K637" i="25"/>
  <c r="K649" i="25"/>
  <c r="K661" i="25"/>
  <c r="K673" i="25"/>
  <c r="K685" i="25"/>
  <c r="K697" i="25"/>
  <c r="K709" i="25"/>
  <c r="K721" i="25"/>
  <c r="K733" i="25"/>
  <c r="K745" i="25"/>
  <c r="K757" i="25"/>
  <c r="K769" i="25"/>
  <c r="K781" i="25"/>
  <c r="K793" i="25"/>
  <c r="K805" i="25"/>
  <c r="K817" i="25"/>
  <c r="K829" i="25"/>
  <c r="K841" i="25"/>
  <c r="K853" i="25"/>
  <c r="K865" i="25"/>
  <c r="K877" i="25"/>
  <c r="K889" i="25"/>
  <c r="K901" i="25"/>
  <c r="K913" i="25"/>
  <c r="K925" i="25"/>
  <c r="K937" i="25"/>
  <c r="K949" i="25"/>
  <c r="K961" i="25"/>
  <c r="K973" i="25"/>
  <c r="K35" i="25"/>
  <c r="K71" i="25"/>
  <c r="K107" i="25"/>
  <c r="K143" i="25"/>
  <c r="K179" i="25"/>
  <c r="K215" i="25"/>
  <c r="K251" i="25"/>
  <c r="K287" i="25"/>
  <c r="K323" i="25"/>
  <c r="K359" i="25"/>
  <c r="K395" i="25"/>
  <c r="K419" i="25"/>
  <c r="K441" i="25"/>
  <c r="K458" i="25"/>
  <c r="K477" i="25"/>
  <c r="K491" i="25"/>
  <c r="K505" i="25"/>
  <c r="K519" i="25"/>
  <c r="K534" i="25"/>
  <c r="K549" i="25"/>
  <c r="K563" i="25"/>
  <c r="K577" i="25"/>
  <c r="K590" i="25"/>
  <c r="K602" i="25"/>
  <c r="K614" i="25"/>
  <c r="K626" i="25"/>
  <c r="K638" i="25"/>
  <c r="K650" i="25"/>
  <c r="K662" i="25"/>
  <c r="K674" i="25"/>
  <c r="K686" i="25"/>
  <c r="K698" i="25"/>
  <c r="K710" i="25"/>
  <c r="K722" i="25"/>
  <c r="K734" i="25"/>
  <c r="K746" i="25"/>
  <c r="K758" i="25"/>
  <c r="K770" i="25"/>
  <c r="K782" i="25"/>
  <c r="K794" i="25"/>
  <c r="K806" i="25"/>
  <c r="K818" i="25"/>
  <c r="K830" i="25"/>
  <c r="K842" i="25"/>
  <c r="K854" i="25"/>
  <c r="K866" i="25"/>
  <c r="K878" i="25"/>
  <c r="K890" i="25"/>
  <c r="K902" i="25"/>
  <c r="K914" i="25"/>
  <c r="K926" i="25"/>
  <c r="K938" i="25"/>
  <c r="K950" i="25"/>
  <c r="K962" i="25"/>
  <c r="K974" i="25"/>
  <c r="K38" i="25"/>
  <c r="K74" i="25"/>
  <c r="K110" i="25"/>
  <c r="K146" i="25"/>
  <c r="K182" i="25"/>
  <c r="K218" i="25"/>
  <c r="K254" i="25"/>
  <c r="K290" i="25"/>
  <c r="K326" i="25"/>
  <c r="K362" i="25"/>
  <c r="K397" i="25"/>
  <c r="K420" i="25"/>
  <c r="K442" i="25"/>
  <c r="K459" i="25"/>
  <c r="K478" i="25"/>
  <c r="K492" i="25"/>
  <c r="K506" i="25"/>
  <c r="K520" i="25"/>
  <c r="K535" i="25"/>
  <c r="K550" i="25"/>
  <c r="K564" i="25"/>
  <c r="K578" i="25"/>
  <c r="K591" i="25"/>
  <c r="K603" i="25"/>
  <c r="K615" i="25"/>
  <c r="K627" i="25"/>
  <c r="K639" i="25"/>
  <c r="K651" i="25"/>
  <c r="K663" i="25"/>
  <c r="K675" i="25"/>
  <c r="K687" i="25"/>
  <c r="K699" i="25"/>
  <c r="K711" i="25"/>
  <c r="K723" i="25"/>
  <c r="K735" i="25"/>
  <c r="K747" i="25"/>
  <c r="K759" i="25"/>
  <c r="K771" i="25"/>
  <c r="K783" i="25"/>
  <c r="K795" i="25"/>
  <c r="K807" i="25"/>
  <c r="K819" i="25"/>
  <c r="K831" i="25"/>
  <c r="K843" i="25"/>
  <c r="K855" i="25"/>
  <c r="K867" i="25"/>
  <c r="K879" i="25"/>
  <c r="K891" i="25"/>
  <c r="K903" i="25"/>
  <c r="K915" i="25"/>
  <c r="K927" i="25"/>
  <c r="K939" i="25"/>
  <c r="K951" i="25"/>
  <c r="K963" i="25"/>
  <c r="K975" i="25"/>
  <c r="K6" i="25"/>
  <c r="K46" i="25"/>
  <c r="K82" i="25"/>
  <c r="K118" i="25"/>
  <c r="K154" i="25"/>
  <c r="K190" i="25"/>
  <c r="K226" i="25"/>
  <c r="K262" i="25"/>
  <c r="K298" i="25"/>
  <c r="K334" i="25"/>
  <c r="K370" i="25"/>
  <c r="K399" i="25"/>
  <c r="K422" i="25"/>
  <c r="K444" i="25"/>
  <c r="K466" i="25"/>
  <c r="K480" i="25"/>
  <c r="K494" i="25"/>
  <c r="K508" i="25"/>
  <c r="K523" i="25"/>
  <c r="K538" i="25"/>
  <c r="K552" i="25"/>
  <c r="K566" i="25"/>
  <c r="K580" i="25"/>
  <c r="K593" i="25"/>
  <c r="K605" i="25"/>
  <c r="K617" i="25"/>
  <c r="K629" i="25"/>
  <c r="K641" i="25"/>
  <c r="K653" i="25"/>
  <c r="K665" i="25"/>
  <c r="K677" i="25"/>
  <c r="K689" i="25"/>
  <c r="K701" i="25"/>
  <c r="K713" i="25"/>
  <c r="K725" i="25"/>
  <c r="K737" i="25"/>
  <c r="K749" i="25"/>
  <c r="K761" i="25"/>
  <c r="K773" i="25"/>
  <c r="K785" i="25"/>
  <c r="K797" i="25"/>
  <c r="K809" i="25"/>
  <c r="K821" i="25"/>
  <c r="K833" i="25"/>
  <c r="K845" i="25"/>
  <c r="K857" i="25"/>
  <c r="K869" i="25"/>
  <c r="K881" i="25"/>
  <c r="K893" i="25"/>
  <c r="K905" i="25"/>
  <c r="K917" i="25"/>
  <c r="K929" i="25"/>
  <c r="K941" i="25"/>
  <c r="K953" i="25"/>
  <c r="K965" i="25"/>
  <c r="K117" i="25"/>
  <c r="K225" i="25"/>
  <c r="K333" i="25"/>
  <c r="K421" i="25"/>
  <c r="K479" i="25"/>
  <c r="K522" i="25"/>
  <c r="K565" i="25"/>
  <c r="K604" i="25"/>
  <c r="K640" i="25"/>
  <c r="K676" i="25"/>
  <c r="K712" i="25"/>
  <c r="K748" i="25"/>
  <c r="K784" i="25"/>
  <c r="K820" i="25"/>
  <c r="K856" i="25"/>
  <c r="K892" i="25"/>
  <c r="K928" i="25"/>
  <c r="K964" i="25"/>
  <c r="K8" i="25"/>
  <c r="K119" i="25"/>
  <c r="K227" i="25"/>
  <c r="K335" i="25"/>
  <c r="K423" i="25"/>
  <c r="K481" i="25"/>
  <c r="K525" i="25"/>
  <c r="K567" i="25"/>
  <c r="K606" i="25"/>
  <c r="K642" i="25"/>
  <c r="K678" i="25"/>
  <c r="K714" i="25"/>
  <c r="K750" i="25"/>
  <c r="K786" i="25"/>
  <c r="K822" i="25"/>
  <c r="K858" i="25"/>
  <c r="K894" i="25"/>
  <c r="K930" i="25"/>
  <c r="K966" i="25"/>
  <c r="K12" i="25"/>
  <c r="K122" i="25"/>
  <c r="K230" i="25"/>
  <c r="K338" i="25"/>
  <c r="K429" i="25"/>
  <c r="K482" i="25"/>
  <c r="K526" i="25"/>
  <c r="K568" i="25"/>
  <c r="K607" i="25"/>
  <c r="K643" i="25"/>
  <c r="K679" i="25"/>
  <c r="K715" i="25"/>
  <c r="K751" i="25"/>
  <c r="K787" i="25"/>
  <c r="K823" i="25"/>
  <c r="K859" i="25"/>
  <c r="K895" i="25"/>
  <c r="K931" i="25"/>
  <c r="K967" i="25"/>
  <c r="K20" i="25"/>
  <c r="K129" i="25"/>
  <c r="K237" i="25"/>
  <c r="K345" i="25"/>
  <c r="K430" i="25"/>
  <c r="K483" i="25"/>
  <c r="K527" i="25"/>
  <c r="K570" i="25"/>
  <c r="K608" i="25"/>
  <c r="K644" i="25"/>
  <c r="K680" i="25"/>
  <c r="K716" i="25"/>
  <c r="K752" i="25"/>
  <c r="K788" i="25"/>
  <c r="K824" i="25"/>
  <c r="K860" i="25"/>
  <c r="K896" i="25"/>
  <c r="K932" i="25"/>
  <c r="K968" i="25"/>
  <c r="K45" i="25"/>
  <c r="K153" i="25"/>
  <c r="K261" i="25"/>
  <c r="K369" i="25"/>
  <c r="K443" i="25"/>
  <c r="K493" i="25"/>
  <c r="K537" i="25"/>
  <c r="K579" i="25"/>
  <c r="K616" i="25"/>
  <c r="K652" i="25"/>
  <c r="K688" i="25"/>
  <c r="K724" i="25"/>
  <c r="K760" i="25"/>
  <c r="K796" i="25"/>
  <c r="K832" i="25"/>
  <c r="K868" i="25"/>
  <c r="K904" i="25"/>
  <c r="K940" i="25"/>
  <c r="K976" i="25"/>
  <c r="K47" i="25"/>
  <c r="K155" i="25"/>
  <c r="K263" i="25"/>
  <c r="K371" i="25"/>
  <c r="K445" i="25"/>
  <c r="K495" i="25"/>
  <c r="K539" i="25"/>
  <c r="K582" i="25"/>
  <c r="K618" i="25"/>
  <c r="K654" i="25"/>
  <c r="K690" i="25"/>
  <c r="K726" i="25"/>
  <c r="K762" i="25"/>
  <c r="K798" i="25"/>
  <c r="K834" i="25"/>
  <c r="K870" i="25"/>
  <c r="K906" i="25"/>
  <c r="K942" i="25"/>
  <c r="K977" i="25"/>
  <c r="K81" i="25"/>
  <c r="K189" i="25"/>
  <c r="K297" i="25"/>
  <c r="K398" i="25"/>
  <c r="K465" i="25"/>
  <c r="K507" i="25"/>
  <c r="K551" i="25"/>
  <c r="K592" i="25"/>
  <c r="K628" i="25"/>
  <c r="K664" i="25"/>
  <c r="K700" i="25"/>
  <c r="K736" i="25"/>
  <c r="K772" i="25"/>
  <c r="K808" i="25"/>
  <c r="K844" i="25"/>
  <c r="K880" i="25"/>
  <c r="K916" i="25"/>
  <c r="K952" i="25"/>
  <c r="K980" i="25"/>
  <c r="K201" i="25"/>
  <c r="K447" i="25"/>
  <c r="K554" i="25"/>
  <c r="K655" i="25"/>
  <c r="K738" i="25"/>
  <c r="K812" i="25"/>
  <c r="K908" i="25"/>
  <c r="K982" i="25"/>
  <c r="K882" i="25"/>
  <c r="K981" i="25"/>
  <c r="K266" i="25"/>
  <c r="K467" i="25"/>
  <c r="K555" i="25"/>
  <c r="K656" i="25"/>
  <c r="K739" i="25"/>
  <c r="K835" i="25"/>
  <c r="K918" i="25"/>
  <c r="K620" i="25"/>
  <c r="K907" i="25"/>
  <c r="K273" i="25"/>
  <c r="K468" i="25"/>
  <c r="K583" i="25"/>
  <c r="K666" i="25"/>
  <c r="K740" i="25"/>
  <c r="K836" i="25"/>
  <c r="K919" i="25"/>
  <c r="K799" i="25"/>
  <c r="K811" i="25"/>
  <c r="K50" i="25"/>
  <c r="K299" i="25"/>
  <c r="K469" i="25"/>
  <c r="K584" i="25"/>
  <c r="K667" i="25"/>
  <c r="K763" i="25"/>
  <c r="K846" i="25"/>
  <c r="K920" i="25"/>
  <c r="K513" i="25"/>
  <c r="K194" i="25"/>
  <c r="K57" i="25"/>
  <c r="K302" i="25"/>
  <c r="K496" i="25"/>
  <c r="K594" i="25"/>
  <c r="K668" i="25"/>
  <c r="K764" i="25"/>
  <c r="K847" i="25"/>
  <c r="K943" i="25"/>
  <c r="K703" i="25"/>
  <c r="K956" i="25"/>
  <c r="K728" i="25"/>
  <c r="K83" i="25"/>
  <c r="K309" i="25"/>
  <c r="K498" i="25"/>
  <c r="K595" i="25"/>
  <c r="K691" i="25"/>
  <c r="K774" i="25"/>
  <c r="K848" i="25"/>
  <c r="K944" i="25"/>
  <c r="K405" i="25"/>
  <c r="K632" i="25"/>
  <c r="K86" i="25"/>
  <c r="K374" i="25"/>
  <c r="K510" i="25"/>
  <c r="K596" i="25"/>
  <c r="K692" i="25"/>
  <c r="K775" i="25"/>
  <c r="K871" i="25"/>
  <c r="K954" i="25"/>
  <c r="K158" i="25"/>
  <c r="K553" i="25"/>
  <c r="K93" i="25"/>
  <c r="K381" i="25"/>
  <c r="K511" i="25"/>
  <c r="K619" i="25"/>
  <c r="K702" i="25"/>
  <c r="K776" i="25"/>
  <c r="K872" i="25"/>
  <c r="K955" i="25"/>
  <c r="K165" i="25"/>
  <c r="K406" i="25"/>
  <c r="K540" i="25"/>
  <c r="K630" i="25"/>
  <c r="K704" i="25"/>
  <c r="K800" i="25"/>
  <c r="K883" i="25"/>
  <c r="K978" i="25"/>
  <c r="K810" i="25"/>
  <c r="K191" i="25"/>
  <c r="K407" i="25"/>
  <c r="K541" i="25"/>
  <c r="K631" i="25"/>
  <c r="K727" i="25"/>
  <c r="K884" i="25"/>
  <c r="K979" i="25"/>
  <c r="K446" i="25"/>
  <c r="L4" i="25"/>
  <c r="E24" i="26"/>
  <c r="K4" i="21"/>
  <c r="K4" i="20"/>
  <c r="K9" i="20" l="1"/>
  <c r="K21" i="20"/>
  <c r="K33" i="20"/>
  <c r="K45" i="20"/>
  <c r="K57" i="20"/>
  <c r="K69" i="20"/>
  <c r="K81" i="20"/>
  <c r="K93" i="20"/>
  <c r="K105" i="20"/>
  <c r="K117" i="20"/>
  <c r="K129" i="20"/>
  <c r="K141" i="20"/>
  <c r="K153" i="20"/>
  <c r="K165" i="20"/>
  <c r="K177" i="20"/>
  <c r="K189" i="20"/>
  <c r="K201" i="20"/>
  <c r="K213" i="20"/>
  <c r="K225" i="20"/>
  <c r="K237" i="20"/>
  <c r="K249" i="20"/>
  <c r="K261" i="20"/>
  <c r="K273" i="20"/>
  <c r="K285" i="20"/>
  <c r="K297" i="20"/>
  <c r="K309" i="20"/>
  <c r="K321" i="20"/>
  <c r="K333" i="20"/>
  <c r="K345" i="20"/>
  <c r="K357" i="20"/>
  <c r="K369" i="20"/>
  <c r="K381" i="20"/>
  <c r="K393" i="20"/>
  <c r="K405" i="20"/>
  <c r="K10" i="20"/>
  <c r="K22" i="20"/>
  <c r="K34" i="20"/>
  <c r="K46" i="20"/>
  <c r="K58" i="20"/>
  <c r="K70" i="20"/>
  <c r="K82" i="20"/>
  <c r="K94" i="20"/>
  <c r="K106" i="20"/>
  <c r="K118" i="20"/>
  <c r="K130" i="20"/>
  <c r="K142" i="20"/>
  <c r="K154" i="20"/>
  <c r="K166" i="20"/>
  <c r="K178" i="20"/>
  <c r="K190" i="20"/>
  <c r="K202" i="20"/>
  <c r="K214" i="20"/>
  <c r="K226" i="20"/>
  <c r="K238" i="20"/>
  <c r="K250" i="20"/>
  <c r="K262" i="20"/>
  <c r="K274" i="20"/>
  <c r="K286" i="20"/>
  <c r="K298" i="20"/>
  <c r="K310" i="20"/>
  <c r="K322" i="20"/>
  <c r="K334" i="20"/>
  <c r="K346" i="20"/>
  <c r="K358" i="20"/>
  <c r="K370" i="20"/>
  <c r="K382" i="20"/>
  <c r="K394" i="20"/>
  <c r="K406" i="20"/>
  <c r="K418" i="20"/>
  <c r="K11" i="20"/>
  <c r="K23" i="20"/>
  <c r="K35" i="20"/>
  <c r="K47" i="20"/>
  <c r="K59" i="20"/>
  <c r="K71" i="20"/>
  <c r="K83" i="20"/>
  <c r="K95" i="20"/>
  <c r="K107" i="20"/>
  <c r="K119" i="20"/>
  <c r="K131" i="20"/>
  <c r="K143" i="20"/>
  <c r="K155" i="20"/>
  <c r="K167" i="20"/>
  <c r="K179" i="20"/>
  <c r="K191" i="20"/>
  <c r="K203" i="20"/>
  <c r="K215" i="20"/>
  <c r="K227" i="20"/>
  <c r="K239" i="20"/>
  <c r="K251" i="20"/>
  <c r="K263" i="20"/>
  <c r="K275" i="20"/>
  <c r="K287" i="20"/>
  <c r="K299" i="20"/>
  <c r="K311" i="20"/>
  <c r="K323" i="20"/>
  <c r="K335" i="20"/>
  <c r="K347" i="20"/>
  <c r="K359" i="20"/>
  <c r="K371" i="20"/>
  <c r="K383" i="20"/>
  <c r="K395" i="20"/>
  <c r="K407" i="20"/>
  <c r="K419" i="20"/>
  <c r="K431" i="20"/>
  <c r="K12" i="20"/>
  <c r="K24" i="20"/>
  <c r="K36" i="20"/>
  <c r="K48" i="20"/>
  <c r="K60" i="20"/>
  <c r="K72" i="20"/>
  <c r="K84" i="20"/>
  <c r="K96" i="20"/>
  <c r="K108" i="20"/>
  <c r="K120" i="20"/>
  <c r="K132" i="20"/>
  <c r="K144" i="20"/>
  <c r="K156" i="20"/>
  <c r="K168" i="20"/>
  <c r="K180" i="20"/>
  <c r="K192" i="20"/>
  <c r="K204" i="20"/>
  <c r="K216" i="20"/>
  <c r="K228" i="20"/>
  <c r="K240" i="20"/>
  <c r="K252" i="20"/>
  <c r="K264" i="20"/>
  <c r="K276" i="20"/>
  <c r="K288" i="20"/>
  <c r="K300" i="20"/>
  <c r="K312" i="20"/>
  <c r="K324" i="20"/>
  <c r="K336" i="20"/>
  <c r="K348" i="20"/>
  <c r="K360" i="20"/>
  <c r="K372" i="20"/>
  <c r="K384" i="20"/>
  <c r="K396" i="20"/>
  <c r="K408" i="20"/>
  <c r="K420" i="20"/>
  <c r="K5" i="20"/>
  <c r="K13" i="20"/>
  <c r="K25" i="20"/>
  <c r="K37" i="20"/>
  <c r="K49" i="20"/>
  <c r="K61" i="20"/>
  <c r="K73" i="20"/>
  <c r="K85" i="20"/>
  <c r="K97" i="20"/>
  <c r="K109" i="20"/>
  <c r="K121" i="20"/>
  <c r="K133" i="20"/>
  <c r="K145" i="20"/>
  <c r="K157" i="20"/>
  <c r="K169" i="20"/>
  <c r="K181" i="20"/>
  <c r="K193" i="20"/>
  <c r="K205" i="20"/>
  <c r="K217" i="20"/>
  <c r="K229" i="20"/>
  <c r="K241" i="20"/>
  <c r="K253" i="20"/>
  <c r="K265" i="20"/>
  <c r="K277" i="20"/>
  <c r="K289" i="20"/>
  <c r="K301" i="20"/>
  <c r="K313" i="20"/>
  <c r="K325" i="20"/>
  <c r="K337" i="20"/>
  <c r="K349" i="20"/>
  <c r="K361" i="20"/>
  <c r="K373" i="20"/>
  <c r="K385" i="20"/>
  <c r="K397" i="20"/>
  <c r="K409" i="20"/>
  <c r="K421" i="20"/>
  <c r="K14" i="20"/>
  <c r="K26" i="20"/>
  <c r="K38" i="20"/>
  <c r="K50" i="20"/>
  <c r="K62" i="20"/>
  <c r="K74" i="20"/>
  <c r="K86" i="20"/>
  <c r="K98" i="20"/>
  <c r="K110" i="20"/>
  <c r="K122" i="20"/>
  <c r="K134" i="20"/>
  <c r="K146" i="20"/>
  <c r="K158" i="20"/>
  <c r="K170" i="20"/>
  <c r="K182" i="20"/>
  <c r="K194" i="20"/>
  <c r="K206" i="20"/>
  <c r="K218" i="20"/>
  <c r="K230" i="20"/>
  <c r="K242" i="20"/>
  <c r="K254" i="20"/>
  <c r="K266" i="20"/>
  <c r="K278" i="20"/>
  <c r="K290" i="20"/>
  <c r="K302" i="20"/>
  <c r="K314" i="20"/>
  <c r="K326" i="20"/>
  <c r="K338" i="20"/>
  <c r="K350" i="20"/>
  <c r="K362" i="20"/>
  <c r="K374" i="20"/>
  <c r="K386" i="20"/>
  <c r="K398" i="20"/>
  <c r="K410" i="20"/>
  <c r="K422" i="20"/>
  <c r="K17" i="20"/>
  <c r="K29" i="20"/>
  <c r="K41" i="20"/>
  <c r="K53" i="20"/>
  <c r="K65" i="20"/>
  <c r="K77" i="20"/>
  <c r="K89" i="20"/>
  <c r="K101" i="20"/>
  <c r="K113" i="20"/>
  <c r="K125" i="20"/>
  <c r="K137" i="20"/>
  <c r="K149" i="20"/>
  <c r="K161" i="20"/>
  <c r="K173" i="20"/>
  <c r="K185" i="20"/>
  <c r="K197" i="20"/>
  <c r="K209" i="20"/>
  <c r="K221" i="20"/>
  <c r="K233" i="20"/>
  <c r="K245" i="20"/>
  <c r="K257" i="20"/>
  <c r="K269" i="20"/>
  <c r="K281" i="20"/>
  <c r="K293" i="20"/>
  <c r="K305" i="20"/>
  <c r="K317" i="20"/>
  <c r="K329" i="20"/>
  <c r="K341" i="20"/>
  <c r="K353" i="20"/>
  <c r="K365" i="20"/>
  <c r="K377" i="20"/>
  <c r="K19" i="20"/>
  <c r="K51" i="20"/>
  <c r="K78" i="20"/>
  <c r="K104" i="20"/>
  <c r="K136" i="20"/>
  <c r="K163" i="20"/>
  <c r="K195" i="20"/>
  <c r="K222" i="20"/>
  <c r="K248" i="20"/>
  <c r="K280" i="20"/>
  <c r="K307" i="20"/>
  <c r="K339" i="20"/>
  <c r="K366" i="20"/>
  <c r="K391" i="20"/>
  <c r="K415" i="20"/>
  <c r="K20" i="20"/>
  <c r="K52" i="20"/>
  <c r="K79" i="20"/>
  <c r="K111" i="20"/>
  <c r="K138" i="20"/>
  <c r="K164" i="20"/>
  <c r="K196" i="20"/>
  <c r="K223" i="20"/>
  <c r="K255" i="20"/>
  <c r="K282" i="20"/>
  <c r="K308" i="20"/>
  <c r="K340" i="20"/>
  <c r="K367" i="20"/>
  <c r="K392" i="20"/>
  <c r="K416" i="20"/>
  <c r="K27" i="20"/>
  <c r="K54" i="20"/>
  <c r="K80" i="20"/>
  <c r="K112" i="20"/>
  <c r="K139" i="20"/>
  <c r="K171" i="20"/>
  <c r="K198" i="20"/>
  <c r="K224" i="20"/>
  <c r="K256" i="20"/>
  <c r="K283" i="20"/>
  <c r="K315" i="20"/>
  <c r="K342" i="20"/>
  <c r="K368" i="20"/>
  <c r="K399" i="20"/>
  <c r="K417" i="20"/>
  <c r="K28" i="20"/>
  <c r="K55" i="20"/>
  <c r="K87" i="20"/>
  <c r="K114" i="20"/>
  <c r="K140" i="20"/>
  <c r="K172" i="20"/>
  <c r="K199" i="20"/>
  <c r="K231" i="20"/>
  <c r="K258" i="20"/>
  <c r="K284" i="20"/>
  <c r="K316" i="20"/>
  <c r="K343" i="20"/>
  <c r="K375" i="20"/>
  <c r="K400" i="20"/>
  <c r="K423" i="20"/>
  <c r="K126" i="20"/>
  <c r="K411" i="20"/>
  <c r="K135" i="20"/>
  <c r="K247" i="20"/>
  <c r="K414" i="20"/>
  <c r="K30" i="20"/>
  <c r="K56" i="20"/>
  <c r="K88" i="20"/>
  <c r="K115" i="20"/>
  <c r="K147" i="20"/>
  <c r="K174" i="20"/>
  <c r="K200" i="20"/>
  <c r="K232" i="20"/>
  <c r="K259" i="20"/>
  <c r="K291" i="20"/>
  <c r="K318" i="20"/>
  <c r="K344" i="20"/>
  <c r="K376" i="20"/>
  <c r="K401" i="20"/>
  <c r="K424" i="20"/>
  <c r="K8" i="20"/>
  <c r="K40" i="20"/>
  <c r="K67" i="20"/>
  <c r="K99" i="20"/>
  <c r="K152" i="20"/>
  <c r="K270" i="20"/>
  <c r="K296" i="20"/>
  <c r="K328" i="20"/>
  <c r="K355" i="20"/>
  <c r="K387" i="20"/>
  <c r="K428" i="20"/>
  <c r="K103" i="20"/>
  <c r="K332" i="20"/>
  <c r="K31" i="20"/>
  <c r="K63" i="20"/>
  <c r="K90" i="20"/>
  <c r="K116" i="20"/>
  <c r="K148" i="20"/>
  <c r="K175" i="20"/>
  <c r="K207" i="20"/>
  <c r="K234" i="20"/>
  <c r="K260" i="20"/>
  <c r="K292" i="20"/>
  <c r="K319" i="20"/>
  <c r="K351" i="20"/>
  <c r="K378" i="20"/>
  <c r="K402" i="20"/>
  <c r="K425" i="20"/>
  <c r="K211" i="20"/>
  <c r="K44" i="20"/>
  <c r="K76" i="20"/>
  <c r="K220" i="20"/>
  <c r="K306" i="20"/>
  <c r="K364" i="20"/>
  <c r="K6" i="20"/>
  <c r="K32" i="20"/>
  <c r="K64" i="20"/>
  <c r="K91" i="20"/>
  <c r="K123" i="20"/>
  <c r="K150" i="20"/>
  <c r="K176" i="20"/>
  <c r="K208" i="20"/>
  <c r="K235" i="20"/>
  <c r="K267" i="20"/>
  <c r="K294" i="20"/>
  <c r="K320" i="20"/>
  <c r="K352" i="20"/>
  <c r="K379" i="20"/>
  <c r="K403" i="20"/>
  <c r="K426" i="20"/>
  <c r="K243" i="20"/>
  <c r="K7" i="20"/>
  <c r="K39" i="20"/>
  <c r="K66" i="20"/>
  <c r="K92" i="20"/>
  <c r="K124" i="20"/>
  <c r="K151" i="20"/>
  <c r="K183" i="20"/>
  <c r="K210" i="20"/>
  <c r="K236" i="20"/>
  <c r="K268" i="20"/>
  <c r="K295" i="20"/>
  <c r="K327" i="20"/>
  <c r="K354" i="20"/>
  <c r="K380" i="20"/>
  <c r="K404" i="20"/>
  <c r="K427" i="20"/>
  <c r="K184" i="20"/>
  <c r="K18" i="20"/>
  <c r="K162" i="20"/>
  <c r="K279" i="20"/>
  <c r="K390" i="20"/>
  <c r="K15" i="20"/>
  <c r="K42" i="20"/>
  <c r="K68" i="20"/>
  <c r="K100" i="20"/>
  <c r="K127" i="20"/>
  <c r="K159" i="20"/>
  <c r="K186" i="20"/>
  <c r="K212" i="20"/>
  <c r="K244" i="20"/>
  <c r="K271" i="20"/>
  <c r="K303" i="20"/>
  <c r="K330" i="20"/>
  <c r="K356" i="20"/>
  <c r="K388" i="20"/>
  <c r="K412" i="20"/>
  <c r="K429" i="20"/>
  <c r="K16" i="20"/>
  <c r="K43" i="20"/>
  <c r="K75" i="20"/>
  <c r="K102" i="20"/>
  <c r="K128" i="20"/>
  <c r="K160" i="20"/>
  <c r="K187" i="20"/>
  <c r="K219" i="20"/>
  <c r="K246" i="20"/>
  <c r="K272" i="20"/>
  <c r="K304" i="20"/>
  <c r="K331" i="20"/>
  <c r="K363" i="20"/>
  <c r="K389" i="20"/>
  <c r="K413" i="20"/>
  <c r="K430" i="20"/>
  <c r="K188" i="20"/>
  <c r="K16" i="21"/>
  <c r="K28" i="21"/>
  <c r="K40" i="21"/>
  <c r="K52" i="21"/>
  <c r="K64" i="21"/>
  <c r="K76" i="21"/>
  <c r="K88" i="21"/>
  <c r="K100" i="21"/>
  <c r="K112" i="21"/>
  <c r="K124" i="21"/>
  <c r="K136" i="21"/>
  <c r="K148" i="21"/>
  <c r="K160" i="21"/>
  <c r="K172" i="21"/>
  <c r="K184" i="21"/>
  <c r="K196" i="21"/>
  <c r="K208" i="21"/>
  <c r="K220" i="21"/>
  <c r="K232" i="21"/>
  <c r="K6" i="21"/>
  <c r="K18" i="21"/>
  <c r="K30" i="21"/>
  <c r="K42" i="21"/>
  <c r="K54" i="21"/>
  <c r="K66" i="21"/>
  <c r="K78" i="21"/>
  <c r="K90" i="21"/>
  <c r="K102" i="21"/>
  <c r="K114" i="21"/>
  <c r="K126" i="21"/>
  <c r="K138" i="21"/>
  <c r="K150" i="21"/>
  <c r="K162" i="21"/>
  <c r="K174" i="21"/>
  <c r="K186" i="21"/>
  <c r="K198" i="21"/>
  <c r="K210" i="21"/>
  <c r="K222" i="21"/>
  <c r="K234" i="21"/>
  <c r="K246" i="21"/>
  <c r="K7" i="21"/>
  <c r="K8" i="21"/>
  <c r="K20" i="21"/>
  <c r="K32" i="21"/>
  <c r="K44" i="21"/>
  <c r="K56" i="21"/>
  <c r="K68" i="21"/>
  <c r="K80" i="21"/>
  <c r="K92" i="21"/>
  <c r="K104" i="21"/>
  <c r="K116" i="21"/>
  <c r="K128" i="21"/>
  <c r="K140" i="21"/>
  <c r="K152" i="21"/>
  <c r="K164" i="21"/>
  <c r="K176" i="21"/>
  <c r="K188" i="21"/>
  <c r="K200" i="21"/>
  <c r="K212" i="21"/>
  <c r="K224" i="21"/>
  <c r="K236" i="21"/>
  <c r="K10" i="21"/>
  <c r="K25" i="21"/>
  <c r="K41" i="21"/>
  <c r="K58" i="21"/>
  <c r="K73" i="21"/>
  <c r="K89" i="21"/>
  <c r="K106" i="21"/>
  <c r="K121" i="21"/>
  <c r="K137" i="21"/>
  <c r="K154" i="21"/>
  <c r="K169" i="21"/>
  <c r="K185" i="21"/>
  <c r="K202" i="21"/>
  <c r="K217" i="21"/>
  <c r="K233" i="21"/>
  <c r="K248" i="21"/>
  <c r="K260" i="21"/>
  <c r="K272" i="21"/>
  <c r="K284" i="21"/>
  <c r="K296" i="21"/>
  <c r="K308" i="21"/>
  <c r="K320" i="21"/>
  <c r="K332" i="21"/>
  <c r="K11" i="21"/>
  <c r="K26" i="21"/>
  <c r="K43" i="21"/>
  <c r="K59" i="21"/>
  <c r="K74" i="21"/>
  <c r="K91" i="21"/>
  <c r="K107" i="21"/>
  <c r="K122" i="21"/>
  <c r="K139" i="21"/>
  <c r="K155" i="21"/>
  <c r="K170" i="21"/>
  <c r="K187" i="21"/>
  <c r="K203" i="21"/>
  <c r="K218" i="21"/>
  <c r="K235" i="21"/>
  <c r="K249" i="21"/>
  <c r="K261" i="21"/>
  <c r="K273" i="21"/>
  <c r="K285" i="21"/>
  <c r="K297" i="21"/>
  <c r="K309" i="21"/>
  <c r="K321" i="21"/>
  <c r="K333" i="21"/>
  <c r="K12" i="21"/>
  <c r="K27" i="21"/>
  <c r="K45" i="21"/>
  <c r="K60" i="21"/>
  <c r="K75" i="21"/>
  <c r="K93" i="21"/>
  <c r="K108" i="21"/>
  <c r="K123" i="21"/>
  <c r="K141" i="21"/>
  <c r="K156" i="21"/>
  <c r="K171" i="21"/>
  <c r="K189" i="21"/>
  <c r="K204" i="21"/>
  <c r="K219" i="21"/>
  <c r="K237" i="21"/>
  <c r="K250" i="21"/>
  <c r="K262" i="21"/>
  <c r="K274" i="21"/>
  <c r="K286" i="21"/>
  <c r="K298" i="21"/>
  <c r="K310" i="21"/>
  <c r="K322" i="21"/>
  <c r="K334" i="21"/>
  <c r="K13" i="21"/>
  <c r="K29" i="21"/>
  <c r="K46" i="21"/>
  <c r="K61" i="21"/>
  <c r="K77" i="21"/>
  <c r="K94" i="21"/>
  <c r="K109" i="21"/>
  <c r="K125" i="21"/>
  <c r="K142" i="21"/>
  <c r="K157" i="21"/>
  <c r="K173" i="21"/>
  <c r="K190" i="21"/>
  <c r="K205" i="21"/>
  <c r="K221" i="21"/>
  <c r="K238" i="21"/>
  <c r="K251" i="21"/>
  <c r="K263" i="21"/>
  <c r="K275" i="21"/>
  <c r="K287" i="21"/>
  <c r="K299" i="21"/>
  <c r="K311" i="21"/>
  <c r="K323" i="21"/>
  <c r="K335" i="21"/>
  <c r="K14" i="21"/>
  <c r="K31" i="21"/>
  <c r="K47" i="21"/>
  <c r="K62" i="21"/>
  <c r="K79" i="21"/>
  <c r="K95" i="21"/>
  <c r="K110" i="21"/>
  <c r="K127" i="21"/>
  <c r="K143" i="21"/>
  <c r="K158" i="21"/>
  <c r="K175" i="21"/>
  <c r="K191" i="21"/>
  <c r="K206" i="21"/>
  <c r="K223" i="21"/>
  <c r="K239" i="21"/>
  <c r="K252" i="21"/>
  <c r="K264" i="21"/>
  <c r="K276" i="21"/>
  <c r="K288" i="21"/>
  <c r="K300" i="21"/>
  <c r="K312" i="21"/>
  <c r="K324" i="21"/>
  <c r="K336" i="21"/>
  <c r="K15" i="21"/>
  <c r="K33" i="21"/>
  <c r="K48" i="21"/>
  <c r="K63" i="21"/>
  <c r="K81" i="21"/>
  <c r="K96" i="21"/>
  <c r="K111" i="21"/>
  <c r="K129" i="21"/>
  <c r="K144" i="21"/>
  <c r="K159" i="21"/>
  <c r="K177" i="21"/>
  <c r="K192" i="21"/>
  <c r="K207" i="21"/>
  <c r="K225" i="21"/>
  <c r="K240" i="21"/>
  <c r="K253" i="21"/>
  <c r="K265" i="21"/>
  <c r="K277" i="21"/>
  <c r="K289" i="21"/>
  <c r="K301" i="21"/>
  <c r="K313" i="21"/>
  <c r="K325" i="21"/>
  <c r="K337" i="21"/>
  <c r="K21" i="21"/>
  <c r="K36" i="21"/>
  <c r="K51" i="21"/>
  <c r="K69" i="21"/>
  <c r="K84" i="21"/>
  <c r="K99" i="21"/>
  <c r="K117" i="21"/>
  <c r="K132" i="21"/>
  <c r="K147" i="21"/>
  <c r="K165" i="21"/>
  <c r="K180" i="21"/>
  <c r="K195" i="21"/>
  <c r="K213" i="21"/>
  <c r="K228" i="21"/>
  <c r="K243" i="21"/>
  <c r="K256" i="21"/>
  <c r="K268" i="21"/>
  <c r="K280" i="21"/>
  <c r="K292" i="21"/>
  <c r="K304" i="21"/>
  <c r="K316" i="21"/>
  <c r="K328" i="21"/>
  <c r="K5" i="21"/>
  <c r="K49" i="21"/>
  <c r="K85" i="21"/>
  <c r="K120" i="21"/>
  <c r="K163" i="21"/>
  <c r="K199" i="21"/>
  <c r="K241" i="21"/>
  <c r="K269" i="21"/>
  <c r="K295" i="21"/>
  <c r="K327" i="21"/>
  <c r="K9" i="21"/>
  <c r="K50" i="21"/>
  <c r="K86" i="21"/>
  <c r="K130" i="21"/>
  <c r="K166" i="21"/>
  <c r="K201" i="21"/>
  <c r="K242" i="21"/>
  <c r="K270" i="21"/>
  <c r="K302" i="21"/>
  <c r="K329" i="21"/>
  <c r="K17" i="21"/>
  <c r="K53" i="21"/>
  <c r="K87" i="21"/>
  <c r="K131" i="21"/>
  <c r="K167" i="21"/>
  <c r="K209" i="21"/>
  <c r="K244" i="21"/>
  <c r="K271" i="21"/>
  <c r="K303" i="21"/>
  <c r="K330" i="21"/>
  <c r="K19" i="21"/>
  <c r="K55" i="21"/>
  <c r="K97" i="21"/>
  <c r="K133" i="21"/>
  <c r="K168" i="21"/>
  <c r="K211" i="21"/>
  <c r="K245" i="21"/>
  <c r="K278" i="21"/>
  <c r="K305" i="21"/>
  <c r="K331" i="21"/>
  <c r="K119" i="21"/>
  <c r="K326" i="21"/>
  <c r="K22" i="21"/>
  <c r="K57" i="21"/>
  <c r="K98" i="21"/>
  <c r="K134" i="21"/>
  <c r="K178" i="21"/>
  <c r="K214" i="21"/>
  <c r="K247" i="21"/>
  <c r="K279" i="21"/>
  <c r="K306" i="21"/>
  <c r="K338" i="21"/>
  <c r="K35" i="21"/>
  <c r="K71" i="21"/>
  <c r="K113" i="21"/>
  <c r="K149" i="21"/>
  <c r="K183" i="21"/>
  <c r="K227" i="21"/>
  <c r="K258" i="21"/>
  <c r="K290" i="21"/>
  <c r="K317" i="21"/>
  <c r="K231" i="21"/>
  <c r="K23" i="21"/>
  <c r="K65" i="21"/>
  <c r="K101" i="21"/>
  <c r="K135" i="21"/>
  <c r="K179" i="21"/>
  <c r="K215" i="21"/>
  <c r="K254" i="21"/>
  <c r="K281" i="21"/>
  <c r="K307" i="21"/>
  <c r="K339" i="21"/>
  <c r="K83" i="21"/>
  <c r="K197" i="21"/>
  <c r="K267" i="21"/>
  <c r="K24" i="21"/>
  <c r="K67" i="21"/>
  <c r="K103" i="21"/>
  <c r="K145" i="21"/>
  <c r="K181" i="21"/>
  <c r="K216" i="21"/>
  <c r="K255" i="21"/>
  <c r="K282" i="21"/>
  <c r="K314" i="21"/>
  <c r="K34" i="21"/>
  <c r="K70" i="21"/>
  <c r="K105" i="21"/>
  <c r="K146" i="21"/>
  <c r="K182" i="21"/>
  <c r="K226" i="21"/>
  <c r="K257" i="21"/>
  <c r="K283" i="21"/>
  <c r="K315" i="21"/>
  <c r="K161" i="21"/>
  <c r="K37" i="21"/>
  <c r="K72" i="21"/>
  <c r="K115" i="21"/>
  <c r="K151" i="21"/>
  <c r="K193" i="21"/>
  <c r="K229" i="21"/>
  <c r="K259" i="21"/>
  <c r="K291" i="21"/>
  <c r="K318" i="21"/>
  <c r="K39" i="21"/>
  <c r="K38" i="21"/>
  <c r="K82" i="21"/>
  <c r="K118" i="21"/>
  <c r="K153" i="21"/>
  <c r="K194" i="21"/>
  <c r="K230" i="21"/>
  <c r="K266" i="21"/>
  <c r="K293" i="21"/>
  <c r="K319" i="21"/>
  <c r="K294" i="21"/>
  <c r="L4" i="21"/>
  <c r="E23" i="26"/>
  <c r="L4" i="20"/>
  <c r="E22" i="26"/>
  <c r="I382" i="13"/>
  <c r="I381" i="13"/>
  <c r="I380" i="13"/>
  <c r="I379" i="13"/>
  <c r="I378" i="13"/>
  <c r="I377" i="13"/>
  <c r="I376" i="13"/>
  <c r="I375" i="13"/>
  <c r="I374" i="13"/>
  <c r="I373" i="13"/>
  <c r="I372" i="13"/>
  <c r="I371" i="13"/>
  <c r="I370" i="13"/>
  <c r="I369" i="13"/>
  <c r="I368" i="13"/>
  <c r="I367" i="13"/>
  <c r="I366" i="13"/>
  <c r="I365" i="13"/>
  <c r="I364" i="13"/>
  <c r="I363" i="13"/>
  <c r="I362" i="13"/>
  <c r="I361" i="13"/>
  <c r="I360" i="13"/>
  <c r="I359" i="13"/>
  <c r="I358" i="13"/>
  <c r="I357" i="13"/>
  <c r="I356" i="13"/>
  <c r="I355" i="13"/>
  <c r="I354" i="13"/>
  <c r="I353" i="13"/>
  <c r="I352" i="13"/>
  <c r="I351" i="13"/>
  <c r="I350" i="13"/>
  <c r="I349" i="13"/>
  <c r="I348" i="13"/>
  <c r="I347" i="13"/>
  <c r="I346" i="13"/>
  <c r="I345" i="13"/>
  <c r="I344" i="13"/>
  <c r="I343" i="13"/>
  <c r="I342" i="13"/>
  <c r="I341" i="13"/>
  <c r="I340" i="13"/>
  <c r="I339" i="13"/>
  <c r="I338" i="13"/>
  <c r="I337" i="13"/>
  <c r="I336" i="13"/>
  <c r="I335" i="13"/>
  <c r="I334" i="13"/>
  <c r="I333" i="13"/>
  <c r="I332" i="13"/>
  <c r="I331" i="13"/>
  <c r="I330" i="13"/>
  <c r="I329" i="13"/>
  <c r="I328" i="13"/>
  <c r="I327" i="13"/>
  <c r="I326" i="13"/>
  <c r="I325" i="13"/>
  <c r="I324" i="13"/>
  <c r="I323" i="13"/>
  <c r="I322" i="13"/>
  <c r="I321" i="13"/>
  <c r="I320" i="13"/>
  <c r="I319" i="13"/>
  <c r="I318" i="13"/>
  <c r="I317" i="13"/>
  <c r="I316" i="13"/>
  <c r="I315" i="13"/>
  <c r="I314" i="13"/>
  <c r="I313" i="13"/>
  <c r="I312" i="13"/>
  <c r="I311" i="13"/>
  <c r="I310" i="13"/>
  <c r="I309" i="13"/>
  <c r="I308" i="13"/>
  <c r="I307" i="13"/>
  <c r="I306" i="13"/>
  <c r="I305" i="13"/>
  <c r="I304" i="13"/>
  <c r="I303" i="13"/>
  <c r="I302" i="13"/>
  <c r="I301" i="13"/>
  <c r="I300" i="13"/>
  <c r="I299" i="13"/>
  <c r="I298" i="13"/>
  <c r="I297" i="13"/>
  <c r="I296" i="13"/>
  <c r="I295" i="13"/>
  <c r="I294" i="13"/>
  <c r="I293" i="13"/>
  <c r="I292" i="13"/>
  <c r="I291" i="13"/>
  <c r="I290" i="13"/>
  <c r="I289" i="13"/>
  <c r="I288" i="13"/>
  <c r="I287" i="13"/>
  <c r="I286" i="13"/>
  <c r="I285" i="13"/>
  <c r="I284" i="13"/>
  <c r="I283" i="13"/>
  <c r="I282" i="13"/>
  <c r="I281" i="13"/>
  <c r="I280" i="13"/>
  <c r="I279" i="13"/>
  <c r="I278" i="13"/>
  <c r="I277" i="13"/>
  <c r="I276" i="13"/>
  <c r="I275" i="13"/>
  <c r="I274" i="13"/>
  <c r="I273" i="13"/>
  <c r="I272" i="13"/>
  <c r="I271" i="13"/>
  <c r="I270" i="13"/>
  <c r="I269" i="13"/>
  <c r="I268" i="13"/>
  <c r="I267" i="13"/>
  <c r="I266" i="13"/>
  <c r="I265" i="13"/>
  <c r="I264" i="13"/>
  <c r="I263" i="13"/>
  <c r="I262" i="13"/>
  <c r="I261" i="13"/>
  <c r="I260" i="13"/>
  <c r="I259" i="13"/>
  <c r="I258" i="13"/>
  <c r="I257" i="13"/>
  <c r="I256" i="13"/>
  <c r="I255" i="13"/>
  <c r="I254" i="13"/>
  <c r="I253" i="13"/>
  <c r="I252" i="13"/>
  <c r="I251" i="13"/>
  <c r="I250" i="13"/>
  <c r="I249" i="13"/>
  <c r="I248" i="13"/>
  <c r="I247" i="13"/>
  <c r="I246" i="13"/>
  <c r="I245" i="13"/>
  <c r="I244" i="13"/>
  <c r="I243" i="13"/>
  <c r="I242" i="13"/>
  <c r="I241" i="13"/>
  <c r="I240" i="13"/>
  <c r="I239" i="13"/>
  <c r="I238" i="13"/>
  <c r="I237" i="13"/>
  <c r="I236" i="13"/>
  <c r="I235" i="13"/>
  <c r="I234" i="13"/>
  <c r="I233" i="13"/>
  <c r="I232" i="13"/>
  <c r="I231" i="13"/>
  <c r="I230" i="13"/>
  <c r="I229" i="13"/>
  <c r="I228" i="13"/>
  <c r="I227" i="13"/>
  <c r="I226" i="13"/>
  <c r="I225" i="13"/>
  <c r="I224" i="13"/>
  <c r="I223" i="13"/>
  <c r="I222" i="13"/>
  <c r="I221" i="13"/>
  <c r="I220" i="13"/>
  <c r="I219" i="13"/>
  <c r="I218" i="13"/>
  <c r="I217" i="13"/>
  <c r="I216" i="13"/>
  <c r="I215" i="13"/>
  <c r="I214" i="13"/>
  <c r="I213" i="13"/>
  <c r="I212" i="13"/>
  <c r="I211" i="13"/>
  <c r="I210" i="13"/>
  <c r="I209" i="13"/>
  <c r="I208" i="13"/>
  <c r="I207" i="13"/>
  <c r="I206" i="13"/>
  <c r="I205" i="13"/>
  <c r="I204" i="13"/>
  <c r="I203" i="13"/>
  <c r="I202" i="13"/>
  <c r="I201" i="13"/>
  <c r="I200" i="13"/>
  <c r="I199" i="13"/>
  <c r="I198" i="13"/>
  <c r="I197" i="13"/>
  <c r="I196" i="13"/>
  <c r="I195" i="13"/>
  <c r="I194" i="13"/>
  <c r="I193" i="13"/>
  <c r="I192" i="13"/>
  <c r="I191" i="13"/>
  <c r="I190" i="13"/>
  <c r="I189" i="13"/>
  <c r="I188" i="13"/>
  <c r="I187" i="13"/>
  <c r="I186" i="13"/>
  <c r="I185" i="13"/>
  <c r="I184" i="13"/>
  <c r="I183" i="13"/>
  <c r="I182" i="13"/>
  <c r="I181" i="13"/>
  <c r="I180" i="13"/>
  <c r="I179" i="13"/>
  <c r="I178" i="13"/>
  <c r="I177" i="13"/>
  <c r="I176" i="13"/>
  <c r="I175" i="13"/>
  <c r="I174" i="13"/>
  <c r="I173" i="13"/>
  <c r="I172" i="13"/>
  <c r="I171" i="13"/>
  <c r="I170" i="13"/>
  <c r="I169" i="13"/>
  <c r="I168" i="13"/>
  <c r="I167" i="13"/>
  <c r="I166" i="13"/>
  <c r="I165" i="13"/>
  <c r="I164" i="13"/>
  <c r="I163" i="13"/>
  <c r="I162" i="13"/>
  <c r="I161" i="13"/>
  <c r="I160" i="13"/>
  <c r="I159" i="13"/>
  <c r="I158" i="13"/>
  <c r="I157" i="13"/>
  <c r="I156" i="13"/>
  <c r="I155" i="13"/>
  <c r="I154" i="13"/>
  <c r="I153" i="13"/>
  <c r="I152" i="13"/>
  <c r="I151" i="13"/>
  <c r="I150" i="13"/>
  <c r="I149" i="13"/>
  <c r="I148" i="13"/>
  <c r="I147" i="13"/>
  <c r="I146" i="13"/>
  <c r="I145" i="13"/>
  <c r="I144" i="13"/>
  <c r="I143" i="13"/>
  <c r="I142" i="13"/>
  <c r="I141" i="13"/>
  <c r="I140" i="13"/>
  <c r="I139" i="13"/>
  <c r="I138" i="13"/>
  <c r="I137" i="13"/>
  <c r="I136" i="13"/>
  <c r="I135" i="13"/>
  <c r="I134" i="13"/>
  <c r="I133" i="13"/>
  <c r="I132" i="13"/>
  <c r="I131" i="13"/>
  <c r="I130" i="13"/>
  <c r="I129" i="13"/>
  <c r="I128" i="13"/>
  <c r="I127" i="13"/>
  <c r="I126" i="13"/>
  <c r="I125" i="13"/>
  <c r="I124" i="13"/>
  <c r="I123" i="13"/>
  <c r="I122" i="13"/>
  <c r="I121" i="13"/>
  <c r="I120" i="13"/>
  <c r="I119" i="13"/>
  <c r="I118" i="13"/>
  <c r="I117" i="13"/>
  <c r="I116" i="13"/>
  <c r="I115" i="13"/>
  <c r="I114" i="13"/>
  <c r="I113" i="13"/>
  <c r="I112" i="13"/>
  <c r="I111" i="13"/>
  <c r="I110" i="13"/>
  <c r="I109" i="13"/>
  <c r="I108" i="13"/>
  <c r="I107" i="13"/>
  <c r="I106" i="13"/>
  <c r="I105" i="13"/>
  <c r="I104" i="13"/>
  <c r="I103" i="13"/>
  <c r="I102" i="13"/>
  <c r="I101" i="13"/>
  <c r="I100" i="13"/>
  <c r="I99" i="13"/>
  <c r="I98" i="13"/>
  <c r="I97" i="13"/>
  <c r="I96" i="13"/>
  <c r="I95" i="13"/>
  <c r="I94" i="13"/>
  <c r="I93" i="13"/>
  <c r="I92" i="13"/>
  <c r="I91" i="13"/>
  <c r="I90" i="13"/>
  <c r="I89" i="13"/>
  <c r="I88" i="13"/>
  <c r="I87" i="13"/>
  <c r="I86" i="13"/>
  <c r="I85" i="13"/>
  <c r="I84" i="13"/>
  <c r="I83" i="13"/>
  <c r="I82" i="13"/>
  <c r="I81" i="13"/>
  <c r="I80" i="13"/>
  <c r="I79" i="13"/>
  <c r="I78" i="13"/>
  <c r="I77" i="13"/>
  <c r="I76" i="13"/>
  <c r="I75" i="13"/>
  <c r="I74" i="13"/>
  <c r="I73" i="13"/>
  <c r="I72" i="13"/>
  <c r="I71" i="13"/>
  <c r="I70" i="13"/>
  <c r="I69" i="13"/>
  <c r="I68" i="13"/>
  <c r="I67" i="13"/>
  <c r="I66" i="13"/>
  <c r="I65" i="13"/>
  <c r="I64" i="13"/>
  <c r="I63" i="13"/>
  <c r="I62" i="13"/>
  <c r="I61" i="13"/>
  <c r="I60" i="13"/>
  <c r="I59" i="13"/>
  <c r="I58" i="13"/>
  <c r="I57" i="13"/>
  <c r="I56" i="13"/>
  <c r="I55" i="13"/>
  <c r="I54" i="13"/>
  <c r="I53" i="13"/>
  <c r="I52" i="13"/>
  <c r="I51" i="13"/>
  <c r="I50" i="13"/>
  <c r="I49" i="13"/>
  <c r="I48" i="13"/>
  <c r="I47" i="13"/>
  <c r="I46" i="13"/>
  <c r="I45" i="13"/>
  <c r="I44" i="13"/>
  <c r="I43" i="13"/>
  <c r="I42" i="13"/>
  <c r="I41" i="13"/>
  <c r="I40" i="13"/>
  <c r="I39" i="13"/>
  <c r="I38" i="13"/>
  <c r="I37" i="13"/>
  <c r="I36" i="13"/>
  <c r="I35" i="13"/>
  <c r="I34" i="13"/>
  <c r="I33" i="13"/>
  <c r="I32" i="13"/>
  <c r="I31" i="13"/>
  <c r="I30" i="13"/>
  <c r="I29" i="13"/>
  <c r="I28" i="13"/>
  <c r="I27" i="13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11" i="13"/>
  <c r="I10" i="13"/>
  <c r="I9" i="13"/>
  <c r="I8" i="13"/>
  <c r="I7" i="13"/>
  <c r="I6" i="13"/>
  <c r="I5" i="13"/>
  <c r="L4" i="12"/>
  <c r="I377" i="11"/>
  <c r="I376" i="11"/>
  <c r="I375" i="11"/>
  <c r="I374" i="11"/>
  <c r="I373" i="11"/>
  <c r="I372" i="11"/>
  <c r="I371" i="11"/>
  <c r="I370" i="11"/>
  <c r="I369" i="11"/>
  <c r="I368" i="11"/>
  <c r="I367" i="11"/>
  <c r="I366" i="11"/>
  <c r="I365" i="11"/>
  <c r="I364" i="11"/>
  <c r="I363" i="11"/>
  <c r="I362" i="11"/>
  <c r="I361" i="11"/>
  <c r="I360" i="11"/>
  <c r="I359" i="11"/>
  <c r="I358" i="11"/>
  <c r="I357" i="11"/>
  <c r="I356" i="11"/>
  <c r="I355" i="11"/>
  <c r="I354" i="11"/>
  <c r="I353" i="11"/>
  <c r="I352" i="11"/>
  <c r="I351" i="11"/>
  <c r="I350" i="11"/>
  <c r="I349" i="11"/>
  <c r="I348" i="11"/>
  <c r="I347" i="11"/>
  <c r="I346" i="11"/>
  <c r="I345" i="11"/>
  <c r="I344" i="11"/>
  <c r="I343" i="11"/>
  <c r="I342" i="11"/>
  <c r="I341" i="11"/>
  <c r="I340" i="11"/>
  <c r="I339" i="11"/>
  <c r="I338" i="11"/>
  <c r="I337" i="11"/>
  <c r="I336" i="11"/>
  <c r="I335" i="11"/>
  <c r="I334" i="11"/>
  <c r="I333" i="11"/>
  <c r="I332" i="11"/>
  <c r="I331" i="11"/>
  <c r="I330" i="11"/>
  <c r="I329" i="11"/>
  <c r="I328" i="11"/>
  <c r="I327" i="11"/>
  <c r="I326" i="11"/>
  <c r="I325" i="11"/>
  <c r="I324" i="11"/>
  <c r="I323" i="11"/>
  <c r="I322" i="11"/>
  <c r="I321" i="11"/>
  <c r="I320" i="11"/>
  <c r="I319" i="11"/>
  <c r="I318" i="11"/>
  <c r="I317" i="11"/>
  <c r="I316" i="11"/>
  <c r="I315" i="11"/>
  <c r="I314" i="11"/>
  <c r="I313" i="11"/>
  <c r="I312" i="11"/>
  <c r="I311" i="11"/>
  <c r="I310" i="11"/>
  <c r="I309" i="11"/>
  <c r="I308" i="11"/>
  <c r="I307" i="11"/>
  <c r="I306" i="11"/>
  <c r="I305" i="11"/>
  <c r="I304" i="11"/>
  <c r="I303" i="11"/>
  <c r="I302" i="11"/>
  <c r="I301" i="11"/>
  <c r="I300" i="11"/>
  <c r="I299" i="11"/>
  <c r="I298" i="11"/>
  <c r="I297" i="11"/>
  <c r="I296" i="11"/>
  <c r="I295" i="11"/>
  <c r="I294" i="11"/>
  <c r="I293" i="11"/>
  <c r="I292" i="11"/>
  <c r="I291" i="11"/>
  <c r="I290" i="11"/>
  <c r="I289" i="11"/>
  <c r="I288" i="11"/>
  <c r="I287" i="11"/>
  <c r="I286" i="11"/>
  <c r="I285" i="11"/>
  <c r="I284" i="11"/>
  <c r="I283" i="11"/>
  <c r="I282" i="11"/>
  <c r="I281" i="11"/>
  <c r="I280" i="11"/>
  <c r="I279" i="11"/>
  <c r="I278" i="11"/>
  <c r="I277" i="11"/>
  <c r="I276" i="11"/>
  <c r="I275" i="11"/>
  <c r="I274" i="11"/>
  <c r="I273" i="11"/>
  <c r="I272" i="11"/>
  <c r="I271" i="11"/>
  <c r="I270" i="11"/>
  <c r="I269" i="11"/>
  <c r="I268" i="11"/>
  <c r="I267" i="11"/>
  <c r="I266" i="11"/>
  <c r="I265" i="11"/>
  <c r="I264" i="11"/>
  <c r="I263" i="11"/>
  <c r="I262" i="11"/>
  <c r="I261" i="11"/>
  <c r="I260" i="11"/>
  <c r="I259" i="11"/>
  <c r="I258" i="11"/>
  <c r="I257" i="11"/>
  <c r="I256" i="11"/>
  <c r="I255" i="11"/>
  <c r="I254" i="11"/>
  <c r="I253" i="11"/>
  <c r="I252" i="11"/>
  <c r="I251" i="11"/>
  <c r="I250" i="11"/>
  <c r="I249" i="11"/>
  <c r="I248" i="11"/>
  <c r="I247" i="11"/>
  <c r="I246" i="11"/>
  <c r="I245" i="11"/>
  <c r="I244" i="11"/>
  <c r="I243" i="11"/>
  <c r="I242" i="11"/>
  <c r="I241" i="11"/>
  <c r="I240" i="11"/>
  <c r="I239" i="11"/>
  <c r="I238" i="11"/>
  <c r="I237" i="11"/>
  <c r="I236" i="11"/>
  <c r="I235" i="11"/>
  <c r="I234" i="11"/>
  <c r="I233" i="11"/>
  <c r="I232" i="11"/>
  <c r="I231" i="11"/>
  <c r="I230" i="11"/>
  <c r="I229" i="11"/>
  <c r="I228" i="11"/>
  <c r="I227" i="11"/>
  <c r="I226" i="11"/>
  <c r="I225" i="11"/>
  <c r="I224" i="11"/>
  <c r="I223" i="11"/>
  <c r="I222" i="11"/>
  <c r="I221" i="11"/>
  <c r="I220" i="11"/>
  <c r="I219" i="11"/>
  <c r="I218" i="11"/>
  <c r="I217" i="11"/>
  <c r="I216" i="11"/>
  <c r="I215" i="11"/>
  <c r="I214" i="11"/>
  <c r="I213" i="11"/>
  <c r="I212" i="11"/>
  <c r="I211" i="11"/>
  <c r="I210" i="11"/>
  <c r="I209" i="11"/>
  <c r="I208" i="11"/>
  <c r="I207" i="11"/>
  <c r="I206" i="11"/>
  <c r="I205" i="11"/>
  <c r="I204" i="11"/>
  <c r="I203" i="11"/>
  <c r="I202" i="11"/>
  <c r="I201" i="11"/>
  <c r="I200" i="11"/>
  <c r="I199" i="11"/>
  <c r="I198" i="11"/>
  <c r="I197" i="11"/>
  <c r="I196" i="11"/>
  <c r="I195" i="11"/>
  <c r="I194" i="11"/>
  <c r="I193" i="11"/>
  <c r="I192" i="11"/>
  <c r="I191" i="11"/>
  <c r="I190" i="11"/>
  <c r="I189" i="11"/>
  <c r="I188" i="11"/>
  <c r="I187" i="11"/>
  <c r="I186" i="11"/>
  <c r="I185" i="11"/>
  <c r="I184" i="11"/>
  <c r="I183" i="11"/>
  <c r="I182" i="11"/>
  <c r="I181" i="11"/>
  <c r="I180" i="11"/>
  <c r="I179" i="11"/>
  <c r="I178" i="11"/>
  <c r="I177" i="11"/>
  <c r="I176" i="11"/>
  <c r="I175" i="11"/>
  <c r="I174" i="11"/>
  <c r="I173" i="11"/>
  <c r="I172" i="11"/>
  <c r="I171" i="11"/>
  <c r="I170" i="11"/>
  <c r="I169" i="11"/>
  <c r="I168" i="11"/>
  <c r="I167" i="11"/>
  <c r="I166" i="11"/>
  <c r="I165" i="11"/>
  <c r="I164" i="11"/>
  <c r="I163" i="11"/>
  <c r="I162" i="11"/>
  <c r="I161" i="11"/>
  <c r="I160" i="11"/>
  <c r="I159" i="11"/>
  <c r="I158" i="11"/>
  <c r="I157" i="11"/>
  <c r="I156" i="11"/>
  <c r="I155" i="11"/>
  <c r="I154" i="11"/>
  <c r="I153" i="11"/>
  <c r="I152" i="11"/>
  <c r="I151" i="11"/>
  <c r="I150" i="11"/>
  <c r="I149" i="11"/>
  <c r="I148" i="11"/>
  <c r="I147" i="11"/>
  <c r="I146" i="11"/>
  <c r="I145" i="11"/>
  <c r="I144" i="11"/>
  <c r="I143" i="11"/>
  <c r="I142" i="11"/>
  <c r="I141" i="11"/>
  <c r="I140" i="11"/>
  <c r="I139" i="11"/>
  <c r="I138" i="11"/>
  <c r="I137" i="11"/>
  <c r="I136" i="11"/>
  <c r="I135" i="11"/>
  <c r="I134" i="11"/>
  <c r="I133" i="11"/>
  <c r="I132" i="11"/>
  <c r="I131" i="11"/>
  <c r="I130" i="11"/>
  <c r="I129" i="11"/>
  <c r="I128" i="11"/>
  <c r="I127" i="11"/>
  <c r="I126" i="11"/>
  <c r="I125" i="11"/>
  <c r="I124" i="11"/>
  <c r="I123" i="11"/>
  <c r="I122" i="11"/>
  <c r="I121" i="11"/>
  <c r="I120" i="11"/>
  <c r="I119" i="11"/>
  <c r="I118" i="11"/>
  <c r="I117" i="11"/>
  <c r="I116" i="11"/>
  <c r="I115" i="11"/>
  <c r="I114" i="11"/>
  <c r="I113" i="11"/>
  <c r="I112" i="11"/>
  <c r="I111" i="11"/>
  <c r="I110" i="11"/>
  <c r="I109" i="11"/>
  <c r="I108" i="11"/>
  <c r="I107" i="11"/>
  <c r="I106" i="11"/>
  <c r="I105" i="11"/>
  <c r="I104" i="11"/>
  <c r="I103" i="11"/>
  <c r="I102" i="11"/>
  <c r="I101" i="11"/>
  <c r="I100" i="11"/>
  <c r="I99" i="11"/>
  <c r="I98" i="11"/>
  <c r="I97" i="11"/>
  <c r="I96" i="11"/>
  <c r="I95" i="11"/>
  <c r="I94" i="11"/>
  <c r="I93" i="11"/>
  <c r="I92" i="11"/>
  <c r="I91" i="11"/>
  <c r="I90" i="11"/>
  <c r="I89" i="11"/>
  <c r="I88" i="11"/>
  <c r="I87" i="11"/>
  <c r="I86" i="11"/>
  <c r="I85" i="11"/>
  <c r="I84" i="11"/>
  <c r="I83" i="11"/>
  <c r="I82" i="11"/>
  <c r="I81" i="11"/>
  <c r="I80" i="11"/>
  <c r="I79" i="11"/>
  <c r="I78" i="11"/>
  <c r="I77" i="11"/>
  <c r="I76" i="11"/>
  <c r="I75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9" i="11"/>
  <c r="I8" i="11"/>
  <c r="I7" i="11"/>
  <c r="I6" i="11"/>
  <c r="I5" i="11"/>
  <c r="L4" i="18"/>
  <c r="K4" i="11" l="1"/>
  <c r="K4" i="13"/>
  <c r="I513" i="2"/>
  <c r="K16" i="13" l="1"/>
  <c r="K28" i="13"/>
  <c r="K40" i="13"/>
  <c r="K52" i="13"/>
  <c r="K64" i="13"/>
  <c r="K76" i="13"/>
  <c r="K88" i="13"/>
  <c r="K100" i="13"/>
  <c r="K112" i="13"/>
  <c r="K124" i="13"/>
  <c r="K136" i="13"/>
  <c r="K148" i="13"/>
  <c r="K160" i="13"/>
  <c r="K172" i="13"/>
  <c r="K184" i="13"/>
  <c r="K196" i="13"/>
  <c r="K208" i="13"/>
  <c r="K220" i="13"/>
  <c r="K17" i="13"/>
  <c r="K29" i="13"/>
  <c r="K41" i="13"/>
  <c r="K53" i="13"/>
  <c r="K6" i="13"/>
  <c r="K18" i="13"/>
  <c r="K30" i="13"/>
  <c r="K7" i="13"/>
  <c r="K19" i="13"/>
  <c r="K9" i="13"/>
  <c r="K25" i="13"/>
  <c r="K42" i="13"/>
  <c r="K56" i="13"/>
  <c r="K69" i="13"/>
  <c r="K82" i="13"/>
  <c r="K95" i="13"/>
  <c r="K108" i="13"/>
  <c r="K121" i="13"/>
  <c r="K134" i="13"/>
  <c r="K147" i="13"/>
  <c r="K161" i="13"/>
  <c r="K174" i="13"/>
  <c r="K187" i="13"/>
  <c r="K200" i="13"/>
  <c r="K213" i="13"/>
  <c r="K226" i="13"/>
  <c r="K238" i="13"/>
  <c r="K250" i="13"/>
  <c r="K262" i="13"/>
  <c r="K274" i="13"/>
  <c r="K286" i="13"/>
  <c r="K298" i="13"/>
  <c r="K310" i="13"/>
  <c r="K322" i="13"/>
  <c r="K334" i="13"/>
  <c r="K346" i="13"/>
  <c r="K358" i="13"/>
  <c r="K370" i="13"/>
  <c r="K382" i="13"/>
  <c r="K10" i="13"/>
  <c r="K26" i="13"/>
  <c r="K43" i="13"/>
  <c r="K57" i="13"/>
  <c r="K70" i="13"/>
  <c r="K83" i="13"/>
  <c r="K96" i="13"/>
  <c r="K109" i="13"/>
  <c r="K122" i="13"/>
  <c r="K135" i="13"/>
  <c r="K149" i="13"/>
  <c r="K162" i="13"/>
  <c r="K175" i="13"/>
  <c r="K188" i="13"/>
  <c r="K201" i="13"/>
  <c r="K214" i="13"/>
  <c r="K227" i="13"/>
  <c r="K239" i="13"/>
  <c r="K251" i="13"/>
  <c r="K263" i="13"/>
  <c r="K275" i="13"/>
  <c r="K287" i="13"/>
  <c r="K299" i="13"/>
  <c r="K311" i="13"/>
  <c r="K323" i="13"/>
  <c r="K335" i="13"/>
  <c r="K347" i="13"/>
  <c r="K359" i="13"/>
  <c r="K371" i="13"/>
  <c r="K5" i="13"/>
  <c r="K11" i="13"/>
  <c r="K27" i="13"/>
  <c r="K44" i="13"/>
  <c r="K58" i="13"/>
  <c r="K71" i="13"/>
  <c r="K84" i="13"/>
  <c r="K97" i="13"/>
  <c r="K110" i="13"/>
  <c r="K123" i="13"/>
  <c r="K137" i="13"/>
  <c r="K150" i="13"/>
  <c r="K163" i="13"/>
  <c r="K176" i="13"/>
  <c r="K189" i="13"/>
  <c r="K202" i="13"/>
  <c r="K215" i="13"/>
  <c r="K228" i="13"/>
  <c r="K240" i="13"/>
  <c r="K252" i="13"/>
  <c r="K264" i="13"/>
  <c r="K276" i="13"/>
  <c r="K288" i="13"/>
  <c r="K300" i="13"/>
  <c r="K312" i="13"/>
  <c r="K324" i="13"/>
  <c r="K336" i="13"/>
  <c r="K348" i="13"/>
  <c r="K360" i="13"/>
  <c r="K372" i="13"/>
  <c r="K12" i="13"/>
  <c r="K31" i="13"/>
  <c r="K45" i="13"/>
  <c r="K59" i="13"/>
  <c r="K72" i="13"/>
  <c r="K85" i="13"/>
  <c r="K98" i="13"/>
  <c r="K111" i="13"/>
  <c r="K125" i="13"/>
  <c r="K138" i="13"/>
  <c r="K151" i="13"/>
  <c r="K164" i="13"/>
  <c r="K177" i="13"/>
  <c r="K190" i="13"/>
  <c r="K203" i="13"/>
  <c r="K216" i="13"/>
  <c r="K229" i="13"/>
  <c r="K241" i="13"/>
  <c r="K253" i="13"/>
  <c r="K265" i="13"/>
  <c r="K277" i="13"/>
  <c r="K289" i="13"/>
  <c r="K301" i="13"/>
  <c r="K313" i="13"/>
  <c r="K325" i="13"/>
  <c r="K337" i="13"/>
  <c r="K349" i="13"/>
  <c r="K361" i="13"/>
  <c r="K373" i="13"/>
  <c r="K104" i="13"/>
  <c r="K182" i="13"/>
  <c r="K258" i="13"/>
  <c r="K294" i="13"/>
  <c r="K330" i="13"/>
  <c r="K81" i="13"/>
  <c r="K133" i="13"/>
  <c r="K173" i="13"/>
  <c r="K237" i="13"/>
  <c r="K309" i="13"/>
  <c r="K381" i="13"/>
  <c r="K13" i="13"/>
  <c r="K32" i="13"/>
  <c r="K46" i="13"/>
  <c r="K60" i="13"/>
  <c r="K73" i="13"/>
  <c r="K86" i="13"/>
  <c r="K99" i="13"/>
  <c r="K113" i="13"/>
  <c r="K126" i="13"/>
  <c r="K139" i="13"/>
  <c r="K152" i="13"/>
  <c r="K165" i="13"/>
  <c r="K178" i="13"/>
  <c r="K191" i="13"/>
  <c r="K204" i="13"/>
  <c r="K217" i="13"/>
  <c r="K230" i="13"/>
  <c r="K242" i="13"/>
  <c r="K254" i="13"/>
  <c r="K266" i="13"/>
  <c r="K278" i="13"/>
  <c r="K290" i="13"/>
  <c r="K302" i="13"/>
  <c r="K314" i="13"/>
  <c r="K326" i="13"/>
  <c r="K338" i="13"/>
  <c r="K350" i="13"/>
  <c r="K362" i="13"/>
  <c r="K374" i="13"/>
  <c r="K36" i="13"/>
  <c r="K78" i="13"/>
  <c r="K91" i="13"/>
  <c r="K117" i="13"/>
  <c r="K143" i="13"/>
  <c r="K156" i="13"/>
  <c r="K169" i="13"/>
  <c r="K209" i="13"/>
  <c r="K270" i="13"/>
  <c r="K306" i="13"/>
  <c r="K354" i="13"/>
  <c r="K94" i="13"/>
  <c r="K199" i="13"/>
  <c r="K273" i="13"/>
  <c r="K345" i="13"/>
  <c r="K14" i="13"/>
  <c r="K33" i="13"/>
  <c r="K47" i="13"/>
  <c r="K61" i="13"/>
  <c r="K74" i="13"/>
  <c r="K87" i="13"/>
  <c r="K101" i="13"/>
  <c r="K114" i="13"/>
  <c r="K127" i="13"/>
  <c r="K140" i="13"/>
  <c r="K153" i="13"/>
  <c r="K166" i="13"/>
  <c r="K179" i="13"/>
  <c r="K192" i="13"/>
  <c r="K205" i="13"/>
  <c r="K218" i="13"/>
  <c r="K231" i="13"/>
  <c r="K243" i="13"/>
  <c r="K255" i="13"/>
  <c r="K267" i="13"/>
  <c r="K279" i="13"/>
  <c r="K291" i="13"/>
  <c r="K303" i="13"/>
  <c r="K315" i="13"/>
  <c r="K327" i="13"/>
  <c r="K339" i="13"/>
  <c r="K351" i="13"/>
  <c r="K363" i="13"/>
  <c r="K375" i="13"/>
  <c r="K50" i="13"/>
  <c r="K222" i="13"/>
  <c r="K342" i="13"/>
  <c r="K24" i="13"/>
  <c r="K68" i="13"/>
  <c r="K107" i="13"/>
  <c r="K159" i="13"/>
  <c r="K212" i="13"/>
  <c r="K261" i="13"/>
  <c r="K321" i="13"/>
  <c r="K15" i="13"/>
  <c r="K34" i="13"/>
  <c r="K48" i="13"/>
  <c r="K62" i="13"/>
  <c r="K75" i="13"/>
  <c r="K89" i="13"/>
  <c r="K102" i="13"/>
  <c r="K115" i="13"/>
  <c r="K128" i="13"/>
  <c r="K141" i="13"/>
  <c r="K154" i="13"/>
  <c r="K167" i="13"/>
  <c r="K180" i="13"/>
  <c r="K193" i="13"/>
  <c r="K206" i="13"/>
  <c r="K219" i="13"/>
  <c r="K232" i="13"/>
  <c r="K244" i="13"/>
  <c r="K256" i="13"/>
  <c r="K268" i="13"/>
  <c r="K280" i="13"/>
  <c r="K292" i="13"/>
  <c r="K304" i="13"/>
  <c r="K316" i="13"/>
  <c r="K328" i="13"/>
  <c r="K340" i="13"/>
  <c r="K352" i="13"/>
  <c r="K364" i="13"/>
  <c r="K376" i="13"/>
  <c r="K65" i="13"/>
  <c r="K234" i="13"/>
  <c r="K366" i="13"/>
  <c r="K39" i="13"/>
  <c r="K333" i="13"/>
  <c r="K20" i="13"/>
  <c r="K35" i="13"/>
  <c r="K49" i="13"/>
  <c r="K63" i="13"/>
  <c r="K77" i="13"/>
  <c r="K90" i="13"/>
  <c r="K103" i="13"/>
  <c r="K116" i="13"/>
  <c r="K129" i="13"/>
  <c r="K142" i="13"/>
  <c r="K155" i="13"/>
  <c r="K168" i="13"/>
  <c r="K181" i="13"/>
  <c r="K194" i="13"/>
  <c r="K207" i="13"/>
  <c r="K221" i="13"/>
  <c r="K233" i="13"/>
  <c r="K245" i="13"/>
  <c r="K257" i="13"/>
  <c r="K269" i="13"/>
  <c r="K281" i="13"/>
  <c r="K293" i="13"/>
  <c r="K305" i="13"/>
  <c r="K317" i="13"/>
  <c r="K329" i="13"/>
  <c r="K341" i="13"/>
  <c r="K353" i="13"/>
  <c r="K365" i="13"/>
  <c r="K377" i="13"/>
  <c r="K21" i="13"/>
  <c r="K130" i="13"/>
  <c r="K195" i="13"/>
  <c r="K246" i="13"/>
  <c r="K282" i="13"/>
  <c r="K318" i="13"/>
  <c r="K378" i="13"/>
  <c r="K55" i="13"/>
  <c r="K120" i="13"/>
  <c r="K186" i="13"/>
  <c r="K249" i="13"/>
  <c r="K297" i="13"/>
  <c r="K369" i="13"/>
  <c r="K22" i="13"/>
  <c r="K37" i="13"/>
  <c r="K51" i="13"/>
  <c r="K66" i="13"/>
  <c r="K79" i="13"/>
  <c r="K92" i="13"/>
  <c r="K105" i="13"/>
  <c r="K118" i="13"/>
  <c r="K131" i="13"/>
  <c r="K144" i="13"/>
  <c r="K157" i="13"/>
  <c r="K170" i="13"/>
  <c r="K183" i="13"/>
  <c r="K197" i="13"/>
  <c r="K210" i="13"/>
  <c r="K223" i="13"/>
  <c r="K235" i="13"/>
  <c r="K247" i="13"/>
  <c r="K259" i="13"/>
  <c r="K271" i="13"/>
  <c r="K283" i="13"/>
  <c r="K295" i="13"/>
  <c r="K307" i="13"/>
  <c r="K319" i="13"/>
  <c r="K331" i="13"/>
  <c r="K343" i="13"/>
  <c r="K355" i="13"/>
  <c r="K367" i="13"/>
  <c r="K379" i="13"/>
  <c r="K23" i="13"/>
  <c r="K38" i="13"/>
  <c r="K54" i="13"/>
  <c r="K67" i="13"/>
  <c r="K80" i="13"/>
  <c r="K93" i="13"/>
  <c r="K106" i="13"/>
  <c r="K119" i="13"/>
  <c r="K132" i="13"/>
  <c r="K145" i="13"/>
  <c r="K158" i="13"/>
  <c r="K171" i="13"/>
  <c r="K185" i="13"/>
  <c r="K198" i="13"/>
  <c r="K211" i="13"/>
  <c r="K224" i="13"/>
  <c r="K236" i="13"/>
  <c r="K248" i="13"/>
  <c r="K260" i="13"/>
  <c r="K272" i="13"/>
  <c r="K284" i="13"/>
  <c r="K296" i="13"/>
  <c r="K308" i="13"/>
  <c r="K320" i="13"/>
  <c r="K332" i="13"/>
  <c r="K344" i="13"/>
  <c r="K356" i="13"/>
  <c r="K368" i="13"/>
  <c r="K380" i="13"/>
  <c r="K8" i="13"/>
  <c r="K146" i="13"/>
  <c r="K225" i="13"/>
  <c r="K285" i="13"/>
  <c r="K357" i="13"/>
  <c r="K11" i="11"/>
  <c r="K23" i="11"/>
  <c r="K35" i="11"/>
  <c r="K47" i="11"/>
  <c r="K59" i="11"/>
  <c r="K71" i="11"/>
  <c r="K83" i="11"/>
  <c r="K95" i="11"/>
  <c r="K107" i="11"/>
  <c r="K119" i="11"/>
  <c r="K131" i="11"/>
  <c r="K143" i="11"/>
  <c r="K155" i="11"/>
  <c r="K167" i="11"/>
  <c r="K179" i="11"/>
  <c r="K191" i="11"/>
  <c r="K203" i="11"/>
  <c r="K215" i="11"/>
  <c r="K227" i="11"/>
  <c r="K239" i="11"/>
  <c r="K251" i="11"/>
  <c r="K263" i="11"/>
  <c r="K275" i="11"/>
  <c r="K287" i="11"/>
  <c r="K299" i="11"/>
  <c r="K311" i="11"/>
  <c r="K323" i="11"/>
  <c r="K335" i="11"/>
  <c r="K347" i="11"/>
  <c r="K359" i="11"/>
  <c r="K12" i="11"/>
  <c r="K24" i="11"/>
  <c r="K36" i="11"/>
  <c r="K48" i="11"/>
  <c r="K60" i="11"/>
  <c r="K72" i="11"/>
  <c r="K84" i="11"/>
  <c r="K96" i="11"/>
  <c r="K108" i="11"/>
  <c r="K120" i="11"/>
  <c r="K132" i="11"/>
  <c r="K144" i="11"/>
  <c r="K156" i="11"/>
  <c r="K168" i="11"/>
  <c r="K180" i="11"/>
  <c r="K192" i="11"/>
  <c r="K204" i="11"/>
  <c r="K216" i="11"/>
  <c r="K228" i="11"/>
  <c r="K240" i="11"/>
  <c r="K252" i="11"/>
  <c r="K264" i="11"/>
  <c r="K276" i="11"/>
  <c r="K288" i="11"/>
  <c r="K300" i="11"/>
  <c r="K312" i="11"/>
  <c r="K324" i="11"/>
  <c r="K336" i="11"/>
  <c r="K348" i="11"/>
  <c r="K360" i="11"/>
  <c r="K372" i="11"/>
  <c r="K15" i="11"/>
  <c r="K27" i="11"/>
  <c r="K39" i="11"/>
  <c r="K51" i="11"/>
  <c r="K63" i="11"/>
  <c r="K75" i="11"/>
  <c r="K87" i="11"/>
  <c r="K99" i="11"/>
  <c r="K111" i="11"/>
  <c r="K123" i="11"/>
  <c r="K135" i="11"/>
  <c r="K147" i="11"/>
  <c r="K159" i="11"/>
  <c r="K171" i="11"/>
  <c r="K183" i="11"/>
  <c r="K195" i="11"/>
  <c r="K207" i="11"/>
  <c r="K219" i="11"/>
  <c r="K231" i="11"/>
  <c r="K243" i="11"/>
  <c r="K16" i="11"/>
  <c r="K28" i="11"/>
  <c r="K40" i="11"/>
  <c r="K52" i="11"/>
  <c r="K64" i="11"/>
  <c r="K76" i="11"/>
  <c r="K88" i="11"/>
  <c r="K100" i="11"/>
  <c r="K112" i="11"/>
  <c r="K124" i="11"/>
  <c r="K136" i="11"/>
  <c r="K148" i="11"/>
  <c r="K160" i="11"/>
  <c r="K172" i="11"/>
  <c r="K184" i="11"/>
  <c r="K196" i="11"/>
  <c r="K208" i="11"/>
  <c r="K220" i="11"/>
  <c r="K232" i="11"/>
  <c r="K244" i="11"/>
  <c r="K256" i="11"/>
  <c r="K268" i="11"/>
  <c r="K280" i="11"/>
  <c r="K292" i="11"/>
  <c r="K304" i="11"/>
  <c r="K316" i="11"/>
  <c r="K328" i="11"/>
  <c r="K340" i="11"/>
  <c r="K352" i="11"/>
  <c r="K17" i="11"/>
  <c r="K29" i="11"/>
  <c r="K41" i="11"/>
  <c r="K53" i="11"/>
  <c r="K65" i="11"/>
  <c r="K77" i="11"/>
  <c r="K89" i="11"/>
  <c r="K101" i="11"/>
  <c r="K113" i="11"/>
  <c r="K125" i="11"/>
  <c r="K137" i="11"/>
  <c r="K149" i="11"/>
  <c r="K161" i="11"/>
  <c r="K173" i="11"/>
  <c r="K185" i="11"/>
  <c r="K197" i="11"/>
  <c r="K209" i="11"/>
  <c r="K221" i="11"/>
  <c r="K233" i="11"/>
  <c r="K245" i="11"/>
  <c r="K6" i="11"/>
  <c r="K18" i="11"/>
  <c r="K30" i="11"/>
  <c r="K42" i="11"/>
  <c r="K54" i="11"/>
  <c r="K66" i="11"/>
  <c r="K78" i="11"/>
  <c r="K90" i="11"/>
  <c r="K102" i="11"/>
  <c r="K114" i="11"/>
  <c r="K126" i="11"/>
  <c r="K138" i="11"/>
  <c r="K150" i="11"/>
  <c r="K162" i="11"/>
  <c r="K174" i="11"/>
  <c r="K186" i="11"/>
  <c r="K198" i="11"/>
  <c r="K210" i="11"/>
  <c r="K222" i="11"/>
  <c r="K234" i="11"/>
  <c r="K246" i="11"/>
  <c r="K258" i="11"/>
  <c r="K270" i="11"/>
  <c r="K282" i="11"/>
  <c r="K294" i="11"/>
  <c r="K306" i="11"/>
  <c r="K318" i="11"/>
  <c r="K330" i="11"/>
  <c r="K342" i="11"/>
  <c r="K354" i="11"/>
  <c r="K8" i="11"/>
  <c r="K20" i="11"/>
  <c r="K32" i="11"/>
  <c r="K44" i="11"/>
  <c r="K56" i="11"/>
  <c r="K68" i="11"/>
  <c r="K80" i="11"/>
  <c r="K92" i="11"/>
  <c r="K104" i="11"/>
  <c r="K116" i="11"/>
  <c r="K128" i="11"/>
  <c r="K140" i="11"/>
  <c r="K152" i="11"/>
  <c r="K164" i="11"/>
  <c r="K176" i="11"/>
  <c r="K188" i="11"/>
  <c r="K200" i="11"/>
  <c r="K212" i="11"/>
  <c r="K224" i="11"/>
  <c r="K236" i="11"/>
  <c r="K248" i="11"/>
  <c r="K260" i="11"/>
  <c r="K272" i="11"/>
  <c r="K284" i="11"/>
  <c r="K296" i="11"/>
  <c r="K308" i="11"/>
  <c r="K320" i="11"/>
  <c r="K332" i="11"/>
  <c r="K344" i="11"/>
  <c r="K356" i="11"/>
  <c r="K368" i="11"/>
  <c r="K14" i="11"/>
  <c r="K45" i="11"/>
  <c r="K73" i="11"/>
  <c r="K103" i="11"/>
  <c r="K130" i="11"/>
  <c r="K158" i="11"/>
  <c r="K189" i="11"/>
  <c r="K217" i="11"/>
  <c r="K247" i="11"/>
  <c r="K267" i="11"/>
  <c r="K289" i="11"/>
  <c r="K309" i="11"/>
  <c r="K329" i="11"/>
  <c r="K350" i="11"/>
  <c r="K367" i="11"/>
  <c r="K19" i="11"/>
  <c r="K46" i="11"/>
  <c r="K74" i="11"/>
  <c r="K105" i="11"/>
  <c r="K133" i="11"/>
  <c r="K163" i="11"/>
  <c r="K190" i="11"/>
  <c r="K218" i="11"/>
  <c r="K249" i="11"/>
  <c r="K269" i="11"/>
  <c r="K290" i="11"/>
  <c r="K310" i="11"/>
  <c r="K331" i="11"/>
  <c r="K351" i="11"/>
  <c r="K369" i="11"/>
  <c r="K22" i="11"/>
  <c r="K50" i="11"/>
  <c r="K81" i="11"/>
  <c r="K109" i="11"/>
  <c r="K139" i="11"/>
  <c r="K166" i="11"/>
  <c r="K194" i="11"/>
  <c r="K225" i="11"/>
  <c r="K253" i="11"/>
  <c r="K273" i="11"/>
  <c r="K293" i="11"/>
  <c r="K314" i="11"/>
  <c r="K334" i="11"/>
  <c r="K355" i="11"/>
  <c r="K371" i="11"/>
  <c r="K25" i="11"/>
  <c r="K55" i="11"/>
  <c r="K82" i="11"/>
  <c r="K110" i="11"/>
  <c r="K141" i="11"/>
  <c r="K169" i="11"/>
  <c r="K199" i="11"/>
  <c r="K226" i="11"/>
  <c r="K254" i="11"/>
  <c r="K274" i="11"/>
  <c r="K295" i="11"/>
  <c r="K315" i="11"/>
  <c r="K337" i="11"/>
  <c r="K357" i="11"/>
  <c r="K373" i="11"/>
  <c r="K26" i="11"/>
  <c r="K57" i="11"/>
  <c r="K85" i="11"/>
  <c r="K115" i="11"/>
  <c r="K142" i="11"/>
  <c r="K170" i="11"/>
  <c r="K201" i="11"/>
  <c r="K229" i="11"/>
  <c r="K255" i="11"/>
  <c r="K277" i="11"/>
  <c r="K297" i="11"/>
  <c r="K317" i="11"/>
  <c r="K338" i="11"/>
  <c r="K358" i="11"/>
  <c r="K374" i="11"/>
  <c r="K31" i="11"/>
  <c r="K58" i="11"/>
  <c r="K86" i="11"/>
  <c r="K117" i="11"/>
  <c r="K145" i="11"/>
  <c r="K175" i="11"/>
  <c r="K202" i="11"/>
  <c r="K230" i="11"/>
  <c r="K257" i="11"/>
  <c r="K278" i="11"/>
  <c r="K298" i="11"/>
  <c r="K319" i="11"/>
  <c r="K339" i="11"/>
  <c r="K361" i="11"/>
  <c r="K375" i="11"/>
  <c r="K33" i="11"/>
  <c r="K61" i="11"/>
  <c r="K91" i="11"/>
  <c r="K118" i="11"/>
  <c r="K146" i="11"/>
  <c r="K177" i="11"/>
  <c r="K205" i="11"/>
  <c r="K235" i="11"/>
  <c r="K259" i="11"/>
  <c r="K279" i="11"/>
  <c r="K301" i="11"/>
  <c r="K321" i="11"/>
  <c r="K341" i="11"/>
  <c r="K362" i="11"/>
  <c r="K376" i="11"/>
  <c r="K7" i="11"/>
  <c r="K34" i="11"/>
  <c r="K62" i="11"/>
  <c r="K93" i="11"/>
  <c r="K121" i="11"/>
  <c r="K151" i="11"/>
  <c r="K178" i="11"/>
  <c r="K206" i="11"/>
  <c r="K237" i="11"/>
  <c r="K261" i="11"/>
  <c r="K281" i="11"/>
  <c r="K302" i="11"/>
  <c r="K322" i="11"/>
  <c r="K343" i="11"/>
  <c r="K363" i="11"/>
  <c r="K377" i="11"/>
  <c r="K9" i="11"/>
  <c r="K37" i="11"/>
  <c r="K67" i="11"/>
  <c r="K94" i="11"/>
  <c r="K122" i="11"/>
  <c r="K153" i="11"/>
  <c r="K181" i="11"/>
  <c r="K211" i="11"/>
  <c r="K238" i="11"/>
  <c r="K262" i="11"/>
  <c r="K283" i="11"/>
  <c r="K69" i="11"/>
  <c r="K182" i="11"/>
  <c r="K285" i="11"/>
  <c r="K346" i="11"/>
  <c r="K70" i="11"/>
  <c r="K187" i="11"/>
  <c r="K286" i="11"/>
  <c r="K349" i="11"/>
  <c r="K79" i="11"/>
  <c r="K193" i="11"/>
  <c r="K291" i="11"/>
  <c r="K353" i="11"/>
  <c r="K97" i="11"/>
  <c r="K213" i="11"/>
  <c r="K303" i="11"/>
  <c r="K364" i="11"/>
  <c r="K98" i="11"/>
  <c r="K214" i="11"/>
  <c r="K305" i="11"/>
  <c r="K365" i="11"/>
  <c r="K106" i="11"/>
  <c r="K223" i="11"/>
  <c r="K307" i="11"/>
  <c r="K366" i="11"/>
  <c r="K10" i="11"/>
  <c r="K127" i="11"/>
  <c r="K241" i="11"/>
  <c r="K313" i="11"/>
  <c r="K370" i="11"/>
  <c r="K21" i="11"/>
  <c r="K134" i="11"/>
  <c r="K250" i="11"/>
  <c r="K326" i="11"/>
  <c r="K129" i="11"/>
  <c r="K5" i="11"/>
  <c r="K154" i="11"/>
  <c r="K157" i="11"/>
  <c r="K165" i="11"/>
  <c r="K242" i="11"/>
  <c r="K265" i="11"/>
  <c r="K13" i="11"/>
  <c r="K325" i="11"/>
  <c r="K327" i="11"/>
  <c r="K333" i="11"/>
  <c r="K345" i="11"/>
  <c r="K38" i="11"/>
  <c r="K43" i="11"/>
  <c r="K271" i="11"/>
  <c r="K49" i="11"/>
  <c r="K266" i="11"/>
  <c r="L4" i="11"/>
  <c r="E25" i="26"/>
  <c r="L4" i="13"/>
  <c r="E21" i="26"/>
  <c r="I522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9" i="2"/>
  <c r="I288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313" i="2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51" i="2"/>
  <c r="I352" i="2"/>
  <c r="I353" i="2"/>
  <c r="I354" i="2"/>
  <c r="I355" i="2"/>
  <c r="I356" i="2"/>
  <c r="I357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407" i="2"/>
  <c r="I408" i="2"/>
  <c r="I409" i="2"/>
  <c r="I410" i="2"/>
  <c r="I411" i="2"/>
  <c r="I412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I501" i="2"/>
  <c r="I502" i="2"/>
  <c r="I503" i="2"/>
  <c r="I504" i="2"/>
  <c r="I505" i="2"/>
  <c r="I506" i="2"/>
  <c r="I507" i="2"/>
  <c r="I508" i="2"/>
  <c r="I509" i="2"/>
  <c r="I510" i="2"/>
  <c r="I511" i="2"/>
  <c r="I512" i="2"/>
  <c r="I514" i="2"/>
  <c r="I515" i="2"/>
  <c r="I516" i="2"/>
  <c r="I517" i="2"/>
  <c r="I518" i="2"/>
  <c r="I519" i="2"/>
  <c r="I520" i="2"/>
  <c r="I521" i="2"/>
  <c r="K4" i="2" l="1"/>
  <c r="E19" i="26" s="1"/>
  <c r="K6" i="2" l="1"/>
  <c r="K10" i="2"/>
  <c r="K14" i="2"/>
  <c r="K18" i="2"/>
  <c r="K22" i="2"/>
  <c r="K26" i="2"/>
  <c r="K30" i="2"/>
  <c r="K34" i="2"/>
  <c r="K38" i="2"/>
  <c r="K42" i="2"/>
  <c r="K46" i="2"/>
  <c r="K50" i="2"/>
  <c r="K54" i="2"/>
  <c r="K58" i="2"/>
  <c r="K62" i="2"/>
  <c r="K66" i="2"/>
  <c r="K70" i="2"/>
  <c r="K74" i="2"/>
  <c r="K78" i="2"/>
  <c r="K82" i="2"/>
  <c r="K86" i="2"/>
  <c r="K90" i="2"/>
  <c r="K94" i="2"/>
  <c r="K98" i="2"/>
  <c r="K102" i="2"/>
  <c r="K106" i="2"/>
  <c r="K110" i="2"/>
  <c r="K114" i="2"/>
  <c r="K118" i="2"/>
  <c r="K122" i="2"/>
  <c r="K126" i="2"/>
  <c r="K130" i="2"/>
  <c r="K134" i="2"/>
  <c r="K138" i="2"/>
  <c r="K142" i="2"/>
  <c r="K146" i="2"/>
  <c r="K150" i="2"/>
  <c r="K154" i="2"/>
  <c r="K158" i="2"/>
  <c r="K162" i="2"/>
  <c r="K166" i="2"/>
  <c r="K170" i="2"/>
  <c r="K174" i="2"/>
  <c r="K178" i="2"/>
  <c r="K182" i="2"/>
  <c r="K186" i="2"/>
  <c r="K190" i="2"/>
  <c r="K194" i="2"/>
  <c r="K198" i="2"/>
  <c r="K202" i="2"/>
  <c r="K206" i="2"/>
  <c r="K210" i="2"/>
  <c r="K214" i="2"/>
  <c r="K218" i="2"/>
  <c r="K222" i="2"/>
  <c r="K226" i="2"/>
  <c r="K230" i="2"/>
  <c r="K234" i="2"/>
  <c r="K238" i="2"/>
  <c r="K242" i="2"/>
  <c r="K246" i="2"/>
  <c r="K250" i="2"/>
  <c r="K254" i="2"/>
  <c r="K258" i="2"/>
  <c r="K262" i="2"/>
  <c r="K266" i="2"/>
  <c r="K270" i="2"/>
  <c r="K274" i="2"/>
  <c r="K278" i="2"/>
  <c r="K282" i="2"/>
  <c r="K286" i="2"/>
  <c r="K290" i="2"/>
  <c r="K294" i="2"/>
  <c r="K298" i="2"/>
  <c r="K302" i="2"/>
  <c r="K306" i="2"/>
  <c r="K310" i="2"/>
  <c r="K314" i="2"/>
  <c r="K318" i="2"/>
  <c r="K322" i="2"/>
  <c r="K326" i="2"/>
  <c r="K330" i="2"/>
  <c r="K334" i="2"/>
  <c r="K338" i="2"/>
  <c r="K342" i="2"/>
  <c r="K7" i="2"/>
  <c r="K11" i="2"/>
  <c r="K15" i="2"/>
  <c r="K19" i="2"/>
  <c r="K23" i="2"/>
  <c r="K27" i="2"/>
  <c r="K31" i="2"/>
  <c r="K35" i="2"/>
  <c r="K39" i="2"/>
  <c r="K43" i="2"/>
  <c r="K47" i="2"/>
  <c r="K51" i="2"/>
  <c r="K55" i="2"/>
  <c r="K59" i="2"/>
  <c r="K63" i="2"/>
  <c r="K67" i="2"/>
  <c r="K71" i="2"/>
  <c r="K75" i="2"/>
  <c r="K79" i="2"/>
  <c r="K83" i="2"/>
  <c r="K87" i="2"/>
  <c r="K91" i="2"/>
  <c r="K95" i="2"/>
  <c r="K99" i="2"/>
  <c r="K103" i="2"/>
  <c r="K107" i="2"/>
  <c r="K111" i="2"/>
  <c r="K115" i="2"/>
  <c r="K119" i="2"/>
  <c r="K123" i="2"/>
  <c r="K127" i="2"/>
  <c r="K131" i="2"/>
  <c r="K135" i="2"/>
  <c r="K139" i="2"/>
  <c r="K143" i="2"/>
  <c r="K147" i="2"/>
  <c r="K151" i="2"/>
  <c r="K155" i="2"/>
  <c r="K159" i="2"/>
  <c r="K163" i="2"/>
  <c r="K167" i="2"/>
  <c r="K171" i="2"/>
  <c r="K175" i="2"/>
  <c r="K179" i="2"/>
  <c r="K183" i="2"/>
  <c r="K187" i="2"/>
  <c r="K191" i="2"/>
  <c r="K195" i="2"/>
  <c r="K199" i="2"/>
  <c r="K203" i="2"/>
  <c r="K207" i="2"/>
  <c r="K211" i="2"/>
  <c r="K215" i="2"/>
  <c r="K219" i="2"/>
  <c r="K223" i="2"/>
  <c r="K227" i="2"/>
  <c r="K231" i="2"/>
  <c r="K235" i="2"/>
  <c r="K239" i="2"/>
  <c r="K243" i="2"/>
  <c r="K247" i="2"/>
  <c r="K251" i="2"/>
  <c r="K255" i="2"/>
  <c r="K259" i="2"/>
  <c r="K263" i="2"/>
  <c r="K267" i="2"/>
  <c r="K8" i="2"/>
  <c r="K9" i="2"/>
  <c r="K12" i="2"/>
  <c r="K20" i="2"/>
  <c r="K28" i="2"/>
  <c r="K36" i="2"/>
  <c r="K44" i="2"/>
  <c r="K52" i="2"/>
  <c r="K60" i="2"/>
  <c r="K68" i="2"/>
  <c r="K76" i="2"/>
  <c r="K84" i="2"/>
  <c r="K92" i="2"/>
  <c r="K100" i="2"/>
  <c r="K108" i="2"/>
  <c r="K116" i="2"/>
  <c r="K124" i="2"/>
  <c r="K132" i="2"/>
  <c r="K140" i="2"/>
  <c r="K148" i="2"/>
  <c r="K156" i="2"/>
  <c r="K164" i="2"/>
  <c r="K172" i="2"/>
  <c r="K180" i="2"/>
  <c r="K188" i="2"/>
  <c r="K196" i="2"/>
  <c r="K204" i="2"/>
  <c r="K212" i="2"/>
  <c r="K220" i="2"/>
  <c r="K228" i="2"/>
  <c r="K236" i="2"/>
  <c r="K244" i="2"/>
  <c r="K252" i="2"/>
  <c r="K260" i="2"/>
  <c r="K268" i="2"/>
  <c r="K273" i="2"/>
  <c r="K279" i="2"/>
  <c r="K284" i="2"/>
  <c r="K289" i="2"/>
  <c r="K295" i="2"/>
  <c r="K300" i="2"/>
  <c r="K305" i="2"/>
  <c r="K311" i="2"/>
  <c r="K316" i="2"/>
  <c r="K321" i="2"/>
  <c r="K327" i="2"/>
  <c r="K332" i="2"/>
  <c r="K337" i="2"/>
  <c r="K343" i="2"/>
  <c r="K347" i="2"/>
  <c r="K351" i="2"/>
  <c r="K355" i="2"/>
  <c r="K359" i="2"/>
  <c r="K363" i="2"/>
  <c r="K367" i="2"/>
  <c r="K371" i="2"/>
  <c r="K375" i="2"/>
  <c r="K379" i="2"/>
  <c r="K383" i="2"/>
  <c r="K387" i="2"/>
  <c r="K391" i="2"/>
  <c r="K395" i="2"/>
  <c r="K399" i="2"/>
  <c r="K403" i="2"/>
  <c r="K407" i="2"/>
  <c r="K411" i="2"/>
  <c r="K415" i="2"/>
  <c r="K419" i="2"/>
  <c r="K423" i="2"/>
  <c r="K427" i="2"/>
  <c r="K431" i="2"/>
  <c r="K435" i="2"/>
  <c r="K439" i="2"/>
  <c r="K443" i="2"/>
  <c r="K447" i="2"/>
  <c r="K451" i="2"/>
  <c r="K455" i="2"/>
  <c r="K459" i="2"/>
  <c r="K463" i="2"/>
  <c r="K467" i="2"/>
  <c r="K471" i="2"/>
  <c r="K475" i="2"/>
  <c r="K479" i="2"/>
  <c r="K483" i="2"/>
  <c r="K487" i="2"/>
  <c r="K491" i="2"/>
  <c r="K495" i="2"/>
  <c r="K499" i="2"/>
  <c r="K503" i="2"/>
  <c r="K507" i="2"/>
  <c r="K511" i="2"/>
  <c r="K515" i="2"/>
  <c r="K519" i="2"/>
  <c r="K5" i="2"/>
  <c r="K13" i="2"/>
  <c r="K21" i="2"/>
  <c r="K29" i="2"/>
  <c r="K37" i="2"/>
  <c r="K45" i="2"/>
  <c r="K53" i="2"/>
  <c r="K61" i="2"/>
  <c r="K69" i="2"/>
  <c r="K77" i="2"/>
  <c r="K85" i="2"/>
  <c r="K93" i="2"/>
  <c r="K101" i="2"/>
  <c r="K109" i="2"/>
  <c r="K117" i="2"/>
  <c r="K125" i="2"/>
  <c r="K133" i="2"/>
  <c r="K141" i="2"/>
  <c r="K149" i="2"/>
  <c r="K157" i="2"/>
  <c r="K165" i="2"/>
  <c r="K173" i="2"/>
  <c r="K181" i="2"/>
  <c r="K189" i="2"/>
  <c r="K197" i="2"/>
  <c r="K205" i="2"/>
  <c r="K213" i="2"/>
  <c r="K221" i="2"/>
  <c r="K229" i="2"/>
  <c r="K237" i="2"/>
  <c r="K245" i="2"/>
  <c r="K253" i="2"/>
  <c r="K261" i="2"/>
  <c r="K269" i="2"/>
  <c r="K275" i="2"/>
  <c r="K280" i="2"/>
  <c r="K285" i="2"/>
  <c r="K291" i="2"/>
  <c r="K296" i="2"/>
  <c r="K301" i="2"/>
  <c r="K307" i="2"/>
  <c r="K312" i="2"/>
  <c r="K317" i="2"/>
  <c r="K323" i="2"/>
  <c r="K328" i="2"/>
  <c r="K333" i="2"/>
  <c r="K339" i="2"/>
  <c r="K344" i="2"/>
  <c r="K348" i="2"/>
  <c r="K352" i="2"/>
  <c r="K356" i="2"/>
  <c r="K360" i="2"/>
  <c r="K364" i="2"/>
  <c r="K368" i="2"/>
  <c r="K372" i="2"/>
  <c r="K376" i="2"/>
  <c r="K380" i="2"/>
  <c r="K384" i="2"/>
  <c r="K388" i="2"/>
  <c r="K392" i="2"/>
  <c r="K396" i="2"/>
  <c r="K400" i="2"/>
  <c r="K404" i="2"/>
  <c r="K408" i="2"/>
  <c r="K412" i="2"/>
  <c r="K416" i="2"/>
  <c r="K420" i="2"/>
  <c r="K424" i="2"/>
  <c r="K428" i="2"/>
  <c r="K432" i="2"/>
  <c r="K436" i="2"/>
  <c r="K440" i="2"/>
  <c r="K444" i="2"/>
  <c r="K448" i="2"/>
  <c r="K452" i="2"/>
  <c r="K456" i="2"/>
  <c r="K460" i="2"/>
  <c r="K464" i="2"/>
  <c r="K468" i="2"/>
  <c r="K472" i="2"/>
  <c r="K476" i="2"/>
  <c r="K480" i="2"/>
  <c r="K484" i="2"/>
  <c r="K488" i="2"/>
  <c r="K492" i="2"/>
  <c r="K496" i="2"/>
  <c r="K16" i="2"/>
  <c r="K24" i="2"/>
  <c r="K32" i="2"/>
  <c r="K40" i="2"/>
  <c r="K48" i="2"/>
  <c r="K56" i="2"/>
  <c r="K64" i="2"/>
  <c r="K72" i="2"/>
  <c r="K80" i="2"/>
  <c r="K88" i="2"/>
  <c r="K96" i="2"/>
  <c r="K104" i="2"/>
  <c r="K112" i="2"/>
  <c r="K120" i="2"/>
  <c r="K128" i="2"/>
  <c r="K136" i="2"/>
  <c r="K144" i="2"/>
  <c r="K152" i="2"/>
  <c r="K160" i="2"/>
  <c r="K168" i="2"/>
  <c r="K176" i="2"/>
  <c r="K184" i="2"/>
  <c r="K192" i="2"/>
  <c r="K200" i="2"/>
  <c r="K208" i="2"/>
  <c r="K216" i="2"/>
  <c r="K224" i="2"/>
  <c r="K232" i="2"/>
  <c r="K240" i="2"/>
  <c r="K248" i="2"/>
  <c r="K256" i="2"/>
  <c r="K264" i="2"/>
  <c r="K271" i="2"/>
  <c r="K276" i="2"/>
  <c r="K281" i="2"/>
  <c r="K287" i="2"/>
  <c r="K292" i="2"/>
  <c r="K297" i="2"/>
  <c r="K303" i="2"/>
  <c r="K308" i="2"/>
  <c r="K313" i="2"/>
  <c r="K319" i="2"/>
  <c r="K324" i="2"/>
  <c r="K329" i="2"/>
  <c r="K335" i="2"/>
  <c r="K340" i="2"/>
  <c r="K345" i="2"/>
  <c r="K349" i="2"/>
  <c r="K353" i="2"/>
  <c r="K357" i="2"/>
  <c r="K361" i="2"/>
  <c r="K365" i="2"/>
  <c r="K369" i="2"/>
  <c r="K373" i="2"/>
  <c r="K377" i="2"/>
  <c r="K381" i="2"/>
  <c r="K385" i="2"/>
  <c r="K389" i="2"/>
  <c r="K393" i="2"/>
  <c r="K397" i="2"/>
  <c r="K401" i="2"/>
  <c r="K405" i="2"/>
  <c r="K409" i="2"/>
  <c r="K413" i="2"/>
  <c r="K417" i="2"/>
  <c r="K421" i="2"/>
  <c r="K425" i="2"/>
  <c r="K429" i="2"/>
  <c r="K433" i="2"/>
  <c r="K437" i="2"/>
  <c r="K441" i="2"/>
  <c r="K445" i="2"/>
  <c r="K449" i="2"/>
  <c r="K453" i="2"/>
  <c r="K457" i="2"/>
  <c r="K461" i="2"/>
  <c r="K465" i="2"/>
  <c r="K469" i="2"/>
  <c r="K473" i="2"/>
  <c r="K477" i="2"/>
  <c r="K481" i="2"/>
  <c r="K485" i="2"/>
  <c r="K489" i="2"/>
  <c r="K493" i="2"/>
  <c r="K497" i="2"/>
  <c r="K17" i="2"/>
  <c r="K25" i="2"/>
  <c r="K33" i="2"/>
  <c r="K41" i="2"/>
  <c r="K49" i="2"/>
  <c r="K57" i="2"/>
  <c r="K65" i="2"/>
  <c r="K73" i="2"/>
  <c r="K81" i="2"/>
  <c r="K89" i="2"/>
  <c r="K97" i="2"/>
  <c r="K105" i="2"/>
  <c r="K113" i="2"/>
  <c r="K121" i="2"/>
  <c r="K129" i="2"/>
  <c r="K137" i="2"/>
  <c r="K145" i="2"/>
  <c r="K153" i="2"/>
  <c r="K161" i="2"/>
  <c r="K169" i="2"/>
  <c r="K177" i="2"/>
  <c r="K185" i="2"/>
  <c r="K193" i="2"/>
  <c r="K201" i="2"/>
  <c r="K209" i="2"/>
  <c r="K217" i="2"/>
  <c r="K225" i="2"/>
  <c r="K233" i="2"/>
  <c r="K241" i="2"/>
  <c r="K249" i="2"/>
  <c r="K257" i="2"/>
  <c r="K265" i="2"/>
  <c r="K272" i="2"/>
  <c r="K277" i="2"/>
  <c r="K283" i="2"/>
  <c r="K288" i="2"/>
  <c r="K293" i="2"/>
  <c r="K299" i="2"/>
  <c r="K304" i="2"/>
  <c r="K309" i="2"/>
  <c r="K315" i="2"/>
  <c r="K320" i="2"/>
  <c r="K325" i="2"/>
  <c r="K331" i="2"/>
  <c r="K336" i="2"/>
  <c r="K341" i="2"/>
  <c r="K346" i="2"/>
  <c r="K350" i="2"/>
  <c r="K354" i="2"/>
  <c r="K358" i="2"/>
  <c r="K362" i="2"/>
  <c r="K366" i="2"/>
  <c r="K370" i="2"/>
  <c r="K374" i="2"/>
  <c r="K378" i="2"/>
  <c r="K382" i="2"/>
  <c r="K386" i="2"/>
  <c r="K390" i="2"/>
  <c r="K394" i="2"/>
  <c r="K398" i="2"/>
  <c r="K402" i="2"/>
  <c r="K406" i="2"/>
  <c r="K410" i="2"/>
  <c r="K414" i="2"/>
  <c r="K418" i="2"/>
  <c r="K422" i="2"/>
  <c r="K426" i="2"/>
  <c r="K430" i="2"/>
  <c r="K434" i="2"/>
  <c r="K438" i="2"/>
  <c r="K442" i="2"/>
  <c r="K446" i="2"/>
  <c r="K450" i="2"/>
  <c r="K454" i="2"/>
  <c r="K458" i="2"/>
  <c r="K462" i="2"/>
  <c r="K466" i="2"/>
  <c r="K470" i="2"/>
  <c r="K474" i="2"/>
  <c r="K478" i="2"/>
  <c r="K482" i="2"/>
  <c r="K486" i="2"/>
  <c r="K498" i="2"/>
  <c r="K504" i="2"/>
  <c r="K509" i="2"/>
  <c r="K514" i="2"/>
  <c r="K520" i="2"/>
  <c r="K501" i="2"/>
  <c r="K506" i="2"/>
  <c r="K522" i="2"/>
  <c r="K502" i="2"/>
  <c r="K513" i="2"/>
  <c r="K500" i="2"/>
  <c r="K505" i="2"/>
  <c r="K510" i="2"/>
  <c r="K516" i="2"/>
  <c r="K521" i="2"/>
  <c r="K490" i="2"/>
  <c r="K512" i="2"/>
  <c r="K517" i="2"/>
  <c r="K494" i="2"/>
  <c r="K508" i="2"/>
  <c r="K518" i="2"/>
  <c r="L4" i="2"/>
  <c r="F15" i="26" l="1"/>
  <c r="F16" i="26" s="1"/>
  <c r="F17" i="26" s="1"/>
</calcChain>
</file>

<file path=xl/connections.xml><?xml version="1.0" encoding="utf-8"?>
<connections xmlns="http://schemas.openxmlformats.org/spreadsheetml/2006/main">
  <connection id="1" keepAlive="1" name="ThisWorkbookDataModel" description="Модель данных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name="WorksheetConnection_Копия Прайс Контейнерные растения предзаказ весна 2024 от 07.12.2023 (2).xlsx!Таб02_45" type="102" refreshedVersion="6" minRefreshableVersion="5">
    <extLst>
      <ext xmlns:x15="http://schemas.microsoft.com/office/spreadsheetml/2010/11/main" uri="{DE250136-89BD-433C-8126-D09CA5730AF9}">
        <x15:connection id="Таб02_45">
          <x15:rangePr sourceName="_xlcn.WorksheetConnection_КопияПрайсКонтейнерныерастенияпредзаказвесна2024от07.12.20232.xlsxТаб02_45"/>
        </x15:connection>
      </ext>
    </extLst>
  </connection>
  <connection id="3" name="WorksheetConnection_Копия Прайс Контейнерные растения предзаказ весна 2024 от 07.12.2023 (2).xlsx!Таб02_47" type="102" refreshedVersion="6" minRefreshableVersion="5">
    <extLst>
      <ext xmlns:x15="http://schemas.microsoft.com/office/spreadsheetml/2010/11/main" uri="{DE250136-89BD-433C-8126-D09CA5730AF9}">
        <x15:connection id="Таб02_47">
          <x15:rangePr sourceName="_xlcn.WorksheetConnection_КопияПрайсКонтейнерныерастенияпредзаказвесна2024от07.12.20232.xlsxТаб02_47"/>
        </x15:connection>
      </ext>
    </extLst>
  </connection>
  <connection id="4" name="WorksheetConnection_Копия Прайс Контейнерные растения предзаказ весна 2024 от 07.12.2023 (2).xlsx!Таб02_48" type="102" refreshedVersion="6" minRefreshableVersion="5">
    <extLst>
      <ext xmlns:x15="http://schemas.microsoft.com/office/spreadsheetml/2010/11/main" uri="{DE250136-89BD-433C-8126-D09CA5730AF9}">
        <x15:connection id="Таб02_48">
          <x15:rangePr sourceName="_xlcn.WorksheetConnection_КопияПрайсКонтейнерныерастенияпредзаказвесна2024от07.12.20232.xlsxТаб02_48"/>
        </x15:connection>
      </ext>
    </extLst>
  </connection>
  <connection id="5" name="WorksheetConnection_Копия Прайс Контейнерные растения предзаказ весна 2024 от 07.12.2023 (2).xlsx!Таб04_05" type="102" refreshedVersion="6" minRefreshableVersion="5">
    <extLst>
      <ext xmlns:x15="http://schemas.microsoft.com/office/spreadsheetml/2010/11/main" uri="{DE250136-89BD-433C-8126-D09CA5730AF9}">
        <x15:connection id="Таб04_05">
          <x15:rangePr sourceName="_xlcn.WorksheetConnection_КопияПрайсКонтейнерныерастенияпредзаказвесна2024от07.12.20232.xlsxТаб04_05"/>
        </x15:connection>
      </ext>
    </extLst>
  </connection>
  <connection id="6" name="WorksheetConnection_Копия Прайс Контейнерные растения предзаказ весна 2024 от 07.12.2023 (2).xlsx!Таб04_08" type="102" refreshedVersion="6" minRefreshableVersion="5">
    <extLst>
      <ext xmlns:x15="http://schemas.microsoft.com/office/spreadsheetml/2010/11/main" uri="{DE250136-89BD-433C-8126-D09CA5730AF9}">
        <x15:connection id="Таб04_08">
          <x15:rangePr sourceName="_xlcn.WorksheetConnection_КопияПрайсКонтейнерныерастенияпредзаказвесна2024от07.12.20232.xlsxТаб04_08"/>
        </x15:connection>
      </ext>
    </extLst>
  </connection>
  <connection id="7" name="WorksheetConnection_Копия Прайс Контейнерные растения предзаказ весна 2024 от 07.12.2023 (2).xlsx!Таб04_29" type="102" refreshedVersion="6" minRefreshableVersion="5">
    <extLst>
      <ext xmlns:x15="http://schemas.microsoft.com/office/spreadsheetml/2010/11/main" uri="{DE250136-89BD-433C-8126-D09CA5730AF9}">
        <x15:connection id="Таб04_29">
          <x15:rangePr sourceName="_xlcn.WorksheetConnection_КопияПрайсКонтейнерныерастенияпредзаказвесна2024от07.12.20232.xlsxТаб04_29"/>
        </x15:connection>
      </ext>
    </extLst>
  </connection>
  <connection id="8" name="WorksheetConnection_Копия Прайс Контейнерные растения предзаказ весна 2024 от 07.12.2023 (2).xlsx!Таб04_30" type="102" refreshedVersion="6" minRefreshableVersion="5">
    <extLst>
      <ext xmlns:x15="http://schemas.microsoft.com/office/spreadsheetml/2010/11/main" uri="{DE250136-89BD-433C-8126-D09CA5730AF9}">
        <x15:connection id="Таб04_30">
          <x15:rangePr sourceName="_xlcn.WorksheetConnection_КопияПрайсКонтейнерныерастенияпредзаказвесна2024от07.12.20232.xlsxТаб04_30"/>
        </x15:connection>
      </ext>
    </extLst>
  </connection>
  <connection id="9" name="WorksheetConnection_Копия Прайс Контейнерные растения предзаказ весна 2024 от 07.12.2023 (2).xlsx!Таб08_04" type="102" refreshedVersion="6" minRefreshableVersion="5">
    <extLst>
      <ext xmlns:x15="http://schemas.microsoft.com/office/spreadsheetml/2010/11/main" uri="{DE250136-89BD-433C-8126-D09CA5730AF9}">
        <x15:connection id="Таб08_04">
          <x15:rangePr sourceName="_xlcn.WorksheetConnection_КопияПрайсКонтейнерныерастенияпредзаказвесна2024от07.12.20232.xlsxТаб08_04"/>
        </x15:connection>
      </ext>
    </extLst>
  </connection>
  <connection id="10" name="WorksheetConnection_Копия Прайс Контейнерные растения предзаказ весна 2024 от 07.12.2023 (2).xlsx!Таблица133248" type="102" refreshedVersion="6" minRefreshableVersion="5">
    <extLst>
      <ext xmlns:x15="http://schemas.microsoft.com/office/spreadsheetml/2010/11/main" uri="{DE250136-89BD-433C-8126-D09CA5730AF9}">
        <x15:connection id="Таблица133248">
          <x15:rangePr sourceName="_xlcn.WorksheetConnection_КопияПрайсКонтейнерныерастенияпредзаказвесна2024от07.12.20232.xlsxТаблица133248"/>
        </x15:connection>
      </ext>
    </extLst>
  </connection>
</connections>
</file>

<file path=xl/sharedStrings.xml><?xml version="1.0" encoding="utf-8"?>
<sst xmlns="http://schemas.openxmlformats.org/spreadsheetml/2006/main" count="26716" uniqueCount="10695">
  <si>
    <t>ВНИМАНИЕ! Ознакомьтесь с условиями работы, изложенными на листе2</t>
  </si>
  <si>
    <t>Стоимость Товара иностранного производства, тары, услуги доставки, комиссии за денежный перевод на момент размещения заказа  являются ориентировочными/приблизительными. В случае существенного изменения экономической и политической ситуации на рынке и в мире, Поставщик оставляет за собой право изменения цены на Товар, тару, услуги доставки, комиссии за денежный перевод в любой момент до передачи его Покупателю.</t>
  </si>
  <si>
    <t>Внимание! Возможны обновления и дополнения прайс-листа.</t>
  </si>
  <si>
    <t>Минимальный заказ на сорт: указан в колонке "Кратность заказа".</t>
  </si>
  <si>
    <t>Калькулятор</t>
  </si>
  <si>
    <t>Тара оплачивается отдельно.</t>
  </si>
  <si>
    <t>Артикул</t>
  </si>
  <si>
    <t>Наименование</t>
  </si>
  <si>
    <t>Группа товаров</t>
  </si>
  <si>
    <t>Страна производства</t>
  </si>
  <si>
    <t>Кратность заказа</t>
  </si>
  <si>
    <t>Цена</t>
  </si>
  <si>
    <t>Заказ</t>
  </si>
  <si>
    <t>Итого</t>
  </si>
  <si>
    <t>02-45-0001</t>
  </si>
  <si>
    <t>Пихта кефалинийская (Abies cephalonica Meyers Dwarf) C7,5 30-40</t>
  </si>
  <si>
    <t>Хвойные</t>
  </si>
  <si>
    <t>02-45-0002</t>
  </si>
  <si>
    <t>Пихта нордмана (Abies nordmaniana Midwinter Gold) C10 40-50</t>
  </si>
  <si>
    <t>02-45-0003</t>
  </si>
  <si>
    <t>Пихта нордмана (Abies nordmanniana Filips Perfect Column) C7,5 40-50</t>
  </si>
  <si>
    <t>02-45-0004</t>
  </si>
  <si>
    <t>Пихта нордмана (Abies nordmanniana Robusta) C7,5 30-40</t>
  </si>
  <si>
    <t>02-45-0005</t>
  </si>
  <si>
    <t>Пихта нумидийская (Abies numidica Baronagel) C7,5 30-40</t>
  </si>
  <si>
    <t>02-45-0006</t>
  </si>
  <si>
    <t>Самшит вечнозеленый (Buxus sempervirens Aureo Pendula) C5 30-40</t>
  </si>
  <si>
    <t>02-45-0007</t>
  </si>
  <si>
    <t>Калоцедрус низбегающий (Calocedrus deccurens Nana) C3 20-25</t>
  </si>
  <si>
    <t>02-45-0008</t>
  </si>
  <si>
    <t>Калоцедрус низбегающий (Calocedrus deccurens Nana) C5 25-30</t>
  </si>
  <si>
    <t>02-45-0009</t>
  </si>
  <si>
    <t>Граб обыкновенный (Carpinus betulus Columnaris Nana) C10 50-60</t>
  </si>
  <si>
    <t>02-45-0010</t>
  </si>
  <si>
    <t>Кедр гималайский (Cedrus deodara Feelin Blue) C10 30-40</t>
  </si>
  <si>
    <t>02-45-0011</t>
  </si>
  <si>
    <t>Кедр гималайский (Cedrus deodara Golden Horizon) C10 40-50</t>
  </si>
  <si>
    <t>02-45-0012</t>
  </si>
  <si>
    <t>Кедр ливанский (Cedrus libani Dino) C10 40-50</t>
  </si>
  <si>
    <t>02-45-0013</t>
  </si>
  <si>
    <t>Кедр ливанский (Cedrus libani Hedgehog) C7,5 25-30</t>
  </si>
  <si>
    <t>02-45-0017</t>
  </si>
  <si>
    <t>Кипарисовик лавсона (Chamaecyparis lawsoniana Bregeon Jaune) C5 20-25</t>
  </si>
  <si>
    <t>02-45-0018</t>
  </si>
  <si>
    <t>Кипарисовик лавсона (Chamaecyparis lawsoniana Green Globe) C3 20-25</t>
  </si>
  <si>
    <t>02-45-0019</t>
  </si>
  <si>
    <t>Кипарисовик лавсона (Chamaecyparis lawsoniana Wissels Saguaro) C10 80-100</t>
  </si>
  <si>
    <t>02-45-0020</t>
  </si>
  <si>
    <t>Кипарисовик лавсона (Chamaecyparis lawsoniana Yellow Spire) C10 80-100</t>
  </si>
  <si>
    <t>02-45-0021</t>
  </si>
  <si>
    <t>Кипарисовик туполистный (Chamaecyparis obtusa Aurora) C2 15-20</t>
  </si>
  <si>
    <t>02-45-0022</t>
  </si>
  <si>
    <t>Кипарисовик туполистный (Chamaecyparis obtusa Aurora) C3 20-25</t>
  </si>
  <si>
    <t>02-45-0023</t>
  </si>
  <si>
    <t>Кипарисовик туполистный (Chamaecyparis obtusa Aurora) C7,5 30-35</t>
  </si>
  <si>
    <t>02-45-0024</t>
  </si>
  <si>
    <t>Кипарисовик туполистный (Chamaecyparis obtusa Brigitte) C3 20-25</t>
  </si>
  <si>
    <t>02-45-0025</t>
  </si>
  <si>
    <t>Кипарисовик туполистный (Chamaecyparis obtusa Chirimen) C3 20-25</t>
  </si>
  <si>
    <t>02-45-0026</t>
  </si>
  <si>
    <t>Кипарисовик туполистный (Chamaecyparis obtusa Draht Hexe) C10 30-40</t>
  </si>
  <si>
    <t>02-45-0027</t>
  </si>
  <si>
    <t>Кипарисовик туполистный (Chamaecyparis obtusa Emelie) C5 20-25</t>
  </si>
  <si>
    <t>02-45-0028</t>
  </si>
  <si>
    <t>Кипарисовик туполистный (Chamaecyparis obtusa Gitte) C3 20-25</t>
  </si>
  <si>
    <t>02-45-0029</t>
  </si>
  <si>
    <t>Кипарисовик туполистный (Chamaecyparis obtusa Gold Post) C2 15-20</t>
  </si>
  <si>
    <t>02-45-0030</t>
  </si>
  <si>
    <t>Кипарисовик туполистный (Chamaecyparis obtusa Golden Nymph) C2 15-20</t>
  </si>
  <si>
    <t>02-45-0031</t>
  </si>
  <si>
    <t>Кипарисовик туполистный (Chamaecyparis obtusa Juniperoides) C2 12-15</t>
  </si>
  <si>
    <t>02-45-0032</t>
  </si>
  <si>
    <t>Кипарисовик туполистный (Chamaecyparis obtusa Juniperoides) C5 20-25</t>
  </si>
  <si>
    <t>02-45-0033</t>
  </si>
  <si>
    <t>Кипарисовик туполистный (Chamaecyparis obtusa Juniperoides) C7,5 25-30</t>
  </si>
  <si>
    <t>02-45-0034</t>
  </si>
  <si>
    <t>Кипарисовик туполистный (Chamaecyparis obtusa Meroki Twin) C5 25-30</t>
  </si>
  <si>
    <t>02-45-0035</t>
  </si>
  <si>
    <t>Кипарисовик туполистный (Chamaecyparis obtusa Nana Gracilis) C2 15-20</t>
  </si>
  <si>
    <t>02-45-0036</t>
  </si>
  <si>
    <t>Кипарисовик туполистный (Chamaecyparis obtusa Nana Gracilis) C3 20-25</t>
  </si>
  <si>
    <t>02-45-0037</t>
  </si>
  <si>
    <t>Кипарисовик туполистный (Chamaecyparis obtusa Nana Gracilis) C7,5 30-35</t>
  </si>
  <si>
    <t>02-45-0038</t>
  </si>
  <si>
    <t>Кипарисовик туполистный (Chamaecyparis obtusa Spirited) C3 25-30</t>
  </si>
  <si>
    <t>02-45-0039</t>
  </si>
  <si>
    <t>Кипарисовик туполистный (Chamaecyparis obtusa Sunny Swirl) C10 40-50</t>
  </si>
  <si>
    <t>02-45-0040</t>
  </si>
  <si>
    <t>Кипарисовик туполистный (Chamaecyparis obtusa Teddy Bear) C3 25-30</t>
  </si>
  <si>
    <t>02-45-0041</t>
  </si>
  <si>
    <t>Кипарисовик туполистный (Chamaecyparis obtusa Vinny) C2 15-20</t>
  </si>
  <si>
    <t>02-45-0042</t>
  </si>
  <si>
    <t>Кипарисовик туполистный (Chamaecyparis obtusa Vokels Upright) C7,5 40-50</t>
  </si>
  <si>
    <t>02-45-0043</t>
  </si>
  <si>
    <t>Кипарисовик туполистный (Chamaecyparis obtusa Yellow Teddy Bear) C3 20-25</t>
  </si>
  <si>
    <t>02-45-0044</t>
  </si>
  <si>
    <t>Кипарисовик туполистный (Chamaecyparis obtusa Yellow Teddy Bear) C7,5 30-40</t>
  </si>
  <si>
    <t>02-45-0045</t>
  </si>
  <si>
    <t>Кипарисовик туполистный (Chamaecyparis obtusa Yellowtip) C7,5 30-35</t>
  </si>
  <si>
    <t>02-45-0046</t>
  </si>
  <si>
    <t>Кипарисовик горохоплодный (Chamaecyparis pisifera Baby Blue) C3 25-30</t>
  </si>
  <si>
    <t>02-45-0047</t>
  </si>
  <si>
    <t>Кипарисовик горохоплодный (Chamaecyparis pisifera Blue Moon) C3 20-25</t>
  </si>
  <si>
    <t>02-45-0048</t>
  </si>
  <si>
    <t>Кипарисовик горохоплодный (Chamaecyparis pisifera Filifera Nana) C3 25-30</t>
  </si>
  <si>
    <t>02-45-0049</t>
  </si>
  <si>
    <t>Кипарисовик горохоплодный (Chamaecyparis pisifera Filips Happy Day) C3 25-30</t>
  </si>
  <si>
    <t>02-45-0050</t>
  </si>
  <si>
    <t>Кипарисовик горохоплодный (Chamaecyparis pisifera Hime Sawara) C3 20-25</t>
  </si>
  <si>
    <t>02-45-0051</t>
  </si>
  <si>
    <t>Кипарисовик горохоплодный (Chamaecyparis pisifera Kaatje) C3 25-30</t>
  </si>
  <si>
    <t>02-45-0052</t>
  </si>
  <si>
    <t>Кипарисовик горохоплодный (Chamaecyparis pisifera Lieve) C3 25-30</t>
  </si>
  <si>
    <t>02-45-0053</t>
  </si>
  <si>
    <t>Кипарисовик горохоплодный (Chamaecyparis pisifera Nana Berghs) C2 15-20</t>
  </si>
  <si>
    <t>02-45-0054</t>
  </si>
  <si>
    <t>Кипарисовик горохоплодный (Chamaecyparis pisifera Pauls Gold) C3 25-30</t>
  </si>
  <si>
    <t>02-45-0055</t>
  </si>
  <si>
    <t>Кипарисовик горохоплодный (Chamaecyparis pisifera Spaans Cannonball) C3 20-25</t>
  </si>
  <si>
    <t>02-45-0056</t>
  </si>
  <si>
    <t>Кипарисовик горохоплодный (Chamaecyparis pisifera Sungold) C3 25-30</t>
  </si>
  <si>
    <t>02-45-0057</t>
  </si>
  <si>
    <t>Кипарисовик горохоплодный (Chamaecyparis pisifera Tsukumo) C3 20-25</t>
  </si>
  <si>
    <t>02-45-0058</t>
  </si>
  <si>
    <t>Кипарисовик туевидный (Chamaecyparis thyoides Blue Rock) C3 20-25</t>
  </si>
  <si>
    <t>02-45-0059</t>
  </si>
  <si>
    <t>Сакаки японский (Cleyera japonica Tokyo Sunrise) C3 30-40</t>
  </si>
  <si>
    <t>02-45-0060</t>
  </si>
  <si>
    <t>Криптомерия японская (Cryptomeria japonica Bandai) C10 30-40</t>
  </si>
  <si>
    <t>02-45-0061</t>
  </si>
  <si>
    <t>Криптомерия японская (Cryptomeria japonica Dinger) C10 30-40</t>
  </si>
  <si>
    <t>02-45-0062</t>
  </si>
  <si>
    <t>Криптомерия японская (Cryptomeria japonica Elegans) C3 30-40</t>
  </si>
  <si>
    <t>02-45-0063</t>
  </si>
  <si>
    <t>Криптомерия японская (Cryptomeria japonica Elegans Viridis) C3 30-40</t>
  </si>
  <si>
    <t>02-45-0064</t>
  </si>
  <si>
    <t>Криптомерия японская (Cryptomeria japonica Funny) C3 20-25</t>
  </si>
  <si>
    <t>02-45-0065</t>
  </si>
  <si>
    <t>Криптомерия японская (Cryptomeria japonica Funny) C7,5 25-30</t>
  </si>
  <si>
    <t>02-45-0066</t>
  </si>
  <si>
    <t>Криптомерия японская (Cryptomeria japonica Little Champion) C10 30-40</t>
  </si>
  <si>
    <t>02-45-0067</t>
  </si>
  <si>
    <t>Кипарис вечнозеленый (Cupressus sempervirens Totem) C3 40-50</t>
  </si>
  <si>
    <t>02-45-0068</t>
  </si>
  <si>
    <t>Гинкго билоба (Ginkgo biloba Denise) C7,5 80-90</t>
  </si>
  <si>
    <t>02-45-0069</t>
  </si>
  <si>
    <t>Гинкго билоба (Ginkgo biloba Folkers Select) C7,5 30-40</t>
  </si>
  <si>
    <t>02-45-0070</t>
  </si>
  <si>
    <t>Гинкго билоба (Ginkgo biloba Grove High) C7,5 30-40</t>
  </si>
  <si>
    <t>02-45-0071</t>
  </si>
  <si>
    <t>Гинкго билоба (Ginkgo biloba Little Leaf) C7,5 50-60</t>
  </si>
  <si>
    <t>02-45-0072</t>
  </si>
  <si>
    <t>Гинкго билоба (Ginkgo biloba Mariken) C5 25-30</t>
  </si>
  <si>
    <t>02-45-0073</t>
  </si>
  <si>
    <t>Гинкго билоба (Ginkgo biloba Troll) C5 25-30</t>
  </si>
  <si>
    <t>02-45-0074</t>
  </si>
  <si>
    <t>Гимнокладус двудомный (Gymnocladus dioica) C5 30-40</t>
  </si>
  <si>
    <t>02-45-0075</t>
  </si>
  <si>
    <t>Падуб остролистный (Ilex aquifolium Lichtenthalii) C3 20-25</t>
  </si>
  <si>
    <t>02-45-0076</t>
  </si>
  <si>
    <t>Падуб городчатый (Ilex crenata Dwarf Pagoda) C2 15-20</t>
  </si>
  <si>
    <t>02-45-0077</t>
  </si>
  <si>
    <t>Падуб городчатый (Ilex crenata Dwarf Pagoda) C5 25-30</t>
  </si>
  <si>
    <t>02-45-0078</t>
  </si>
  <si>
    <t>Падуб городчатый (Ilex crenata Jersey Jewel) C2 12-15</t>
  </si>
  <si>
    <t>02-45-0079</t>
  </si>
  <si>
    <t>Падуб мезерва (Ilex meservae Horstmann Mini) C2 15-20</t>
  </si>
  <si>
    <t>02-45-0080</t>
  </si>
  <si>
    <t>Можжевельник обыкновенный (Juniperus communis Anna Maria) C2 15-20</t>
  </si>
  <si>
    <t>02-45-0081</t>
  </si>
  <si>
    <t>Можжевельник обыкновенный (Juniperus communis Gold Cone) C3 25-30</t>
  </si>
  <si>
    <t>02-45-0082</t>
  </si>
  <si>
    <t>Можжевельник обыкновенный (Juniperus communis Gold Schatz) C3 25-30</t>
  </si>
  <si>
    <t>02-45-0083</t>
  </si>
  <si>
    <t>Можжевельник обыкновенный (Juniperus communis Green Carpet) C3 25-30</t>
  </si>
  <si>
    <t>02-45-0084</t>
  </si>
  <si>
    <t>Можжевельник обыкновенный (Juniperus communis Hibernica Prostrata) C3 25-30</t>
  </si>
  <si>
    <t>02-45-0085</t>
  </si>
  <si>
    <t>Можжевельник обыкновенный (Juniperus communis Horstmann) C3 70-80</t>
  </si>
  <si>
    <t>02-45-0086</t>
  </si>
  <si>
    <t>Можжевельник обыкновенный (Juniperus communis Lemon Carpet) C3 25-30</t>
  </si>
  <si>
    <t>02-45-0087</t>
  </si>
  <si>
    <t>Можжевельник обыкновенный (Juniperus communis Oblonga Pendula) C3 70-80</t>
  </si>
  <si>
    <t>02-45-0088</t>
  </si>
  <si>
    <t>Можжевельник обыкновенный (Juniperus communis Silver Carpet) C3 25-30</t>
  </si>
  <si>
    <t>02-45-0089</t>
  </si>
  <si>
    <t>Можжевельник обыкновенный (Juniperus communis Silver Carpet) C7,5 30-40</t>
  </si>
  <si>
    <t>02-45-0090</t>
  </si>
  <si>
    <t>Можжевельник обыкновенный (Juniperus communis Silver Carpet) C20 50-60</t>
  </si>
  <si>
    <t>02-45-0091</t>
  </si>
  <si>
    <t>Можжевельник горизонтальный (Juniperus horizontalis Golden Carpet) C3 20-25</t>
  </si>
  <si>
    <t>02-45-0092</t>
  </si>
  <si>
    <t>Можжевельник горизонтальный (Juniperus horizontalis Pancake) C3 25-30</t>
  </si>
  <si>
    <t>02-45-0093</t>
  </si>
  <si>
    <t>Можжевельник горизонтальный (Juniperus horizontalis Wiltonii) C3 25-30</t>
  </si>
  <si>
    <t>02-45-0094</t>
  </si>
  <si>
    <t>Можжевельник Пфитцериана (Juniperus pfitzeriana Old Gold) C3 25-30</t>
  </si>
  <si>
    <t>02-45-0095</t>
  </si>
  <si>
    <t>Можжевельник лежачий (Juniperus procumbens Nana) C3 25-30</t>
  </si>
  <si>
    <t>02-45-0096</t>
  </si>
  <si>
    <t>Можжевельник лежачий (Juniperus procumbens Nana) C10 70-80</t>
  </si>
  <si>
    <t>02-45-0097</t>
  </si>
  <si>
    <t>Можжевельник скальный (Juniperus scopulorum Blue Arrow) C3 50-60</t>
  </si>
  <si>
    <t>02-45-0098</t>
  </si>
  <si>
    <t>Можжевельник чешуйчатый (Juniperus squamata Blue Carpet) C3 25-30</t>
  </si>
  <si>
    <t>02-45-0099</t>
  </si>
  <si>
    <t>Можжевельник чешуйчатый (Juniperus squamata Blue Star) C3 20-25</t>
  </si>
  <si>
    <t>02-45-0100</t>
  </si>
  <si>
    <t>Можжевельник чешуйчатый (Juniperus squamata Blue Star) C7,5 25-30</t>
  </si>
  <si>
    <t>02-45-0101</t>
  </si>
  <si>
    <t>Можжевельник чешуйчатый (Juniperus squamata Holger) C3 20-25</t>
  </si>
  <si>
    <t>02-45-0102</t>
  </si>
  <si>
    <t>Можжевельник чешуйчатый (Juniperus squamata Tropical Blue) C3 15-20</t>
  </si>
  <si>
    <t>02-45-0103</t>
  </si>
  <si>
    <t>Можжевельник чешуйчатый (Juniperus squamata Tropical Blue) C15 40-50</t>
  </si>
  <si>
    <t>02-45-0104</t>
  </si>
  <si>
    <t>Лиственница гмелина (Larix gmelinii) C3 20-25</t>
  </si>
  <si>
    <t>02-45-0105</t>
  </si>
  <si>
    <t>Лиственница кемпфера (Larix kaempferi Blue Dwarf) C3 25-30</t>
  </si>
  <si>
    <t>02-45-0106</t>
  </si>
  <si>
    <t>Лиственница кемпфера (Larix kaempferi Dazzler) C3 20-25</t>
  </si>
  <si>
    <t>02-45-0107</t>
  </si>
  <si>
    <t>Лиственница кемпфера (Larix kaempferi Diana) C3 70-80</t>
  </si>
  <si>
    <t>02-45-0108</t>
  </si>
  <si>
    <t>Лиственница кемпфера (Larix kaempferi Jakobsens Pyramid) C3 50-60</t>
  </si>
  <si>
    <t>02-45-0109</t>
  </si>
  <si>
    <t>Лиственница кемпфера (Larix kaempferi Little Bogle) C3 25-30</t>
  </si>
  <si>
    <t>02-45-0110</t>
  </si>
  <si>
    <t>Лиственница кемпфера (Larix kaempferi Magic Gold) C3 30-40</t>
  </si>
  <si>
    <t>02-45-0111</t>
  </si>
  <si>
    <t>Лиственница американская (Larix laricina Tharandt) C3 25-30</t>
  </si>
  <si>
    <t>02-45-0112</t>
  </si>
  <si>
    <t>Метасеквойя глиптостробовидная (Metasequoia glyptomeria Daweswood Tawny Fleece) C3 30-40</t>
  </si>
  <si>
    <t>02-45-0113</t>
  </si>
  <si>
    <t>Метасеквойя глиптостробовидная (Metasequoia glyptomeria Daweswood Tawny Fleece) C10 50-60</t>
  </si>
  <si>
    <t>02-45-0114</t>
  </si>
  <si>
    <t>Метасеквойя глиптостробовидная (Metasequoia glyptomeria Hamlets Broom) C3 30-40</t>
  </si>
  <si>
    <t>02-45-0115</t>
  </si>
  <si>
    <t>Метасеквойя глиптостробовидная (Metasequoia glyptomeria Hamlets Broom) C10 50-60</t>
  </si>
  <si>
    <t>02-45-0116</t>
  </si>
  <si>
    <t>Метасеквойя глиптостробовидная (Metasequoia glyptomeria Schirrmanns Nordlicht) C3 30-40</t>
  </si>
  <si>
    <t>02-45-0117</t>
  </si>
  <si>
    <t>Османтус разнолистный (Osmanthus heterophyllus Kaori Hime) C3 20-25</t>
  </si>
  <si>
    <t>02-45-0118</t>
  </si>
  <si>
    <t>Ель обыкновенная (Picea abies Iona) C10 30-40</t>
  </si>
  <si>
    <t>02-45-0119</t>
  </si>
  <si>
    <t>Ель канадская (Picea glauca Alberta Globe) C3 20-25</t>
  </si>
  <si>
    <t>02-45-0120</t>
  </si>
  <si>
    <t>Ель канадская (Picea glauca Cecilia) C5 20-25</t>
  </si>
  <si>
    <t>02-45-0121</t>
  </si>
  <si>
    <t>Ель канадская (Picea glauca Echiniformis) C3 20-25</t>
  </si>
  <si>
    <t>02-45-0122</t>
  </si>
  <si>
    <t>Ель сербская (Picea omorika Pendula Bruns) C10 70-80</t>
  </si>
  <si>
    <t>02-45-0123</t>
  </si>
  <si>
    <t>Ель сербская (Picea omorika Pimoko) C5 25-30</t>
  </si>
  <si>
    <t>02-45-0124</t>
  </si>
  <si>
    <t>Ель восточная (Picea orientalis Silver Seedling) C7,5 40-50</t>
  </si>
  <si>
    <t>02-45-0125</t>
  </si>
  <si>
    <t>Ель колючая (Picea pungens Karpaten) C2 20-25</t>
  </si>
  <si>
    <t>02-45-0126</t>
  </si>
  <si>
    <t>Ель колючая (Picea pungens Sonia) C2 20-25</t>
  </si>
  <si>
    <t>02-45-0127</t>
  </si>
  <si>
    <t>Ель колючая (Picea pungens Sonia) C3 25-30</t>
  </si>
  <si>
    <t>02-45-0128</t>
  </si>
  <si>
    <t>Ель колючая (Picea pungens Superblue) C10 50-60</t>
  </si>
  <si>
    <t>02-45-0129</t>
  </si>
  <si>
    <t>Ель ситхинская (Picea sitchensis Silberzwerg) C7,5 25-30</t>
  </si>
  <si>
    <t>02-45-0130</t>
  </si>
  <si>
    <t>Сосна густоцветковая (Pinus densiflora Jane Kluis) C10 40-50</t>
  </si>
  <si>
    <t>02-45-0131</t>
  </si>
  <si>
    <t>Сосна густоцветковая (Pinus densiflora Low Glow) C10 50</t>
  </si>
  <si>
    <t>02-45-0132</t>
  </si>
  <si>
    <t>Сосна мягкая (Pinus flexilis Pygmaea) C10 40-50</t>
  </si>
  <si>
    <t>02-45-0133</t>
  </si>
  <si>
    <t>Сосна гельдрейха (Pinus heldreichii Smidtii) C5 20-25</t>
  </si>
  <si>
    <t>02-45-0134</t>
  </si>
  <si>
    <t>Сосна горная (Pinus mugo Carsten) C5 25-30</t>
  </si>
  <si>
    <t>02-45-0135</t>
  </si>
  <si>
    <t>Сосна горная (Pinus mugo Carsten) C7,5 50</t>
  </si>
  <si>
    <t>02-45-0136</t>
  </si>
  <si>
    <t>Сосна горная (Pinus mugo Lilliput) C5 25-30</t>
  </si>
  <si>
    <t>02-45-0137</t>
  </si>
  <si>
    <t>Сосна горная (Pinus mugo Lilliput) C7,5 50</t>
  </si>
  <si>
    <t>02-45-0138</t>
  </si>
  <si>
    <t>Сосна горная (Pinus mugo March) C3 20-25</t>
  </si>
  <si>
    <t>02-45-0139</t>
  </si>
  <si>
    <t>Сосна горная (Pinus mugo March) C5 25-30</t>
  </si>
  <si>
    <t>02-45-0140</t>
  </si>
  <si>
    <t>Сосна горная (Pinus mugo Minima Kalous) C2 15-20</t>
  </si>
  <si>
    <t>02-45-0141</t>
  </si>
  <si>
    <t>Сосна горная (Pinus mugo Mops) C7,5 25-30</t>
  </si>
  <si>
    <t>02-45-0142</t>
  </si>
  <si>
    <t>Сосна горная (Pinus mugo Mops) C7,5 50</t>
  </si>
  <si>
    <t>02-45-0143</t>
  </si>
  <si>
    <t>Сосна горная (Pinus mugo Mops Midget) C5 20-25</t>
  </si>
  <si>
    <t>02-45-0144</t>
  </si>
  <si>
    <t>Сосна горная (Pinus mugo Ophir) C5 25-30</t>
  </si>
  <si>
    <t>02-45-0145</t>
  </si>
  <si>
    <t>Сосна горная (Pinus mugo Ophir) C7,5 50</t>
  </si>
  <si>
    <t>02-45-0146</t>
  </si>
  <si>
    <t>Сосна горная (Pinus mugo Picobello) C5 20-25</t>
  </si>
  <si>
    <t>02-45-0147</t>
  </si>
  <si>
    <t>Сосна горная (Pinus mugo White Tip) C5 20-25</t>
  </si>
  <si>
    <t>02-45-0148</t>
  </si>
  <si>
    <t>Сосна горная (Pinus mugo White Tip) C7,5 25-30</t>
  </si>
  <si>
    <t>02-45-0149</t>
  </si>
  <si>
    <t>Сосна мелкоцветковая (Pinus parviflora Aoi) C5 30-40</t>
  </si>
  <si>
    <t>02-45-0150</t>
  </si>
  <si>
    <t>Сосна мелкоцветковая (Pinus parviflora Beran) C5 20-25</t>
  </si>
  <si>
    <t>02-45-0151</t>
  </si>
  <si>
    <t>Сосна мелкоцветковая (Pinus parviflora Bergman) C7,5 40-50</t>
  </si>
  <si>
    <t>02-45-0152</t>
  </si>
  <si>
    <t>Сосна мелкоцветковая (Pinus parviflora Bonsai) C7,5 40-50</t>
  </si>
  <si>
    <t>02-45-0153</t>
  </si>
  <si>
    <t>Сосна мелкоцветковая (Pinus parviflora Floppy Joe) C7,5 50</t>
  </si>
  <si>
    <t>02-45-0154</t>
  </si>
  <si>
    <t>Сосна мелкоцветковая (Pinus parviflora Gio Kukasen) C5 20-25</t>
  </si>
  <si>
    <t>02-45-0155</t>
  </si>
  <si>
    <t>Сосна мелкоцветковая (Pinus parviflora Goldilocks) C5 30-40</t>
  </si>
  <si>
    <t>02-45-0156</t>
  </si>
  <si>
    <t>Сосна мелкоцветковая (Pinus parviflora Hageromo) C5 20-25</t>
  </si>
  <si>
    <t>02-45-0157</t>
  </si>
  <si>
    <t>Сосна мелкоцветковая (Pinus parviflora Kinpo) C5 20-25</t>
  </si>
  <si>
    <t>02-45-0158</t>
  </si>
  <si>
    <t>Сосна мелкоцветковая (Pinus parviflora Kokuho) C7,5 30-40</t>
  </si>
  <si>
    <t>02-45-0159</t>
  </si>
  <si>
    <t>Сосна мелкоцветковая (Pinus parviflora Kokuho) C7,5 60</t>
  </si>
  <si>
    <t>02-45-0160</t>
  </si>
  <si>
    <t>Сосна мелкоцветковая (Pinus parviflora Shike Shima) C5 30-40</t>
  </si>
  <si>
    <t>02-45-0161</t>
  </si>
  <si>
    <t>Сосна мелкоцветковая (Pinus parviflora Tokyos Dwarf) C5 25-30</t>
  </si>
  <si>
    <t>02-45-0162</t>
  </si>
  <si>
    <t>Сосна сабина (Pinus sabiniana Isabella) C7,5 30-40</t>
  </si>
  <si>
    <t>02-45-0163</t>
  </si>
  <si>
    <t>Сосна веймутова (Pinus strobus Bergmans Mini) C10 40-50</t>
  </si>
  <si>
    <t>02-45-0164</t>
  </si>
  <si>
    <t>Сосна веймутова (Pinus strobus Blue Clovers) C10 70-80</t>
  </si>
  <si>
    <t>02-45-0165</t>
  </si>
  <si>
    <t>Сосна веймутова (Pinus strobus Carey Blue) C10 40-50</t>
  </si>
  <si>
    <t>02-45-0166</t>
  </si>
  <si>
    <t>Сосна веймутова (Pinus strobus Edel) C10 40-50</t>
  </si>
  <si>
    <t>02-45-0167</t>
  </si>
  <si>
    <t>Сосна веймутова (Pinus strobus Krugers Lilliput) C10 30-40</t>
  </si>
  <si>
    <t>02-45-0168</t>
  </si>
  <si>
    <t>Сосна веймутова (Pinus strobus Lake Shore) C10 30-40</t>
  </si>
  <si>
    <t>02-45-0169</t>
  </si>
  <si>
    <t>Сосна веймутова (Pinus strobus Little John) C5 25-30</t>
  </si>
  <si>
    <t>02-45-0170</t>
  </si>
  <si>
    <t>Сосна веймутова (Pinus strobus Minima) C10 40-50</t>
  </si>
  <si>
    <t>02-45-0171</t>
  </si>
  <si>
    <t>Сосна веймутова (Pinus strobus Minuta) C10 30-40</t>
  </si>
  <si>
    <t>02-45-0172</t>
  </si>
  <si>
    <t>Сосна веймутова (Pinus strobus Niagara Falls) C10 40-50</t>
  </si>
  <si>
    <t>02-45-0173</t>
  </si>
  <si>
    <t>Сосна веймутова (Pinus strobus Ontario) C7,5 25-30</t>
  </si>
  <si>
    <t>02-45-0174</t>
  </si>
  <si>
    <t>Сосна веймутова (Pinus strobus Ottowa) C10 40-50</t>
  </si>
  <si>
    <t>02-45-0175</t>
  </si>
  <si>
    <t>Сосна веймутова (Pinus strobus Radiata) C10 40-50</t>
  </si>
  <si>
    <t>02-45-0176</t>
  </si>
  <si>
    <t>Сосна веймутова (Pinus strobus Rheinhaus) C10 40-50</t>
  </si>
  <si>
    <t>02-45-0177</t>
  </si>
  <si>
    <t>Сосна веймутова (Pinus strobus Secrest) C10 40-50</t>
  </si>
  <si>
    <t>02-45-0178</t>
  </si>
  <si>
    <t>Сосна веймутова (Pinus strobus Skyline) C10 30-40</t>
  </si>
  <si>
    <t>02-45-0179</t>
  </si>
  <si>
    <t>Сосна обыкновенная (Pinus sylvestris Glauca Nana) C10 30-40</t>
  </si>
  <si>
    <t>02-45-0180</t>
  </si>
  <si>
    <t>Сосна обыкновенная (Pinus sylvestris Platipus) C10 30-35</t>
  </si>
  <si>
    <t>02-45-0181</t>
  </si>
  <si>
    <t>Сосна тунберга (Pinus thunberghii Callie Jean) C10 25-30</t>
  </si>
  <si>
    <t>02-45-0182</t>
  </si>
  <si>
    <t>Сосна тунберга (Pinus thunbergii Banshoho) C10 40-50</t>
  </si>
  <si>
    <t>02-45-0183</t>
  </si>
  <si>
    <t>Плосковеточник восточный (Platycladus orientalis Aurea Nana) C3 30-40</t>
  </si>
  <si>
    <t>02-45-0184</t>
  </si>
  <si>
    <t>Подокарп крупнолистный (Podocarpus macrophyllus) C3 25-30</t>
  </si>
  <si>
    <t>02-45-0185</t>
  </si>
  <si>
    <t>Подокарп крупнолистный (Podocarpus macrophyllus) C7,5 30-40</t>
  </si>
  <si>
    <t>02-45-0186</t>
  </si>
  <si>
    <t>Подокарп крупнолистный (Podocarpus macrophyllus Akame) C3 20-25</t>
  </si>
  <si>
    <t>02-45-0187</t>
  </si>
  <si>
    <t>Подокарп крупнолистный (Podocarpus macrophyllus Akame) C5 20-25</t>
  </si>
  <si>
    <t>02-45-0188</t>
  </si>
  <si>
    <t>Подокарп крупнолистный (Podocarpus macrophyllus Akame) C7,5 30-40</t>
  </si>
  <si>
    <t>02-45-0189</t>
  </si>
  <si>
    <t>Подокарп крупнолистный (Podocarpus macrophyllus var maki Kinme) C3 20-25</t>
  </si>
  <si>
    <t>02-45-0190</t>
  </si>
  <si>
    <t>Подокарп крупнолистный (Podocarpus macrophyllus var maki Kinme) C7,5 25-30</t>
  </si>
  <si>
    <t>02-45-0191</t>
  </si>
  <si>
    <t>Подокарп крупнолистный (Podocarpus macrophyllus Variegata) C2 15-20</t>
  </si>
  <si>
    <t>02-45-0192</t>
  </si>
  <si>
    <t>Подокарп крупнолистный (Podocarpus macrophyllus Variegata) C5 20-25</t>
  </si>
  <si>
    <t>02-45-0193</t>
  </si>
  <si>
    <t>Подокарп снежный (Podocarpus nivalis Jalako Red) C2 15-20</t>
  </si>
  <si>
    <t>02-45-0194</t>
  </si>
  <si>
    <t>Азалия/Рододендрон (Rhododendron keiskei Gunther) C2 15-20</t>
  </si>
  <si>
    <t>02-45-0195</t>
  </si>
  <si>
    <t>Азалия/Рододендрон (Rhododendron kovey) C2 15-20</t>
  </si>
  <si>
    <t>02-45-0196</t>
  </si>
  <si>
    <t>Азалия/Рододендрон (Rhododendron kovey) C7,5 25-30</t>
  </si>
  <si>
    <t>02-45-0197</t>
  </si>
  <si>
    <t>Азалия/Рододендрон (Rhododendron Tiny Creeper) C2 20-25</t>
  </si>
  <si>
    <t>02-45-0198</t>
  </si>
  <si>
    <t>Секвойя вечнозеленый (Sequoia sempervirens Adpressa) C3 30-40</t>
  </si>
  <si>
    <t>02-45-0199</t>
  </si>
  <si>
    <t>Секвойя вечнозеленый (Sequoia sempervirens Lightning) C7,5 50-60</t>
  </si>
  <si>
    <t>02-45-0200</t>
  </si>
  <si>
    <t>Таксодиум двурядный (Taxodium distichum Uuh) C15 50-60</t>
  </si>
  <si>
    <t>02-45-0201</t>
  </si>
  <si>
    <t>Тис ягодный (Taxus baccata Balatka) C5 25-30</t>
  </si>
  <si>
    <t>02-45-0202</t>
  </si>
  <si>
    <t>Тис ягодный (Taxus baccata Cristata) C5 25-30</t>
  </si>
  <si>
    <t>02-45-0203</t>
  </si>
  <si>
    <t>Тис ягодный (Taxus baccata Green Column) C5 30-40</t>
  </si>
  <si>
    <t>02-45-0204</t>
  </si>
  <si>
    <t>Тис ягодный (Taxus baccata Micro) C5 30-40</t>
  </si>
  <si>
    <t>02-45-0205</t>
  </si>
  <si>
    <t>Тис ягодный (Taxus baccata Standisii) C5 30-40</t>
  </si>
  <si>
    <t>02-45-0206</t>
  </si>
  <si>
    <t>Туя западный (Thuja occidentalis Amber Glow) C3 20-25</t>
  </si>
  <si>
    <t>02-45-0207</t>
  </si>
  <si>
    <t>Туя западный (Thuja occidentalis Amber Glow) C7,5 25-30</t>
  </si>
  <si>
    <t>02-45-0208</t>
  </si>
  <si>
    <t>Туя западный (Thuja occidentalis Brobecks Tower) C3 40-50</t>
  </si>
  <si>
    <t>02-45-0209</t>
  </si>
  <si>
    <t>Туя западный (Thuja occidentalis Brobecks Tower) C10 60-70</t>
  </si>
  <si>
    <t>02-45-0210</t>
  </si>
  <si>
    <t>Туя западный (Thuja occidentalis Danica) C3 25-30</t>
  </si>
  <si>
    <t>02-45-0211</t>
  </si>
  <si>
    <t>Туя западный (Thuja occidentalis Golden Tuffet) C3 25-30</t>
  </si>
  <si>
    <t>02-45-0212</t>
  </si>
  <si>
    <t>Туя западный (Thuja occidentalis Heartland Snow) C3 25-30</t>
  </si>
  <si>
    <t>02-45-0213</t>
  </si>
  <si>
    <t>Туя западный (Thuja occidentalis Kraznal) C2 15-20</t>
  </si>
  <si>
    <t>02-45-0214</t>
  </si>
  <si>
    <t>Туя западный (Thuja occidentalis Kraznal) C5 20-25</t>
  </si>
  <si>
    <t>02-45-0215</t>
  </si>
  <si>
    <t>Туя западный (Thuja occidentalis Little Filly) C3 25-30</t>
  </si>
  <si>
    <t>02-45-0216</t>
  </si>
  <si>
    <t>Туя западный (Thuja occidentalis Maks) C3 20-25</t>
  </si>
  <si>
    <t>02-45-0217</t>
  </si>
  <si>
    <t>Туя западный (Thuja occidentalis Mr Bowling Ball) C3 25-30</t>
  </si>
  <si>
    <t>02-45-0218</t>
  </si>
  <si>
    <t>Туя западный (Thuja occidentalis Pendula) C3 50-60</t>
  </si>
  <si>
    <t>02-45-0219</t>
  </si>
  <si>
    <t>Туя западный (Thuja occidentalis Pin Cushion) C3 25-30</t>
  </si>
  <si>
    <t>02-45-0220</t>
  </si>
  <si>
    <t>Туя западный (Thuja occidentalis Zmatlik) C3 30-40</t>
  </si>
  <si>
    <t>02-45-0221</t>
  </si>
  <si>
    <t>Туя западный (Thuja occidentalis Zmatlik) C7,5 50-60</t>
  </si>
  <si>
    <t>02-45-0222</t>
  </si>
  <si>
    <t>Туя складчатая (Thuja plicata Whipcord) C2 20-25</t>
  </si>
  <si>
    <t>02-45-0223</t>
  </si>
  <si>
    <t>Туя складчатая (Thuja plicata Whipcord) C3 20-25</t>
  </si>
  <si>
    <t>02-45-0224</t>
  </si>
  <si>
    <t>Липа мелколистная (Tilia cordata Komsta) C10 40-50</t>
  </si>
  <si>
    <t>02-45-0225</t>
  </si>
  <si>
    <t>Тсуга канадский (Tsuga canadensis Jeddeloh) C3 25-30</t>
  </si>
  <si>
    <t>02-45-0226</t>
  </si>
  <si>
    <t>Кипарисовик нутканский (Xanthocyparis nootkatensis Gloria Palonica) C7,5 80-100</t>
  </si>
  <si>
    <t>02-46-0001</t>
  </si>
  <si>
    <t>Кедр атласский (Cedrus atlantica Glauca Pendula) C5 30-40</t>
  </si>
  <si>
    <t>02-46-0002</t>
  </si>
  <si>
    <t>Кипарисовик лавсона (Chamaecyparis lawsoniana Bregeon) C2 15 12-15</t>
  </si>
  <si>
    <t>02-46-0003</t>
  </si>
  <si>
    <t>Кипарисовик лавсона (Chamaecyparis lawsoniana Bregeon Jaune) C2 15-20</t>
  </si>
  <si>
    <t>02-46-0004</t>
  </si>
  <si>
    <t>Кипарисовик лавсона (Chamaecyparis lawsoniana Filips Golden Fountain) C5 70-80</t>
  </si>
  <si>
    <t>02-46-0005</t>
  </si>
  <si>
    <t>Кипарисовик лавсона (Chamaecyparis lawsoniana Filips Golden Sprinklers) C5 60-80</t>
  </si>
  <si>
    <t>02-46-0006</t>
  </si>
  <si>
    <t>Кипарисовик лавсона (Chamaecyparis lawsoniana Filips Golden Wissel) C5 50-60</t>
  </si>
  <si>
    <t>02-46-0007</t>
  </si>
  <si>
    <t>Кипарисовик лавсона (Chamaecyparis lawsoniana Filips Green Avalanche) C5 60-70</t>
  </si>
  <si>
    <t>02-46-0008</t>
  </si>
  <si>
    <t>Кипарисовик лавсона (Chamaecyparis lawsoniana Filips Pancake) C5 30-40</t>
  </si>
  <si>
    <t>02-46-0009</t>
  </si>
  <si>
    <t>Кипарисовик лавсона (Chamaecyparis lawsoniana Filips Tearful) C5 70-90</t>
  </si>
  <si>
    <t>02-46-0010</t>
  </si>
  <si>
    <t>Кипарисовик лавсона (Chamaecyparis lawsoniana Guernsey Cream) C5 30/20+</t>
  </si>
  <si>
    <t>02-46-0011</t>
  </si>
  <si>
    <t>Кипарисовик лавсона (Chamaecyparis lawsoniana Szeleste) C5 60-70</t>
  </si>
  <si>
    <t>02-46-0012</t>
  </si>
  <si>
    <t>Кипарисовик лавсона (Chamaecyparis lawsoniana Wissels Saguaro) C7,5 75-90</t>
  </si>
  <si>
    <t>02-46-0013</t>
  </si>
  <si>
    <t>Кипарисовик лавсона (Chamaecyparis lawsoniana Wissels Saguaro) C7,5 100-110</t>
  </si>
  <si>
    <t>02-46-0014</t>
  </si>
  <si>
    <t>Кипарисовик туполистный (Chamaecyparis obtusa Filips Golden Falls) C5 60-70</t>
  </si>
  <si>
    <t>02-46-0015</t>
  </si>
  <si>
    <t>Кипарисовик туполистный (Chamaecyparis obtusa Hage) C2 12-15</t>
  </si>
  <si>
    <t>02-46-0016</t>
  </si>
  <si>
    <t>Криптомерия японская (Cryptomeria japonica Tenzan) C2 20 12-15</t>
  </si>
  <si>
    <t>02-46-0017</t>
  </si>
  <si>
    <t>Гинкго билоба (Ginkgo biloba China Pendula) C2 30-40</t>
  </si>
  <si>
    <t>02-46-0018</t>
  </si>
  <si>
    <t>Гинкго билоба (Ginkgo biloba Fastigiata Blagon) C2 30-50</t>
  </si>
  <si>
    <t>02-46-0019</t>
  </si>
  <si>
    <t>Гинкго билоба (Ginkgo biloba Troll) C2 15-20</t>
  </si>
  <si>
    <t>02-46-0020</t>
  </si>
  <si>
    <t>Можжевельник фасета (Juniperus fassettii Banff) C5 30-40</t>
  </si>
  <si>
    <t>02-46-0021</t>
  </si>
  <si>
    <t>Можжевельник фасета (Juniperus fassettii Holden Arboretum) C2 30 20-25</t>
  </si>
  <si>
    <t>02-46-0022</t>
  </si>
  <si>
    <t>Можжевельник твердый (Juniperus rigida Pendula) C5 60-80</t>
  </si>
  <si>
    <t>02-46-0023</t>
  </si>
  <si>
    <t>Можжевельник виргинский (Juniperus virginiana Pendula) C5 50-60</t>
  </si>
  <si>
    <t>02-46-0024</t>
  </si>
  <si>
    <t>Лиственница европейская (Larix decidua Fastigiata) C5 80-90</t>
  </si>
  <si>
    <t>02-46-0025</t>
  </si>
  <si>
    <t>Лиственница европейская (Larix decidua Horstmann Recurved) C5 75-90</t>
  </si>
  <si>
    <t>02-46-0026</t>
  </si>
  <si>
    <t>Лиственница европейская (Larix decidua Pendula) C5 55-75</t>
  </si>
  <si>
    <t>02-46-0027</t>
  </si>
  <si>
    <t>Лиственница европейская (Larix decidua Pendula) C5 80-100</t>
  </si>
  <si>
    <t>02-46-0028</t>
  </si>
  <si>
    <t>Лиственница кемпфера (Larix kaempferi Blue Rabbit) C5 75-100</t>
  </si>
  <si>
    <t>02-46-0029</t>
  </si>
  <si>
    <t>Лиственница кемпфера (Larix kaempferi Blue Rabbit) C5 120-140</t>
  </si>
  <si>
    <t>02-46-0030</t>
  </si>
  <si>
    <t>Лиственница кемпфера (Larix kaempferi Blue Rabbit Weeping) C5 60-80</t>
  </si>
  <si>
    <t>02-46-0031</t>
  </si>
  <si>
    <t>Лиственница кемпфера (Larix kaempferi Blue Rabbit Weeping) C5 90-110</t>
  </si>
  <si>
    <t>02-46-0032</t>
  </si>
  <si>
    <t>Лиственница кемпфера (Larix kaempferi Blue Rabbit Weeping) C5 120-140</t>
  </si>
  <si>
    <t>02-46-0033</t>
  </si>
  <si>
    <t>Лиственница кемпфера (Larix kaempferi Magic Gold) C5 40-60</t>
  </si>
  <si>
    <t>02-46-0034</t>
  </si>
  <si>
    <t>Лиственница кемпфера (Larix kaempferi Magic Gold) C5 65-85</t>
  </si>
  <si>
    <t>02-46-0035</t>
  </si>
  <si>
    <t>Лиственница маршлинса (Larix marschlinsii Filips Emerald Falls) C5 100-120</t>
  </si>
  <si>
    <t>02-46-0036</t>
  </si>
  <si>
    <t>Ель обыкновенная (Picea abies Acrocona) C5 30-40</t>
  </si>
  <si>
    <t>02-46-0037</t>
  </si>
  <si>
    <t>Ель обыкновенная (Picea abies Aivars Variegated) C10 65-75</t>
  </si>
  <si>
    <t>02-46-0038</t>
  </si>
  <si>
    <t>Ель обыкновенная (Picea abies Aivars Variegated) C10 80-90</t>
  </si>
  <si>
    <t>02-46-0039</t>
  </si>
  <si>
    <t>Ель обыкновенная (Picea abies Bally) C2 10 10-12</t>
  </si>
  <si>
    <t>02-46-0040</t>
  </si>
  <si>
    <t>Ель обыкновенная (Picea abies Blondie) C2 25-30</t>
  </si>
  <si>
    <t>02-46-0041</t>
  </si>
  <si>
    <t>Ель обыкновенная (Picea abies Boykos Golden) C5 30-45</t>
  </si>
  <si>
    <t>02-46-0042</t>
  </si>
  <si>
    <t>Ель обыкновенная (Picea abies Brobecks Gold) C2 30-40</t>
  </si>
  <si>
    <t>02-46-0043</t>
  </si>
  <si>
    <t>Ель обыкновенная (Picea abies Columnaris) C5 30-40</t>
  </si>
  <si>
    <t>02-46-0044</t>
  </si>
  <si>
    <t>Ель обыкновенная (Picea abies Czeska) C2 10-12</t>
  </si>
  <si>
    <t>02-46-0045</t>
  </si>
  <si>
    <t>Ель обыкновенная (Picea abies Farnsburg) C2 20-25</t>
  </si>
  <si>
    <t>02-46-0046</t>
  </si>
  <si>
    <t>Ель обыкновенная (Picea abies Farnsburg) C5 30-40</t>
  </si>
  <si>
    <t>02-46-0047</t>
  </si>
  <si>
    <t>Ель обыкновенная (Picea abies Fastigiata Kopanja) C7,5 60-70</t>
  </si>
  <si>
    <t>02-46-0048</t>
  </si>
  <si>
    <t>Ель обыкновенная (Picea abies Filips Tive) C2 20-25</t>
  </si>
  <si>
    <t>02-46-0049</t>
  </si>
  <si>
    <t>Ель обыкновенная (Picea abies Frosted Gold) C2 30-40</t>
  </si>
  <si>
    <t>02-46-0050</t>
  </si>
  <si>
    <t>Ель обыкновенная (Picea abies Gold Dust) C2 12-15</t>
  </si>
  <si>
    <t>02-46-0051</t>
  </si>
  <si>
    <t>Ель обыкновенная (Picea abies Gold Dust) C2 15-20</t>
  </si>
  <si>
    <t>02-46-0052</t>
  </si>
  <si>
    <t>Ель обыкновенная (Picea abies Henksgarden Beauty) C2 30-40</t>
  </si>
  <si>
    <t>02-46-0053</t>
  </si>
  <si>
    <t>Ель обыкновенная (Picea abies Hennala Gold) C5 35-40</t>
  </si>
  <si>
    <t>02-46-0054</t>
  </si>
  <si>
    <t>Ель обыкновенная (Picea abies Honey Bun) C2 20-25</t>
  </si>
  <si>
    <t>02-46-0055</t>
  </si>
  <si>
    <t>Ель обыкновенная (Picea abies Ikolas Forest Snake) C2 25-30</t>
  </si>
  <si>
    <t>02-46-0056</t>
  </si>
  <si>
    <t>Ель обыкновенная (Picea abies Ikolas Forest Snake) C2 35-40</t>
  </si>
  <si>
    <t>02-46-0057</t>
  </si>
  <si>
    <t>Ель обыкновенная (Picea abies Irva Snake) C2 30-40</t>
  </si>
  <si>
    <t>02-46-0058</t>
  </si>
  <si>
    <t>Ель обыкновенная (Picea abies Jegors Weeping Curtain) C2 30-35</t>
  </si>
  <si>
    <t>02-46-0059</t>
  </si>
  <si>
    <t>Ель обыкновенная (Picea abies Jegors Weeping Snake) C5 40-50</t>
  </si>
  <si>
    <t>02-46-0060</t>
  </si>
  <si>
    <t>Ель обыкновенная (Picea abies Jegors Weeping Snake) C5 55-70</t>
  </si>
  <si>
    <t>02-46-0061</t>
  </si>
  <si>
    <t>Ель обыкновенная (Picea abies Kulta Paivikki) C5 30-40</t>
  </si>
  <si>
    <t>02-46-0062</t>
  </si>
  <si>
    <t>Ель обыкновенная (Picea abies Kurland) C2 25-30</t>
  </si>
  <si>
    <t>02-46-0063</t>
  </si>
  <si>
    <t>Ель обыкновенная (Picea abies Lemon Drop) C2 25-30</t>
  </si>
  <si>
    <t>02-46-0064</t>
  </si>
  <si>
    <t>Ель обыкновенная (Picea abies Lemon Joy) C5 30+</t>
  </si>
  <si>
    <t>02-46-0065</t>
  </si>
  <si>
    <t>Ель обыкновенная (Picea abies Lights in the Darkness) C5 35-45</t>
  </si>
  <si>
    <t>02-46-0066</t>
  </si>
  <si>
    <t>Ель обыкновенная (Picea abies Mantsala Weeping) C2 25-30</t>
  </si>
  <si>
    <t>02-46-0067</t>
  </si>
  <si>
    <t>Ель обыкновенная (Picea abies Matches) C2 25-30</t>
  </si>
  <si>
    <t>02-46-0068</t>
  </si>
  <si>
    <t>Ель обыкновенная (Picea abies New Broom on Maxwellii) C2 10 12-15</t>
  </si>
  <si>
    <t>02-46-0069</t>
  </si>
  <si>
    <t>Ель обыкновенная (Picea abies Oulainen Fastigiate) C2 25-30</t>
  </si>
  <si>
    <t>02-46-0070</t>
  </si>
  <si>
    <t>Ель обыкновенная (Picea abies Oulainen Variegated) C2 25-35</t>
  </si>
  <si>
    <t>02-46-0071</t>
  </si>
  <si>
    <t>Ель обыкновенная (Picea abies Oulainen Variegated) C5 30-45</t>
  </si>
  <si>
    <t>02-46-0072</t>
  </si>
  <si>
    <t>Ель обыкновенная (Picea abies Pachyphylla) C2 25-30</t>
  </si>
  <si>
    <t>02-46-0073</t>
  </si>
  <si>
    <t>Ель обыкновенная (Picea abies Perrys Gold) C2 25-30</t>
  </si>
  <si>
    <t>02-46-0074</t>
  </si>
  <si>
    <t>Ель обыкновенная (Picea abies Punahilkka) C2 20-25</t>
  </si>
  <si>
    <t>02-46-0075</t>
  </si>
  <si>
    <t>Ель обыкновенная (Picea abies Pyhajoki Special) C5 30-40</t>
  </si>
  <si>
    <t>02-46-0076</t>
  </si>
  <si>
    <t>Ель обыкновенная (Picea abies Raahe Serpent) C2 35+</t>
  </si>
  <si>
    <t>02-46-0077</t>
  </si>
  <si>
    <t>Ель обыкновенная (Picea abies Red Man) C2 30-35</t>
  </si>
  <si>
    <t>02-46-0078</t>
  </si>
  <si>
    <t>Ель обыкновенная (Picea abies Red Man) C5 35-45</t>
  </si>
  <si>
    <t>02-46-0079</t>
  </si>
  <si>
    <t>Ель обыкновенная (Picea abies Rothenhausii) C2 25-30</t>
  </si>
  <si>
    <t>02-46-0080</t>
  </si>
  <si>
    <t>Ель обыкновенная (Picea abies Silberkissen) C2 10-12</t>
  </si>
  <si>
    <t>02-46-0081</t>
  </si>
  <si>
    <t>Ель обыкновенная (Picea abies Susannes Forest Pelerine) C5 30-40</t>
  </si>
  <si>
    <t>02-46-0082</t>
  </si>
  <si>
    <t>Ель обыкновенная (Picea abies Vastergotland) C5 35-45</t>
  </si>
  <si>
    <t>02-46-0083</t>
  </si>
  <si>
    <t>Ель обыкновенная (Picea abies Velgas Variegated) C5 30-35</t>
  </si>
  <si>
    <t>02-46-0084</t>
  </si>
  <si>
    <t>Ель обыкновенная (Picea abies Ylivieska Gold) C2 20-25</t>
  </si>
  <si>
    <t>02-46-0085</t>
  </si>
  <si>
    <t>Ель обыкновенная (Picea abies Ylivieska Gold) C5 40-45</t>
  </si>
  <si>
    <t>02-46-0086</t>
  </si>
  <si>
    <t>Ель альбертиана (Picea albertiana Filips Moon Mountain) C2 20-25</t>
  </si>
  <si>
    <t>02-46-0087</t>
  </si>
  <si>
    <t>Ель альбертиана (Picea albertiana Hexenbesen) C5 30 25+</t>
  </si>
  <si>
    <t>02-46-0088</t>
  </si>
  <si>
    <t>Ель альбертиана (Picea albertiana Iseli) C2 30 12-15</t>
  </si>
  <si>
    <t>02-46-0089</t>
  </si>
  <si>
    <t>Ель альбертиана (Picea albertiana Rainbows End) C2 10 10-12</t>
  </si>
  <si>
    <t>02-46-0090</t>
  </si>
  <si>
    <t>Ель шероховатая (Picea asperata China Blue) C2 25-30</t>
  </si>
  <si>
    <t>02-46-0091</t>
  </si>
  <si>
    <t>Ель шероховатая (Picea asperata Dwarf Form) C2 15-20</t>
  </si>
  <si>
    <t>02-46-0092</t>
  </si>
  <si>
    <t>Ель Бревера (Picea breweriana Emerald Midget) C2 20-25</t>
  </si>
  <si>
    <t>02-46-0093</t>
  </si>
  <si>
    <t>Ель энгельмана (Picea engelmannii Blue Harbor) C2 25-30</t>
  </si>
  <si>
    <t>02-46-0094</t>
  </si>
  <si>
    <t>Ель энгельмана (Picea engelmannii Bushs Lace) C2 30+</t>
  </si>
  <si>
    <t>02-46-0095</t>
  </si>
  <si>
    <t>Ель энгельмана (Picea engelmannii Filips Silver) C2 25-30</t>
  </si>
  <si>
    <t>02-46-0096</t>
  </si>
  <si>
    <t>Ель энгельмана (Picea engelmannii Hobo) C2 8-10</t>
  </si>
  <si>
    <t>02-46-0097</t>
  </si>
  <si>
    <t>Ель энгельмана (Picea engelmannii Pocahontas) C2 8-10</t>
  </si>
  <si>
    <t>02-46-0098</t>
  </si>
  <si>
    <t>Ель энгельмана (Picea engelmannii Talbot Lake) C2 8-10</t>
  </si>
  <si>
    <t>02-46-0099</t>
  </si>
  <si>
    <t>Ель энгельмана (Picea engelmannii Talbot Lake) C2 10-12</t>
  </si>
  <si>
    <t>02-46-0100</t>
  </si>
  <si>
    <t>Ель энгельмана (Picea engelmannii Thomschke) C2 20-25</t>
  </si>
  <si>
    <t>02-46-0101</t>
  </si>
  <si>
    <t>Ель энгельмана (Picea engelmannii Thomschke) C5 30-35</t>
  </si>
  <si>
    <t>02-46-0102</t>
  </si>
  <si>
    <t>Ель канадская (Picea glauca Arij) C2 10 12-15</t>
  </si>
  <si>
    <t>02-46-0103</t>
  </si>
  <si>
    <t>Ель канадская (Picea glauca Blue Teardrop) C2 20-25</t>
  </si>
  <si>
    <t>02-46-0104</t>
  </si>
  <si>
    <t>Ель канадская (Picea glauca Dent) C2 25-35</t>
  </si>
  <si>
    <t>02-46-0105</t>
  </si>
  <si>
    <t>Ель канадская (Picea glauca Eagle Rock) C2 20-25</t>
  </si>
  <si>
    <t>02-46-0106</t>
  </si>
  <si>
    <t>Ель канадская (Picea glauca Echiniformis) C2 12-15</t>
  </si>
  <si>
    <t>02-46-0107</t>
  </si>
  <si>
    <t>Ель канадская (Picea glauca Filips Mini Blue) C2 20-25</t>
  </si>
  <si>
    <t>02-46-0108</t>
  </si>
  <si>
    <t>Ель канадская (Picea glauca Filips Weeping Wonder) C2 20-30</t>
  </si>
  <si>
    <t>02-46-0109</t>
  </si>
  <si>
    <t>Ель канадская (Picea glauca Gold Form) C2 35-40</t>
  </si>
  <si>
    <t>02-46-0110</t>
  </si>
  <si>
    <t>Ель канадская (Picea glauca Sterling) C5 25-30</t>
  </si>
  <si>
    <t>02-46-0111</t>
  </si>
  <si>
    <t>Ель канадская (Picea glauca var densata Aurora) C2 12-15</t>
  </si>
  <si>
    <t>02-46-0112</t>
  </si>
  <si>
    <t>Ель канадская (Picea glauca var densata Macs Golden) C2 25-35</t>
  </si>
  <si>
    <t>02-46-0113</t>
  </si>
  <si>
    <t>Ель канадская (Picea glauca WB Jay) C2 10 10-12</t>
  </si>
  <si>
    <t>02-46-0114</t>
  </si>
  <si>
    <t>Ель канадская (Picea glauca x Picea mariana Golden Harbor) C2 30-40</t>
  </si>
  <si>
    <t>02-46-0115</t>
  </si>
  <si>
    <t>Ель глена (Picea glehnii Chitosemaru) C2 15-20</t>
  </si>
  <si>
    <t>02-46-0116</t>
  </si>
  <si>
    <t>Ель глена (Picea glehnii JD Dwarf) C2 15-20</t>
  </si>
  <si>
    <t>02-46-0117</t>
  </si>
  <si>
    <t>Ель аянская/иезская (Picea jezoensis) C2 25-30</t>
  </si>
  <si>
    <t>02-46-0118</t>
  </si>
  <si>
    <t>Ель аянская/иезская (Picea jezoensis Aurea) C2 15-20</t>
  </si>
  <si>
    <t>02-46-0119</t>
  </si>
  <si>
    <t>Ель аянская/иезская (Picea jezoensis Nana) C2 25-30</t>
  </si>
  <si>
    <t>02-46-0120</t>
  </si>
  <si>
    <t>Ель корейская (Picea koraiensis var pungsanensis) C2 25-30</t>
  </si>
  <si>
    <t>02-46-0121</t>
  </si>
  <si>
    <t>Ель коямы (Picea koyamae Bedgebury Cascade) C2 25-35</t>
  </si>
  <si>
    <t>02-46-0122</t>
  </si>
  <si>
    <t>Ель черная (Picea mariana Aurea) C5 35-50</t>
  </si>
  <si>
    <t>02-46-0123</t>
  </si>
  <si>
    <t>Ель черная (Picea mariana Dunetta) C2 20-25</t>
  </si>
  <si>
    <t>02-46-0124</t>
  </si>
  <si>
    <t>Ель черная (Picea mariana EN) C2 10-15</t>
  </si>
  <si>
    <t>02-46-0125</t>
  </si>
  <si>
    <t>Ель сербская (Picea omorika Filips Cool Blue) C5 30-45</t>
  </si>
  <si>
    <t>02-46-0126</t>
  </si>
  <si>
    <t>Ель сербская (Picea omorika Golden Rain) C2 25-30</t>
  </si>
  <si>
    <t>02-46-0127</t>
  </si>
  <si>
    <t>Ель сербская (Picea omorika Golden Rain) C5 30-45</t>
  </si>
  <si>
    <t>02-46-0128</t>
  </si>
  <si>
    <t>Ель сербская (Picea omorika Golden Rain) C7,5 45-60</t>
  </si>
  <si>
    <t>02-46-0129</t>
  </si>
  <si>
    <t>Ель сербская (Picea omorika Golden Rain) C7,5 70-80</t>
  </si>
  <si>
    <t>02-46-0130</t>
  </si>
  <si>
    <t>Ель сербская (Picea omorika Gotelli Weeping) C5 30-40</t>
  </si>
  <si>
    <t>02-46-0131</t>
  </si>
  <si>
    <t>Ель сербская (Picea omorika Linda) C5 40-50</t>
  </si>
  <si>
    <t>02-46-0132</t>
  </si>
  <si>
    <t>Ель сербская (Picea omorika Linda) C5 50-55</t>
  </si>
  <si>
    <t>02-46-0133</t>
  </si>
  <si>
    <t>Ель сербская (Picea omorika Pendula Bruns) C5 30-40</t>
  </si>
  <si>
    <t>02-46-0134</t>
  </si>
  <si>
    <t>Ель сербская (Picea omorika Pendula Snezna) C5 35-50</t>
  </si>
  <si>
    <t>02-46-0135</t>
  </si>
  <si>
    <t>Ель сербская (Picea omorika Rainbow) C2 25+</t>
  </si>
  <si>
    <t>02-46-0136</t>
  </si>
  <si>
    <t>Ель сербская (Picea omorika Rainbow) C2 30-35</t>
  </si>
  <si>
    <t>02-46-0137</t>
  </si>
  <si>
    <t>Ель сербская (Picea omorika Zuckerhut) C5 25-30</t>
  </si>
  <si>
    <t>02-46-0138</t>
  </si>
  <si>
    <t>Ель восточная (Picea orientalis Aebels Golden) C2 15-20</t>
  </si>
  <si>
    <t>02-46-0139</t>
  </si>
  <si>
    <t>Ель восточная (Picea orientalis Aebels Golden) C2 20-25</t>
  </si>
  <si>
    <t>02-46-0140</t>
  </si>
  <si>
    <t>Ель восточная (Picea orientalis Filips Little Princess) C2 30 15+</t>
  </si>
  <si>
    <t>02-46-0141</t>
  </si>
  <si>
    <t>Ель восточная (Picea orientalis Filips Pokeyhontas) C2 30 15-20</t>
  </si>
  <si>
    <t>02-46-0142</t>
  </si>
  <si>
    <t>Ель восточная (Picea orientalis Filips Tiny Pride) C2 30 15-20</t>
  </si>
  <si>
    <t>02-46-0143</t>
  </si>
  <si>
    <t>Ель восточная (Picea orientalis Lil Sky) C2 25-30</t>
  </si>
  <si>
    <t>02-46-0144</t>
  </si>
  <si>
    <t>Ель восточная (Picea orientalis Lil Sky) C30 90-100</t>
  </si>
  <si>
    <t>02-46-0145</t>
  </si>
  <si>
    <t>Ель восточная (Picea orientalis Mizar) C2 30 4-6</t>
  </si>
  <si>
    <t>02-46-0146</t>
  </si>
  <si>
    <t>Ель восточная (Picea orientalis Mizar) C2 30 10+</t>
  </si>
  <si>
    <t>02-46-0147</t>
  </si>
  <si>
    <t>Ель восточная (Picea orientalis Silver Seedling) C2 30+</t>
  </si>
  <si>
    <t>02-46-0148</t>
  </si>
  <si>
    <t>Ель восточная (Picea orientalis Sky One) C2 30-35</t>
  </si>
  <si>
    <t>02-46-0149</t>
  </si>
  <si>
    <t>Ель восточная (Picea orientalis Sky One) C7,5 35-45</t>
  </si>
  <si>
    <t>02-46-0150</t>
  </si>
  <si>
    <t>Ель восточная (Picea orientalis Sky One) C30 105+</t>
  </si>
  <si>
    <t>02-46-0151</t>
  </si>
  <si>
    <t>Ель восточная (Picea orientalis Skylands) C2 25-30</t>
  </si>
  <si>
    <t>02-46-0152</t>
  </si>
  <si>
    <t>Ель восточная (Picea orientalis Smee) C2 12-15</t>
  </si>
  <si>
    <t>02-46-0153</t>
  </si>
  <si>
    <t>Ель восточная (Picea orientalis Smee) C5 25+</t>
  </si>
  <si>
    <t>02-46-0154</t>
  </si>
  <si>
    <t>Ель восточная (Picea orientalis Spring Frost) C2 25-30</t>
  </si>
  <si>
    <t>02-46-0155</t>
  </si>
  <si>
    <t>Ель восточная (Picea orientalis Sunny Spring) C5 30-35</t>
  </si>
  <si>
    <t>02-46-0156</t>
  </si>
  <si>
    <t>Ель колючая (Picea pungens Bastion) C5 25-30</t>
  </si>
  <si>
    <t>02-46-0157</t>
  </si>
  <si>
    <t>Ель колючая (Picea pungens Blaukissen) C2 12-15</t>
  </si>
  <si>
    <t>02-46-0158</t>
  </si>
  <si>
    <t>Ель колючая (Picea pungens Blue Pearl) C2 12-15</t>
  </si>
  <si>
    <t>02-46-0159</t>
  </si>
  <si>
    <t>Ель колючая (Picea pungens Blue Pearl) C5 15-20</t>
  </si>
  <si>
    <t>02-46-0160</t>
  </si>
  <si>
    <t>Ель колючая (Picea pungens Early Gold) C2 20-25</t>
  </si>
  <si>
    <t>02-46-0161</t>
  </si>
  <si>
    <t>Ель колючая (Picea pungens Gebelles Golden Spring) C2 20-25</t>
  </si>
  <si>
    <t>02-46-0162</t>
  </si>
  <si>
    <t>Ель колючая (Picea pungens Glauca Pendula) C5 40-50</t>
  </si>
  <si>
    <t>02-46-0163</t>
  </si>
  <si>
    <t>Ель колючая (Picea pungens Glauca Pendula) C5 55-65</t>
  </si>
  <si>
    <t>02-46-0164</t>
  </si>
  <si>
    <t>Ель колючая (Picea pungens Gold Maria) C2 30-40</t>
  </si>
  <si>
    <t>02-46-0165</t>
  </si>
  <si>
    <t>Ель колючая (Picea pungens Iseli Fastigiate) C2 30-40</t>
  </si>
  <si>
    <t>02-46-0166</t>
  </si>
  <si>
    <t>Ель колючая (Picea pungens Porcupine) C5 60 10-12</t>
  </si>
  <si>
    <t>02-46-0167</t>
  </si>
  <si>
    <t>Ель колючая (Picea pungens Pudelko Gold) C2 25-30</t>
  </si>
  <si>
    <t>02-46-0168</t>
  </si>
  <si>
    <t>Ель колючая (Picea pungens RH Montgomery) C2 20-25</t>
  </si>
  <si>
    <t>02-46-0169</t>
  </si>
  <si>
    <t>Ель колючая (Picea pungens Straw) C10 50-60</t>
  </si>
  <si>
    <t>02-46-0170</t>
  </si>
  <si>
    <t>Ель красная (Picea rubens) C5 40-45</t>
  </si>
  <si>
    <t>02-46-0171</t>
  </si>
  <si>
    <t>Ель шренка (Picea schrenkiana subsp tianshanica Chong Kemin) C2 8-10</t>
  </si>
  <si>
    <t>02-46-0172</t>
  </si>
  <si>
    <t>Ель ситхинская (Picea sitchensis Aurea) C2 30-35</t>
  </si>
  <si>
    <t>02-46-0173</t>
  </si>
  <si>
    <t>Ель ситхинская (Picea sitchensis Filips Golden Lights) C5 30-35</t>
  </si>
  <si>
    <t>02-46-0174</t>
  </si>
  <si>
    <t>Ель ситхинская (Picea sitchensis Water Nymph) C5 30-45</t>
  </si>
  <si>
    <t>02-46-0175</t>
  </si>
  <si>
    <t>Ель (Picea troemner) C5 35-45</t>
  </si>
  <si>
    <t>02-46-0176</t>
  </si>
  <si>
    <t>Сосна арманда (Pinus armandii Dariusz Compact) C5 25-30</t>
  </si>
  <si>
    <t>02-46-0177</t>
  </si>
  <si>
    <t>Сосна арманда (Pinus armandii Filips Midnight Blue) C5 25-30</t>
  </si>
  <si>
    <t>02-46-0178</t>
  </si>
  <si>
    <t>Сосна банкса (Pinus banksiana Manomet) C2 15-20</t>
  </si>
  <si>
    <t>02-46-0179</t>
  </si>
  <si>
    <t>Сосна кедровая (Pinus cembra Aurea) C2 15-20</t>
  </si>
  <si>
    <t>02-46-0180</t>
  </si>
  <si>
    <t>Сосна кедровая (Pinus cembra Blue Mound) C2 15-20</t>
  </si>
  <si>
    <t>02-46-0181</t>
  </si>
  <si>
    <t>Сосна кедровая (Pinus cembra Chalet) C2 15-20</t>
  </si>
  <si>
    <t>02-46-0182</t>
  </si>
  <si>
    <t>Сосна кедровая (Pinus cembra Compacta) C2 15-20</t>
  </si>
  <si>
    <t>02-46-0183</t>
  </si>
  <si>
    <t>Сосна кедровая (Pinus cembra Compacta Glauca) C2 20-25</t>
  </si>
  <si>
    <t>02-46-0184</t>
  </si>
  <si>
    <t>Сосна кедровая (Pinus cembra Herman) C2 12-20</t>
  </si>
  <si>
    <t>02-46-0185</t>
  </si>
  <si>
    <t>Сосна кедровая (Pinus cembra Stricta) C2 20-25</t>
  </si>
  <si>
    <t>02-46-0186</t>
  </si>
  <si>
    <t>Сосна кедровая (Pinus cembra Vostrak) C2 20 10-12</t>
  </si>
  <si>
    <t>02-46-0187</t>
  </si>
  <si>
    <t>Сосна скрученная (Pinus contorta Spaans Dwarf) C2 20-25</t>
  </si>
  <si>
    <t>02-46-0188</t>
  </si>
  <si>
    <t>Сосна густоцветковая (Pinus densiflora Rata) C2 15-20</t>
  </si>
  <si>
    <t>02-46-0189</t>
  </si>
  <si>
    <t>Сосна густоцветковая (Pinus densiflora Vibrant) C2 20-25</t>
  </si>
  <si>
    <t>02-46-0190</t>
  </si>
  <si>
    <t>Сосна гельдрейха (Pinus heldreichii White Cloud) C2 15-20</t>
  </si>
  <si>
    <t>02-46-0191</t>
  </si>
  <si>
    <t>Сосна джеффри (Pinus jeffreyi Greaton) C5 20-25</t>
  </si>
  <si>
    <t>02-46-0192</t>
  </si>
  <si>
    <t>Сосна джеффри (Pinus jeffreyi Misty Lemon) C5 20-25</t>
  </si>
  <si>
    <t>02-46-0193</t>
  </si>
  <si>
    <t>Сосна корейская (Pinus koraiensis Amba) C2 20 12-15</t>
  </si>
  <si>
    <t>02-46-0194</t>
  </si>
  <si>
    <t>Сосна корейская (Pinus koraiensis Amur) C5 20-25</t>
  </si>
  <si>
    <t>02-46-0195</t>
  </si>
  <si>
    <t>Сосна корейская (Pinus koraiensis Baishan) C2 15-20</t>
  </si>
  <si>
    <t>02-46-0196</t>
  </si>
  <si>
    <t>Сосна корейская (Pinus koraiensis Jilin) C2 15-20</t>
  </si>
  <si>
    <t>02-46-0197</t>
  </si>
  <si>
    <t>Сосна корейская (Pinus koraiensis La Lao Yang) C2 15-20</t>
  </si>
  <si>
    <t>02-46-0198</t>
  </si>
  <si>
    <t>Сосна корейская (Pinus koraiensis Lilu) C2 15-20</t>
  </si>
  <si>
    <t>02-46-0199</t>
  </si>
  <si>
    <t>Сосна корейская (Pinus koraiensis Mai Tai) C2 15-20</t>
  </si>
  <si>
    <t>02-46-0200</t>
  </si>
  <si>
    <t>Сосна корейская (Pinus koraiensis Nana) C5 20-25</t>
  </si>
  <si>
    <t>02-46-0201</t>
  </si>
  <si>
    <t>Сосна корейская (Pinus koraiensis Shibamichi) C5 20-25</t>
  </si>
  <si>
    <t>02-46-0202</t>
  </si>
  <si>
    <t>Сосна корейская (Pinus koraiensis Sommersonne) C2 12-15</t>
  </si>
  <si>
    <t>02-46-0203</t>
  </si>
  <si>
    <t>Сосна корейская (Pinus koraiensis Tsingtao) C2 15-20</t>
  </si>
  <si>
    <t>02-46-0204</t>
  </si>
  <si>
    <t>Сосна горная (Pinus mugo Agnieszka) C2 15-20</t>
  </si>
  <si>
    <t>02-46-0205</t>
  </si>
  <si>
    <t>Сосна горная (Pinus mugo Albovariegata Panoch) C2 12-15</t>
  </si>
  <si>
    <t>02-46-0206</t>
  </si>
  <si>
    <t>Сосна горная (Pinus mugo Amber Gold) C2 20-25</t>
  </si>
  <si>
    <t>02-46-0207</t>
  </si>
  <si>
    <t>Сосна горная (Pinus mugo Benjamin) C5 20-25</t>
  </si>
  <si>
    <t>02-46-0208</t>
  </si>
  <si>
    <t>Сосна горная (Pinus mugo Benjamin) C5 25-30</t>
  </si>
  <si>
    <t>02-46-0209</t>
  </si>
  <si>
    <t>Сосна горная (Pinus mugo Butternut) C2 12-15</t>
  </si>
  <si>
    <t>02-46-0210</t>
  </si>
  <si>
    <t>Сосна горная (Pinus mugo Columbo) C2 25-30</t>
  </si>
  <si>
    <t>02-46-0211</t>
  </si>
  <si>
    <t>Сосна горная (Pinus mugo Filips Gold Dust) C2 15-20</t>
  </si>
  <si>
    <t>02-46-0212</t>
  </si>
  <si>
    <t>Сосна горная (Pinus mugo Filips Golden Sunbeams) C2 15-20</t>
  </si>
  <si>
    <t>02-46-0213</t>
  </si>
  <si>
    <t>Сосна горная (Pinus mugo Filips Lost Goldmine) C2 15-20</t>
  </si>
  <si>
    <t>02-46-0214</t>
  </si>
  <si>
    <t>Сосна горная (Pinus mugo Filips Mini Me) C2 20 10-12</t>
  </si>
  <si>
    <t>02-46-0215</t>
  </si>
  <si>
    <t>Сосна горная (Pinus mugo Filips Summer Sun) C2 15-20</t>
  </si>
  <si>
    <t>02-46-0216</t>
  </si>
  <si>
    <t>Сосна горная (Pinus mugo Frohlingsgold) C2 15-20</t>
  </si>
  <si>
    <t>02-46-0217</t>
  </si>
  <si>
    <t>Сосна горная (Pinus mugo Frohlingsgold) C2 25-30</t>
  </si>
  <si>
    <t>02-46-0218</t>
  </si>
  <si>
    <t>Сосна горная (Pinus mugo Goldcoin Weiss) C2 10-12</t>
  </si>
  <si>
    <t>02-46-0219</t>
  </si>
  <si>
    <t>Сосна горная (Pinus mugo Grune Kugel) C2 12-15</t>
  </si>
  <si>
    <t>02-46-0220</t>
  </si>
  <si>
    <t>Сосна горная (Pinus mugo Jakobsen) C2 12-15</t>
  </si>
  <si>
    <t>02-46-0221</t>
  </si>
  <si>
    <t>Сосна горная (Pinus mugo Kaja) C2 20 8-10</t>
  </si>
  <si>
    <t>02-46-0222</t>
  </si>
  <si>
    <t>Сосна горная (Pinus mugo Kronprinz) C2 12-15</t>
  </si>
  <si>
    <t>02-46-0223</t>
  </si>
  <si>
    <t>Сосна горная (Pinus mugo Lemon) C2 12-15</t>
  </si>
  <si>
    <t>02-46-0224</t>
  </si>
  <si>
    <t>Сосна горная (Pinus mugo Mini Globus) C2 15-20</t>
  </si>
  <si>
    <t>02-46-0225</t>
  </si>
  <si>
    <t>Сосна горная (Pinus mugo Mini Mini) C2 10 10-12</t>
  </si>
  <si>
    <t>02-46-0226</t>
  </si>
  <si>
    <t>Сосна горная (Pinus mugo Minima Kalous) C2 12-15</t>
  </si>
  <si>
    <t>02-46-0227</t>
  </si>
  <si>
    <t>Сосна горная (Pinus mugo Misty) C2 15-20</t>
  </si>
  <si>
    <t>02-46-0228</t>
  </si>
  <si>
    <t>Сосна горная (Pinus mugo Mops Michl) C2 8-10</t>
  </si>
  <si>
    <t>02-46-0229</t>
  </si>
  <si>
    <t>02-46-0230</t>
  </si>
  <si>
    <t>Сосна горная (Pinus mugo Schweizer Tourist) C2 15-20</t>
  </si>
  <si>
    <t>02-46-0231</t>
  </si>
  <si>
    <t>Сосна горная (Pinus mugo Sherwood Compact) C5 20-25</t>
  </si>
  <si>
    <t>02-46-0232</t>
  </si>
  <si>
    <t>Сосна горная (Pinus mugo Sunshine) C2 15-20</t>
  </si>
  <si>
    <t>02-46-0233</t>
  </si>
  <si>
    <t>Сосна горная (Pinus mugo Weiss Blue) C2 15-20</t>
  </si>
  <si>
    <t>02-46-0234</t>
  </si>
  <si>
    <t>Сосна черная (Pinus nigra Aurea) C5 25-30</t>
  </si>
  <si>
    <t>02-46-0235</t>
  </si>
  <si>
    <t>Сосна черная (Pinus nigra Chemeketa) C2 25 12-15</t>
  </si>
  <si>
    <t>02-46-0236</t>
  </si>
  <si>
    <t>Сосна черная (Pinus nigra Frank) C5 35-45</t>
  </si>
  <si>
    <t>02-46-0237</t>
  </si>
  <si>
    <t>Сосна черная (Pinus nigra Geant de Suisse) C5 15-20</t>
  </si>
  <si>
    <t>02-46-0238</t>
  </si>
  <si>
    <t>Сосна черная (Pinus nigra Gold Fingers) C5 25-30</t>
  </si>
  <si>
    <t>02-46-0239</t>
  </si>
  <si>
    <t>Сосна черная (Pinus nigra Gold Fingers) C5 35-45</t>
  </si>
  <si>
    <t>02-46-0240</t>
  </si>
  <si>
    <t>Сосна черная (Pinus nigra Gold Fingers) C7,5 50-60</t>
  </si>
  <si>
    <t>02-46-0241</t>
  </si>
  <si>
    <t>Сосна черная (Pinus nigra Helen) C10 60-70</t>
  </si>
  <si>
    <t>02-46-0242</t>
  </si>
  <si>
    <t>Сосна черная (Pinus nigra Hornibrookiana) C5 20-25</t>
  </si>
  <si>
    <t>02-46-0243</t>
  </si>
  <si>
    <t>Сосна черная (Pinus nigra Keightley Broom) C2 15-20</t>
  </si>
  <si>
    <t>02-46-0244</t>
  </si>
  <si>
    <t>Сосна черная (Pinus nigra Monstrosa) C2 15-20</t>
  </si>
  <si>
    <t>02-46-0245</t>
  </si>
  <si>
    <t>Сосна черная (Pinus nigra Schovenhorst) C5 25-30</t>
  </si>
  <si>
    <t>02-46-0246</t>
  </si>
  <si>
    <t>Сосна черная (Pinus nigra Wabito) C5 25-30</t>
  </si>
  <si>
    <t>02-46-0247</t>
  </si>
  <si>
    <t>Сосна мелкоцветковая (Pinus parviflora Tenysu kazu) C2 15-20</t>
  </si>
  <si>
    <t>02-46-0248</t>
  </si>
  <si>
    <t>Сосна румелийская (Pinus peuce Aurea) C2 15-20</t>
  </si>
  <si>
    <t>02-46-0249</t>
  </si>
  <si>
    <t>Сосна жёлтая (Pinus ponderosa Tasha) C2 15-20</t>
  </si>
  <si>
    <t>02-46-0250</t>
  </si>
  <si>
    <t>Сосна жёлтая (Pinus ponderosa WB Seedling) C2 12-15</t>
  </si>
  <si>
    <t>02-46-0251</t>
  </si>
  <si>
    <t>Сосна стланикова (Pinus pumila Blauspinne) C2 15-25</t>
  </si>
  <si>
    <t>02-46-0252</t>
  </si>
  <si>
    <t>Сосна стланикова (Pinus pumila Blaustern) C2 15-20</t>
  </si>
  <si>
    <t>02-46-0253</t>
  </si>
  <si>
    <t>Сосна стланикова (Pinus pumila Blue Note) C2 12-15</t>
  </si>
  <si>
    <t>02-46-0254</t>
  </si>
  <si>
    <t>Сосна стланикова (Pinus pumila Chlorocarpa) C2 20-25</t>
  </si>
  <si>
    <t>02-46-0255</t>
  </si>
  <si>
    <t>Сосна стланикова (Pinus pumila Compacta) C5 25-30</t>
  </si>
  <si>
    <t>02-46-0256</t>
  </si>
  <si>
    <t>Сосна стланикова (Pinus pumila Draijers Dwarf) C2 20-25</t>
  </si>
  <si>
    <t>02-46-0257</t>
  </si>
  <si>
    <t>Сосна стланикова (Pinus pumila Elektra) C2 20-25</t>
  </si>
  <si>
    <t>02-46-0258</t>
  </si>
  <si>
    <t>Сосна стланикова (Pinus pumila Glauca) C2 20-25</t>
  </si>
  <si>
    <t>02-46-0259</t>
  </si>
  <si>
    <t>Сосна стланикова (Pinus pumila Globe) C5 30-40</t>
  </si>
  <si>
    <t>02-46-0260</t>
  </si>
  <si>
    <t>Сосна стланикова (Pinus pumila Jeddeloh) C2 12-15</t>
  </si>
  <si>
    <t>02-46-0261</t>
  </si>
  <si>
    <t>Сосна стланикова (Pinus pumila Jeddeloh) C2 20-25</t>
  </si>
  <si>
    <t>02-46-0262</t>
  </si>
  <si>
    <t>Сосна стланикова (Pinus pumila NA) C2 15-20</t>
  </si>
  <si>
    <t>02-46-0263</t>
  </si>
  <si>
    <t>Сосна стланикова (Pinus pumila Pygmaea) C2 12-15</t>
  </si>
  <si>
    <t>02-46-0264</t>
  </si>
  <si>
    <t>Сосна стланикова (Pinus pumila Santis) C2 15-20</t>
  </si>
  <si>
    <t>02-46-0265</t>
  </si>
  <si>
    <t>Сосна стланикова (Pinus pumila Santis) C5 30-40</t>
  </si>
  <si>
    <t>02-46-0266</t>
  </si>
  <si>
    <t>Сосна стланикова (Pinus pumila Wilhelm Acker Bonsai) C2 20-25</t>
  </si>
  <si>
    <t>02-46-0267</t>
  </si>
  <si>
    <t>Сосна стланикова (Pinus pumila Wohla) C2 15-20</t>
  </si>
  <si>
    <t>02-46-0268</t>
  </si>
  <si>
    <t>Сосна смолистая (Pinus resinosa Filips Forest Pillar) C5 20-25</t>
  </si>
  <si>
    <t>02-46-0269</t>
  </si>
  <si>
    <t>Сосна смолистая (Pinus resinosa Morel) C5 20-25</t>
  </si>
  <si>
    <t>02-46-0270</t>
  </si>
  <si>
    <t>Сосна сабина (Pinus sabiniana Isabella) C7,5 35-40</t>
  </si>
  <si>
    <t>02-46-0271</t>
  </si>
  <si>
    <t>Сосна Шверина (Pinus schwerinii Filips Avalanche Falls) C5 35-45</t>
  </si>
  <si>
    <t>02-46-0272</t>
  </si>
  <si>
    <t>Сосна Шверина (Pinus schwerinii Filips Lightning Star) C2 15-20</t>
  </si>
  <si>
    <t>02-46-0273</t>
  </si>
  <si>
    <t>Сосна Шверина (Pinus schwerinii Filips Rock Star) C2 12-15</t>
  </si>
  <si>
    <t>02-46-0274</t>
  </si>
  <si>
    <t>Сосна Шверина (Pinus schwerinii Filips Shiny Star) C2 15-20</t>
  </si>
  <si>
    <t>02-46-0275</t>
  </si>
  <si>
    <t>Сосна Шверина (Pinus schwerinii Filips Shooting Star) C2 15-20</t>
  </si>
  <si>
    <t>02-46-0276</t>
  </si>
  <si>
    <t>Сосна Шверина (Pinus schwerinii Wiethorst) C5 30-40</t>
  </si>
  <si>
    <t>02-46-0277</t>
  </si>
  <si>
    <t>Сосна веймутова (Pinus strobus Angel Falls) C2 25-30</t>
  </si>
  <si>
    <t>02-46-0278</t>
  </si>
  <si>
    <t>Сосна веймутова (Pinus strobus Blue Clovers) C5 40-50</t>
  </si>
  <si>
    <t>02-46-0279</t>
  </si>
  <si>
    <t>Сосна веймутова (Pinus strobus Blue Petticoats) C2 20-30</t>
  </si>
  <si>
    <t>02-46-0280</t>
  </si>
  <si>
    <t>Сосна веймутова (Pinus strobus Densa) C5 25-30</t>
  </si>
  <si>
    <t>02-46-0281</t>
  </si>
  <si>
    <t>Сосна веймутова (Pinus strobus Diablo) C2 20 12-15</t>
  </si>
  <si>
    <t>02-46-0282</t>
  </si>
  <si>
    <t>Сосна веймутова (Pinus strobus ER) C2 15 12-15</t>
  </si>
  <si>
    <t>02-46-0283</t>
  </si>
  <si>
    <t>Сосна веймутова (Pinus strobus Goldie) C7,5 50-70</t>
  </si>
  <si>
    <t>02-46-0284</t>
  </si>
  <si>
    <t>Сосна веймутова (Pinus strobus Green Twist) C2 15-20</t>
  </si>
  <si>
    <t>02-46-0285</t>
  </si>
  <si>
    <t>Сосна веймутова (Pinus strobus Himmelblau) C2 30+</t>
  </si>
  <si>
    <t>02-46-0286</t>
  </si>
  <si>
    <t>Сосна веймутова (Pinus strobus Himmelblau) C5 30-40</t>
  </si>
  <si>
    <t>02-46-0287</t>
  </si>
  <si>
    <t>Сосна веймутова (Pinus strobus Jims Curly Chesthair) C5 25-35</t>
  </si>
  <si>
    <t>02-46-0288</t>
  </si>
  <si>
    <t>Сосна веймутова (Pinus strobus Jims Curly Chesthair) C5 50-60</t>
  </si>
  <si>
    <t>02-46-0289</t>
  </si>
  <si>
    <t>Сосна веймутова (Pinus strobus KBN Variegated) C2 25-30</t>
  </si>
  <si>
    <t>02-46-0290</t>
  </si>
  <si>
    <t>Сосна веймутова (Pinus strobus KBN Variegated) C10 100-120</t>
  </si>
  <si>
    <t>02-46-0291</t>
  </si>
  <si>
    <t>Сосна веймутова (Pinus strobus Kerry the One) C2 20 20+</t>
  </si>
  <si>
    <t>02-46-0292</t>
  </si>
  <si>
    <t>Сосна веймутова (Pinus strobus Louie) C5 25-30</t>
  </si>
  <si>
    <t>02-46-0293</t>
  </si>
  <si>
    <t>Сосна веймутова (Pinus strobus Mini Twists) C2 20-25</t>
  </si>
  <si>
    <t>02-46-0294</t>
  </si>
  <si>
    <t>Сосна веймутова (Pinus strobus Prostrata) C2 25-30</t>
  </si>
  <si>
    <t>02-46-0295</t>
  </si>
  <si>
    <t>Сосна веймутова (Pinus strobus Quill Pig) C2 15 12-15</t>
  </si>
  <si>
    <t>02-46-0296</t>
  </si>
  <si>
    <t>Сосна веймутова (Pinus strobus Squiggles) C5 20-30</t>
  </si>
  <si>
    <t>02-46-0297</t>
  </si>
  <si>
    <t>Сосна веймутова (Pinus strobus Stowe Pillar) C2 30-40</t>
  </si>
  <si>
    <t>02-46-0298</t>
  </si>
  <si>
    <t>Сосна веймутова (Pinus strobus Tiny Kurls) C2 25-30</t>
  </si>
  <si>
    <t>02-46-0299</t>
  </si>
  <si>
    <t>Сосна веймутова (Pinus strobus Torulosa) C5 30-40</t>
  </si>
  <si>
    <t>02-46-0300</t>
  </si>
  <si>
    <t>Сосна обыкновенная (Pinus sylvestris Albyn) C7,5 40-45</t>
  </si>
  <si>
    <t>02-46-0301</t>
  </si>
  <si>
    <t>Сосна обыкновенная (Pinus sylvestris Aurea Nisbet) C2 25-30</t>
  </si>
  <si>
    <t>02-46-0302</t>
  </si>
  <si>
    <t>Сосна обыкновенная (Pinus sylvestris Baileys Upright) C2 15-20</t>
  </si>
  <si>
    <t>02-46-0303</t>
  </si>
  <si>
    <t>Сосна обыкновенная (Pinus sylvestris Bennett Compact) C2 12-15</t>
  </si>
  <si>
    <t>02-46-0304</t>
  </si>
  <si>
    <t>Сосна обыкновенная (Pinus sylvestris Bonna) C5 30-40</t>
  </si>
  <si>
    <t>02-46-0305</t>
  </si>
  <si>
    <t>Сосна обыкновенная (Pinus sylvestris Candlelight) C5 30-40</t>
  </si>
  <si>
    <t>02-46-0306</t>
  </si>
  <si>
    <t>Сосна обыкновенная (Pinus sylvestris Candlelight) C5 40-50</t>
  </si>
  <si>
    <t>02-46-0307</t>
  </si>
  <si>
    <t>Сосна обыкновенная (Pinus sylvestris Chantry Blue) C5 20-25</t>
  </si>
  <si>
    <t>02-46-0308</t>
  </si>
  <si>
    <t>Сосна обыкновенная (Pinus sylvestris Compressa) C5 25-30</t>
  </si>
  <si>
    <t>02-46-0309</t>
  </si>
  <si>
    <t>Сосна обыкновенная (Pinus sylvestris Filips Blue Globe) C2 15-20</t>
  </si>
  <si>
    <t>02-46-0310</t>
  </si>
  <si>
    <t>Сосна обыкновенная (Pinus sylvestris Filips Yellow Fellow) C2 25-30</t>
  </si>
  <si>
    <t>02-46-0311</t>
  </si>
  <si>
    <t>Сосна обыкновенная (Pinus sylvestris Glauca) C5 25-40</t>
  </si>
  <si>
    <t>02-46-0312</t>
  </si>
  <si>
    <t>Сосна обыкновенная (Pinus sylvestris Glauca) C5 45-60</t>
  </si>
  <si>
    <t>02-46-0313</t>
  </si>
  <si>
    <t>Сосна обыкновенная (Pinus sylvestris Gold Coin) C5 25-35</t>
  </si>
  <si>
    <t>02-46-0314</t>
  </si>
  <si>
    <t>Сосна обыкновенная (Pinus sylvestris KBN Gold Sport) C2 25-30</t>
  </si>
  <si>
    <t>02-46-0315</t>
  </si>
  <si>
    <t>Сосна обыкновенная (Pinus sylvestris Mitsch Weeping) C5 40-50</t>
  </si>
  <si>
    <t>02-46-0316</t>
  </si>
  <si>
    <t>Сосна обыкновенная (Pinus sylvestris Moseri) C2 15-20</t>
  </si>
  <si>
    <t>02-46-0317</t>
  </si>
  <si>
    <t>Сосна обыкновенная (Pinus sylvestris Trollguld) C2 20-25</t>
  </si>
  <si>
    <t>02-46-0318</t>
  </si>
  <si>
    <t>Сосна обыкновенная (Pinus sylvestris Woltings Gold) C5 20-30</t>
  </si>
  <si>
    <t>02-46-0319</t>
  </si>
  <si>
    <t>Сосна обыкновенная (Pinus sylvestris Zoelen) C5 20 15-20</t>
  </si>
  <si>
    <t>02-46-0320</t>
  </si>
  <si>
    <t>Сосна ладанная (Pinus taeda Filips Emerald Broom) C5 15+</t>
  </si>
  <si>
    <t>02-46-0321</t>
  </si>
  <si>
    <t>Сосна ладанная (Pinus taeda Filips Emerald Broom) C5 20-25</t>
  </si>
  <si>
    <t>02-46-0322</t>
  </si>
  <si>
    <t>Сосна ладанная (Pinus taeda Filips Emerald Broom) C5 25-35</t>
  </si>
  <si>
    <t>02-46-0323</t>
  </si>
  <si>
    <t>Сосна тунберга (Pinus thunbergii Banshosho) C5 25-35</t>
  </si>
  <si>
    <t>02-46-0324</t>
  </si>
  <si>
    <t>Сосна тунберга (Pinus thunbergii Ogi) C2 20 12-15</t>
  </si>
  <si>
    <t>02-46-0325</t>
  </si>
  <si>
    <t>Сосна тунберга (Pinus thunbergii Ogi) C2 25 15-20</t>
  </si>
  <si>
    <t>02-46-0326</t>
  </si>
  <si>
    <t>Сосна крючковатая (Pinus uncinata Etschtal) C2 10 10-12</t>
  </si>
  <si>
    <t>02-46-0327</t>
  </si>
  <si>
    <t>Сосна крючковатая (Pinus uncinata Jezek) C2 10-12</t>
  </si>
  <si>
    <t>02-46-0328</t>
  </si>
  <si>
    <t>Сосна крючковатая (Pinus uncinata Tiger) C2 15-20</t>
  </si>
  <si>
    <t>02-46-0329</t>
  </si>
  <si>
    <t>Сосна крючковатая (Pinus uncinata Variegata) C2 15-20</t>
  </si>
  <si>
    <t>02-46-0330</t>
  </si>
  <si>
    <t>Сосна гималайская (Pinus wallichiana Filips Sunshine) C5 25-30</t>
  </si>
  <si>
    <t>02-46-0331</t>
  </si>
  <si>
    <t>Сосна гималайская (Pinus wallichiana Frosty) C5 25-30</t>
  </si>
  <si>
    <t>02-46-0332</t>
  </si>
  <si>
    <t>Сосна гималайская (Pinus wallichiana Glauca) C5 25-35</t>
  </si>
  <si>
    <t>02-46-0333</t>
  </si>
  <si>
    <t>Сосна гималайская (Pinus wallichiana Nana) C5 30-35</t>
  </si>
  <si>
    <t>02-46-0334</t>
  </si>
  <si>
    <t>Сосна гималайская (Pinus wallichiana Zebrina) C5 25-30</t>
  </si>
  <si>
    <t>02-46-0335</t>
  </si>
  <si>
    <t>Лжетсуга мензиса (Pseudotsuga menziesii Hvozdany) C2 30-40</t>
  </si>
  <si>
    <t>02-46-0336</t>
  </si>
  <si>
    <t>Лжетсуга мензиса (Pseudotsuga menziesii subsp glauca Blue Wonder) C5 30-40</t>
  </si>
  <si>
    <t>02-46-0337</t>
  </si>
  <si>
    <t>Лжетсуга мензиса (Pseudotsuga menziesii subsp glauca Dandy Doug) C2 15-20</t>
  </si>
  <si>
    <t>02-46-0338</t>
  </si>
  <si>
    <t>Лжетсуга мензиса (Pseudotsuga menziesii subsp glauca Kvaca) C5 20-25</t>
  </si>
  <si>
    <t>02-46-0339</t>
  </si>
  <si>
    <t>Лжетсуга мензиса (Pseudotsuga menziesii Uwes Golden) C5 50-70</t>
  </si>
  <si>
    <t>02-46-0340</t>
  </si>
  <si>
    <t>Сциадопитис мутовчатый (Sciadopitys verticillata Feuerwerk) C2 15-20</t>
  </si>
  <si>
    <t>02-46-0341</t>
  </si>
  <si>
    <t>Сциадопитис мутовчатый (Sciadopitys verticillata Green Star) C2 20-25</t>
  </si>
  <si>
    <t>02-46-0342</t>
  </si>
  <si>
    <t>Сциадопитис мутовчатый (Sciadopitys verticillata Grune Kugel) C2 15-20</t>
  </si>
  <si>
    <t>02-46-0343</t>
  </si>
  <si>
    <t>Сциадопитис мутовчатый (Sciadopitys verticillata Kugelblitz) C2 12-15</t>
  </si>
  <si>
    <t>02-46-0344</t>
  </si>
  <si>
    <t>Сциадопитис мутовчатый (Sciadopitys verticillata Kugelblitz) C5 20-25</t>
  </si>
  <si>
    <t>02-46-0345</t>
  </si>
  <si>
    <t>Сциадопитис мутовчатый (Sciadopitys verticillata Kupferschirm) C2 20-25</t>
  </si>
  <si>
    <t>02-46-0346</t>
  </si>
  <si>
    <t>Сциадопитис мутовчатый (Sciadopitys verticillata Little Filip) C5 30-40</t>
  </si>
  <si>
    <t>02-46-0347</t>
  </si>
  <si>
    <t>Сциадопитис мутовчатый (Sciadopitys verticillata Ossorio Gold) C5 20-25</t>
  </si>
  <si>
    <t>02-46-0348</t>
  </si>
  <si>
    <t>Сциадопитис мутовчатый (Sciadopitys verticillata Pygmy) C2 20+</t>
  </si>
  <si>
    <t>02-46-0349</t>
  </si>
  <si>
    <t>Сциадопитис мутовчатый (Sciadopitys verticillata Pygmy) C5 25-30</t>
  </si>
  <si>
    <t>02-46-0350</t>
  </si>
  <si>
    <t>Сциадопитис мутовчатый (Sciadopitys verticillata Shorty) C2 20-25</t>
  </si>
  <si>
    <t>02-46-0351</t>
  </si>
  <si>
    <t>Сциадопитис мутовчатый (Sciadopitys verticillata Shorty) C5 25-30</t>
  </si>
  <si>
    <t>02-46-0352</t>
  </si>
  <si>
    <t>Таксодиум двурядный (Taxodium distichum Pendulum Novum) C10 100-120</t>
  </si>
  <si>
    <t>02-46-0353</t>
  </si>
  <si>
    <t>Таксодиум двурядный (Taxodium distichum Pendulum Novum) C10 130-140</t>
  </si>
  <si>
    <t>02-46-0354</t>
  </si>
  <si>
    <t>Таксодиум двурядный (Taxodium distichum Peve Minaret) C7,5 50-70</t>
  </si>
  <si>
    <t>02-46-0355</t>
  </si>
  <si>
    <t>Таксодиум двурядный (Taxodium distichum Peve Yellow) C7,5 50-70</t>
  </si>
  <si>
    <t>02-46-0356</t>
  </si>
  <si>
    <t>Таксодиум двурядный (Taxodium distichum Peve Yellow) C7,5 80-90</t>
  </si>
  <si>
    <t>02-46-0357</t>
  </si>
  <si>
    <t>Тис ягодный (Taxus baccata Evgeniya) C2 35-50</t>
  </si>
  <si>
    <t>02-46-0358</t>
  </si>
  <si>
    <t>Тис ягодный (Taxus baccata Filips White Column) C2 25-30</t>
  </si>
  <si>
    <t>02-46-0359</t>
  </si>
  <si>
    <t>Туя западный (Thuja occidentalis Filips Magic Moment) C2 25-30</t>
  </si>
  <si>
    <t>02-46-0360</t>
  </si>
  <si>
    <t>Туя западный (Thuja occidentalis Pendula) C5 50-70</t>
  </si>
  <si>
    <t>02-46-0361</t>
  </si>
  <si>
    <t>Туя западный (Thuja occidentalis Trompenburg) C5 40-50</t>
  </si>
  <si>
    <t>02-46-0362</t>
  </si>
  <si>
    <t>Тсуга канадский (Tsuga canadensis Aurea) C5 60-70</t>
  </si>
  <si>
    <t>02-46-0363</t>
  </si>
  <si>
    <t>Тсуга канадский (Tsuga canadensis Bennett) C5 40-50</t>
  </si>
  <si>
    <t>02-46-0364</t>
  </si>
  <si>
    <t>Тсуга канадский (Tsuga canadensis Cole) C5 50-70</t>
  </si>
  <si>
    <t>02-46-0365</t>
  </si>
  <si>
    <t>Тсуга канадский (Tsuga canadensis Greenwood Lake) C5 35-45</t>
  </si>
  <si>
    <t>02-46-0366</t>
  </si>
  <si>
    <t>Тсуга канадский (Tsuga canadensis Hussii) C2 15-20</t>
  </si>
  <si>
    <t>02-46-0367</t>
  </si>
  <si>
    <t>Тсуга канадский (Tsuga canadensis Hussii) C5 30-40</t>
  </si>
  <si>
    <t>02-46-0368</t>
  </si>
  <si>
    <t>Тсуга канадский (Tsuga canadensis Jaqueline Verkade) C2 15-20</t>
  </si>
  <si>
    <t>02-46-0369</t>
  </si>
  <si>
    <t>Тсуга канадский (Tsuga canadensis Jervis) C2 15-20</t>
  </si>
  <si>
    <t>02-46-0370</t>
  </si>
  <si>
    <t>Тсуга канадский (Tsuga canadensis Jervis) C2 20-25</t>
  </si>
  <si>
    <t>02-46-0371</t>
  </si>
  <si>
    <t>Тсуга канадский (Tsuga canadensis Liberec Broom) C5 25-30</t>
  </si>
  <si>
    <t>02-46-0372</t>
  </si>
  <si>
    <t>Тсуга канадский (Tsuga canadensis Minima) C2 15-20</t>
  </si>
  <si>
    <t>02-46-0373</t>
  </si>
  <si>
    <t>Тсуга канадский (Tsuga canadensis Minima) C5 20+</t>
  </si>
  <si>
    <t>02-46-0374</t>
  </si>
  <si>
    <t>Тсуга канадский (Tsuga canadensis Minima) C5 20-25</t>
  </si>
  <si>
    <t>02-46-0375</t>
  </si>
  <si>
    <t>Тсуга канадский (Tsuga canadensis Pendula) C7,5 80-100</t>
  </si>
  <si>
    <t>02-46-0376</t>
  </si>
  <si>
    <t>Тсуга канадский (Tsuga canadensis Pincushion) C2 10-12</t>
  </si>
  <si>
    <t>02-46-0377</t>
  </si>
  <si>
    <t>Тсуга канадский (Tsuga canadensis Pygmaea) C2 12-15</t>
  </si>
  <si>
    <t>02-46-0378</t>
  </si>
  <si>
    <t>Тсуга канадский (Tsuga canadensis Ruggs Washington Dwarf) C2 12-15</t>
  </si>
  <si>
    <t>02-47-0001</t>
  </si>
  <si>
    <t>Пихта белая (Abies alba Minaret) RB 30-40</t>
  </si>
  <si>
    <t>02-47-0002</t>
  </si>
  <si>
    <t>Пихта белая (Abies alba Pyramidalis) RB 30-40</t>
  </si>
  <si>
    <t>02-47-0003</t>
  </si>
  <si>
    <t>Пихта кефалинийская (Abies cephalonica Gregs Broom) RB 25-30</t>
  </si>
  <si>
    <t>02-47-0004</t>
  </si>
  <si>
    <t>Пихта кефалинийская (Abies cephalonica Gregs Broom) RB 30-40</t>
  </si>
  <si>
    <t>02-47-0005</t>
  </si>
  <si>
    <t>Пихта одноцветная (Abies concolor Clarence) RB 30-40</t>
  </si>
  <si>
    <t>02-47-0006</t>
  </si>
  <si>
    <t>Пихта одноцветная (Abies concolor Wintergold) RB 30-40</t>
  </si>
  <si>
    <t>02-47-0007</t>
  </si>
  <si>
    <t>Пихта корейская (Abies koreana Blauer Eskimo) RB 12-15</t>
  </si>
  <si>
    <t>02-47-0008</t>
  </si>
  <si>
    <t>Пихта корейская (Abies koreana Blauer Eskimo) RB 15-20</t>
  </si>
  <si>
    <t>02-47-0009</t>
  </si>
  <si>
    <t>Пихта корейская (Abies koreana Blauer Pfiff) RB 25-30</t>
  </si>
  <si>
    <t>02-47-0010</t>
  </si>
  <si>
    <t>Пихта корейская (Abies koreana Blauer Pfiff) RB 40-50</t>
  </si>
  <si>
    <t>02-47-0011</t>
  </si>
  <si>
    <t>Пихта корейская (Abies koreana Cis) RB 25</t>
  </si>
  <si>
    <t>02-47-0012</t>
  </si>
  <si>
    <t>Пихта корейская (Abies koreana Dark Hill) RB 20-30</t>
  </si>
  <si>
    <t>02-47-0013</t>
  </si>
  <si>
    <t>Пихта корейская (Abies koreana Dark Hill) RB 25-30</t>
  </si>
  <si>
    <t>02-47-0014</t>
  </si>
  <si>
    <t>Пихта корейская (Abies koreana Discus) C15 50-60</t>
  </si>
  <si>
    <t>02-47-0015</t>
  </si>
  <si>
    <t>Пихта корейская (Abies koreana Discus) RB 30-40</t>
  </si>
  <si>
    <t>02-47-0016</t>
  </si>
  <si>
    <t>Пихта корейская (Abies koreana Green Carpet) RB 20-30</t>
  </si>
  <si>
    <t>02-47-0017</t>
  </si>
  <si>
    <t>Пихта корейская (Abies koreana Inga) RB 30-40</t>
  </si>
  <si>
    <t>02-47-0018</t>
  </si>
  <si>
    <t>Пихта корейская (Abies koreana Inga) RB 40-50</t>
  </si>
  <si>
    <t>02-47-0019</t>
  </si>
  <si>
    <t>Пихта корейская (Abies koreana Kohouts Icebreaker) RB 15-20</t>
  </si>
  <si>
    <t>02-47-0020</t>
  </si>
  <si>
    <t>Пихта корейская (Abies koreana Kristallkugel) RB 25-30</t>
  </si>
  <si>
    <t>02-47-0021</t>
  </si>
  <si>
    <t>Пихта корейская (Abies koreana Silberlocke) RB 30-40</t>
  </si>
  <si>
    <t>02-47-0022</t>
  </si>
  <si>
    <t>Пихта корейская (Abies koreana Silberlocke) RB 40-50</t>
  </si>
  <si>
    <t>02-47-0023</t>
  </si>
  <si>
    <t>Пихта корейская (Abies koreana Silberlocke) RB 50-60</t>
  </si>
  <si>
    <t>02-47-0024</t>
  </si>
  <si>
    <t>Пихта корейская (Abies koreana Tundra) RB 20-30</t>
  </si>
  <si>
    <t>02-47-0025</t>
  </si>
  <si>
    <t>Пихта корейская (Abies koreana Tundra) RB 30-40</t>
  </si>
  <si>
    <t>02-47-0026</t>
  </si>
  <si>
    <t>Пихта субальпийская (Abies lasiocarpa arizonica) RB 30-40</t>
  </si>
  <si>
    <t>02-47-0027</t>
  </si>
  <si>
    <t>Пихта субальпийская (Abies lasiocarpa arizonica) RB 50-60</t>
  </si>
  <si>
    <t>02-47-0028</t>
  </si>
  <si>
    <t>Пихта субальпийская (Abies lasiocarpa Compacta) RB 30-40</t>
  </si>
  <si>
    <t>02-47-0029</t>
  </si>
  <si>
    <t>Пихта субальпийская (Abies lasiocarpa Compacta) RB 50-60</t>
  </si>
  <si>
    <t>02-47-0030</t>
  </si>
  <si>
    <t>Пихта субальпийская (Abies lasiocarpa Green Globe) RB 40-50</t>
  </si>
  <si>
    <t>02-47-0031</t>
  </si>
  <si>
    <t>Пихта субальпийская (Abies lasiocarpa Micolas) RB 30-40</t>
  </si>
  <si>
    <t>02-47-0032</t>
  </si>
  <si>
    <t>Пихта субальпийская (Abies lasiocarpa Micolas) RB 35-40</t>
  </si>
  <si>
    <t>02-47-0033</t>
  </si>
  <si>
    <t>Пихта нордмана (Abies nordmanniana Dobrochovice) RB 25-30</t>
  </si>
  <si>
    <t>02-47-0034</t>
  </si>
  <si>
    <t>Пихта нордмана (Abies nordmanniana Dobrochovice) C20 50-60</t>
  </si>
  <si>
    <t>02-47-0035</t>
  </si>
  <si>
    <t>Пихта нордмана (Abies nordmanniana Dobrochovice) RB 40-50</t>
  </si>
  <si>
    <t>02-47-0036</t>
  </si>
  <si>
    <t>Пихта нордмана (Abies nordmanniana Golden Spreader) RB 30-40</t>
  </si>
  <si>
    <t>02-47-0037</t>
  </si>
  <si>
    <t>Пихта нордмана (Abies nordmanniana Midwinter Gold) RB 30-40</t>
  </si>
  <si>
    <t>02-47-0038</t>
  </si>
  <si>
    <t>Пихта нордмана (Abies nordmanniana Pendula) RB 40-50</t>
  </si>
  <si>
    <t>02-47-0039</t>
  </si>
  <si>
    <t>Пихта испанская (Abies pinsapo Aurea) RB 30-40</t>
  </si>
  <si>
    <t>02-47-0040</t>
  </si>
  <si>
    <t>Пихта испанская (Abies pinsapo Fastigiata) RB 30-40</t>
  </si>
  <si>
    <t>02-47-0041</t>
  </si>
  <si>
    <t>Пихта испанская (Abies pinsapo Fastigiata) RB 60-80</t>
  </si>
  <si>
    <t>02-47-0042</t>
  </si>
  <si>
    <t>Пихта испанская (Abies pinsapo Horstmann) RB 25-30</t>
  </si>
  <si>
    <t>02-47-0043</t>
  </si>
  <si>
    <t>Пихта испанская (Abies pinsapo Horstmann) RB 35-40</t>
  </si>
  <si>
    <t>02-47-0044</t>
  </si>
  <si>
    <t>Пихта испанская (Abies pinsapo Kelleriis) RB 40-50</t>
  </si>
  <si>
    <t>02-47-0045</t>
  </si>
  <si>
    <t>Пихта испанская (Abies pinsapo Serenade) RB 30-40</t>
  </si>
  <si>
    <t>02-47-0046</t>
  </si>
  <si>
    <t>Пихта испанская (Abies pinsapo Serenade) RB 50-60</t>
  </si>
  <si>
    <t>02-47-0047</t>
  </si>
  <si>
    <t>Пихта высокорослая (Abies procera Bizarro) RB 30-40</t>
  </si>
  <si>
    <t>02-47-0048</t>
  </si>
  <si>
    <t>Пихта высокорослая (Abies procera Bizarro) RB 40-50</t>
  </si>
  <si>
    <t>02-47-0049</t>
  </si>
  <si>
    <t>Пихта высокорослая (Abies procera Glauca Prostrata) RB 30-40</t>
  </si>
  <si>
    <t>02-47-0050</t>
  </si>
  <si>
    <t>Пихта высокорослая (Abies procera La Graciosa) RB 30-40</t>
  </si>
  <si>
    <t>02-47-0051</t>
  </si>
  <si>
    <t>Пихта высокорослая (Abies procera La Graciosa) RB 50-60</t>
  </si>
  <si>
    <t>02-47-0052</t>
  </si>
  <si>
    <t>Пихта высокорослая (Abies procera Prickley Pete) RB 10</t>
  </si>
  <si>
    <t>02-47-0053</t>
  </si>
  <si>
    <t>Пихта вича (Abies veitchii Heddergott) RB 25-30</t>
  </si>
  <si>
    <t>02-47-0054</t>
  </si>
  <si>
    <t>Пихта вича (Abies veitchii Rumburk) RB 15-20</t>
  </si>
  <si>
    <t>02-47-0055</t>
  </si>
  <si>
    <t>Пихта вича (Abies veitchii Rumburk) RB 25</t>
  </si>
  <si>
    <t>02-47-0056</t>
  </si>
  <si>
    <t>Калоцедрус низбегающий (Calocedrus decurrens Aureovariegata) C7,5 50-60</t>
  </si>
  <si>
    <t>02-47-0057</t>
  </si>
  <si>
    <t>Калоцедрус низбегающий (Calocedrus decurrens Berrima Gold) C4 40-50</t>
  </si>
  <si>
    <t>02-47-0058</t>
  </si>
  <si>
    <t>Калоцедрус низбегающий (Calocedrus decurrens Berrima Gold) C7,5 50-60</t>
  </si>
  <si>
    <t>02-47-0059</t>
  </si>
  <si>
    <t>Калоцедрус низбегающий (Calocedrus decurrens Maupin Glow) C4 50-60</t>
  </si>
  <si>
    <t>02-47-0060</t>
  </si>
  <si>
    <t>Калоцедрус низбегающий (Calocedrus decurrens Pillar) C4 50-60</t>
  </si>
  <si>
    <t>02-47-0061</t>
  </si>
  <si>
    <t>Кедр гималайский (Cedrus deodara Eisregen) RB 150-175</t>
  </si>
  <si>
    <t>02-47-0062</t>
  </si>
  <si>
    <t>Кедр гималайский (Cedrus deodara Eisregen) C5 100-125</t>
  </si>
  <si>
    <t>02-47-0063</t>
  </si>
  <si>
    <t>Кедр гималайский (Cedrus deodara Feelin Sunny) C5 80-100</t>
  </si>
  <si>
    <t>02-47-0064</t>
  </si>
  <si>
    <t>Кедр гималайский (Cedrus deodara Gold Cascade) RB 125-150</t>
  </si>
  <si>
    <t>02-47-0065</t>
  </si>
  <si>
    <t>Кедр гималайский (Cedrus deodara Golden Horizon) C5 100-125</t>
  </si>
  <si>
    <t>02-47-0066</t>
  </si>
  <si>
    <t>Кедр гималайский (Cedrus deodara Karl Fuchs) RB 150-175</t>
  </si>
  <si>
    <t>02-47-0067</t>
  </si>
  <si>
    <t>Кедр гималайский (Cedrus deodara Karl Fuchs) RB 175-200</t>
  </si>
  <si>
    <t>02-47-0068</t>
  </si>
  <si>
    <t>Кедр гималайский (Cedrus deodara Karl Fuchs) C5 100-125</t>
  </si>
  <si>
    <t>02-47-0069</t>
  </si>
  <si>
    <t>Кедр гималайский (Cedrus deodara Vinks Golden) C5 80-100</t>
  </si>
  <si>
    <t>02-47-0070</t>
  </si>
  <si>
    <t>Кедр ливанский (Cedrus libani Atlantica La Fontaine) RB 125-150</t>
  </si>
  <si>
    <t>02-47-0071</t>
  </si>
  <si>
    <t>Кедр ливанский (Cedrus libani Atlantica La Fontaine) RB 150-175</t>
  </si>
  <si>
    <t>02-47-0072</t>
  </si>
  <si>
    <t>Кедр ливанский (Cedrus libani Blue Angel) RB 100-125</t>
  </si>
  <si>
    <t>02-47-0073</t>
  </si>
  <si>
    <t>Кедр ливанский (Cedrus libani Blue Angel) C4 80-100</t>
  </si>
  <si>
    <t>02-47-0074</t>
  </si>
  <si>
    <t>Кедр ливанский (Cedrus libani brevifolia Hilliers Compact) C4 60-80</t>
  </si>
  <si>
    <t>02-47-0075</t>
  </si>
  <si>
    <t>Кедр ливанский (Cedrus libani Fastigiata) RB 125-150</t>
  </si>
  <si>
    <t>02-47-0076</t>
  </si>
  <si>
    <t>Кедр ливанский (Cedrus libani Glauca) RB 150-175</t>
  </si>
  <si>
    <t>02-47-0077</t>
  </si>
  <si>
    <t>Кедр ливанский (Cedrus libani Homepark) C5 50</t>
  </si>
  <si>
    <t>02-47-0078</t>
  </si>
  <si>
    <t>Кедр ливанский (Cedrus libani Horstmann) RB 100-125</t>
  </si>
  <si>
    <t>02-47-0079</t>
  </si>
  <si>
    <t>Кедр ливанский (Cedrus libani Horstmann) RB 125-150</t>
  </si>
  <si>
    <t>02-47-0080</t>
  </si>
  <si>
    <t>Кедр ливанский (Cedrus libani Horstmann) C4 60-80</t>
  </si>
  <si>
    <t>02-47-0081</t>
  </si>
  <si>
    <t>Кедр ливанский (Cedrus libani Italie) RB 125-150</t>
  </si>
  <si>
    <t>02-47-0082</t>
  </si>
  <si>
    <t>Кедр ливанский (Cedrus libani Italie) RB 175-200</t>
  </si>
  <si>
    <t>02-47-0083</t>
  </si>
  <si>
    <t>Кедр ливанский (Cedrus libani Italie) C4 80-100</t>
  </si>
  <si>
    <t>02-47-0084</t>
  </si>
  <si>
    <t>Кедр ливанский (Cedrus libani ssp atl Saphire Nymph) C4 40-50</t>
  </si>
  <si>
    <t>02-47-0085</t>
  </si>
  <si>
    <t>Кедр ливанский (Cedrus libani ssp atl Saphire Nymph) C10 60-70</t>
  </si>
  <si>
    <t>02-47-0086</t>
  </si>
  <si>
    <t>Багрянник канадский (Cercis canadensis Forest Pansy) C4 60-80</t>
  </si>
  <si>
    <t>02-47-0087</t>
  </si>
  <si>
    <t>Багрянник канадский (Cercis canadensis Forest Pansy) C10 150-175</t>
  </si>
  <si>
    <t>02-47-0088</t>
  </si>
  <si>
    <t>Багрянник канадский (Cercis canadensis Merlot) C4 60-80</t>
  </si>
  <si>
    <t>02-47-0089</t>
  </si>
  <si>
    <t>Багрянник канадский (Cercis canadensis Pink Pompon) C4 60-80</t>
  </si>
  <si>
    <t>02-47-0090</t>
  </si>
  <si>
    <t>Багрянник канадский (Cercis canadensis Pink Pompon) C10 150-175</t>
  </si>
  <si>
    <t>02-47-0091</t>
  </si>
  <si>
    <t>Багрянник канадский (Cercis canadensis Royal White) C10 80-100</t>
  </si>
  <si>
    <t>02-47-0092</t>
  </si>
  <si>
    <t>Багрянник канадский (Cercis canadensis Ruby Atkinson) C4 60-80</t>
  </si>
  <si>
    <t>02-47-0093</t>
  </si>
  <si>
    <t>Багрянник канадский (Cercis canadensis Texas White) C4 40-50</t>
  </si>
  <si>
    <t>02-47-0094</t>
  </si>
  <si>
    <t>Багрянник канадский (Cercis canadensis The Rising Sun) C4 50-60</t>
  </si>
  <si>
    <t>02-47-0095</t>
  </si>
  <si>
    <t>Багрянник китайская (Cercis chinensis Avondale) C5 40-50</t>
  </si>
  <si>
    <t>02-47-0096</t>
  </si>
  <si>
    <t>Багрянник европейский (Cercis siliquastrum Bodnant) C4 50-60</t>
  </si>
  <si>
    <t>02-47-0097</t>
  </si>
  <si>
    <t>Кипарисовик лавсона (Chamaecyparis lawsoniana Filips Golden Sprinklers) RB 125-150</t>
  </si>
  <si>
    <t>02-47-0098</t>
  </si>
  <si>
    <t>Кипарисовик лавсона (Chamaecyparis lawsoniana Filips Golden Sprinklers) C15 100-125</t>
  </si>
  <si>
    <t>02-47-0099</t>
  </si>
  <si>
    <t>Кипарисовик лавсона (Chamaecyparis lawsoniana Bregeon) RB 40</t>
  </si>
  <si>
    <t>02-47-0100</t>
  </si>
  <si>
    <t>Кипарисовик лавсона (Chamaecyparis lawsoniana Bregeon) RB 60</t>
  </si>
  <si>
    <t>02-47-0101</t>
  </si>
  <si>
    <t>Кипарисовик лавсона (Chamaecyparis lawsoniana Bregeon) C7,5 30</t>
  </si>
  <si>
    <t>02-47-0102</t>
  </si>
  <si>
    <t>Кипарисовик лавсона (Chamaecyparis lawsoniana Bregeon) C10 60</t>
  </si>
  <si>
    <t>02-47-0103</t>
  </si>
  <si>
    <t>Кипарисовик лавсона (Chamaecyparis lawsoniana Bregeon Jaune) RB 40</t>
  </si>
  <si>
    <t>02-47-0104</t>
  </si>
  <si>
    <t>Кипарисовик лавсона (Chamaecyparis lawsoniana Bregeon Jaune) C4 30</t>
  </si>
  <si>
    <t>02-47-0105</t>
  </si>
  <si>
    <t>Кипарисовик лавсона (Chamaecyparis lawsoniana Diks Weeping) RB 175-200</t>
  </si>
  <si>
    <t>02-47-0106</t>
  </si>
  <si>
    <t>Кипарисовик лавсона (Chamaecyparis lawsoniana Diks Weeping) C5 100-125</t>
  </si>
  <si>
    <t>02-47-0107</t>
  </si>
  <si>
    <t>Кипарисовик лавсона (Chamaecyparis lawsoniana Drooping Solo) C10 80-100</t>
  </si>
  <si>
    <t>02-47-0108</t>
  </si>
  <si>
    <t>Кипарисовик лавсона (Chamaecyparis lawsoniana Drooping Solo) C15 100-125</t>
  </si>
  <si>
    <t>02-47-0109</t>
  </si>
  <si>
    <t>Кипарисовик лавсона (Chamaecyparis lawsoniana Drooping Solo Bont) C4 50-60</t>
  </si>
  <si>
    <t>02-47-0110</t>
  </si>
  <si>
    <t>Кипарисовик лавсона (Chamaecyparis lawsoniana Filips Golden Tears) RB 175-200</t>
  </si>
  <si>
    <t>02-47-0111</t>
  </si>
  <si>
    <t>Кипарисовик лавсона (Chamaecyparis lawsoniana Filips Golden Tears) C5 80-100</t>
  </si>
  <si>
    <t>02-47-0112</t>
  </si>
  <si>
    <t>Кипарисовик лавсона (Chamaecyparis lawsoniana Imbricata Pendula) RB 150-175</t>
  </si>
  <si>
    <t>02-47-0113</t>
  </si>
  <si>
    <t>Кипарисовик лавсона (Chamaecyparis lawsoniana Imbricata Pendula) C5 80-100</t>
  </si>
  <si>
    <t>02-47-0114</t>
  </si>
  <si>
    <t>Кипарисовик лавсона (Chamaecyparis lawsoniana Imbricata Pendula) C10 125-150</t>
  </si>
  <si>
    <t>02-47-0115</t>
  </si>
  <si>
    <t>Кипарисовик лавсона (Chamaecyparis lawsoniana Karaca) C4 50-60</t>
  </si>
  <si>
    <t>02-47-0116</t>
  </si>
  <si>
    <t>Кипарисовик лавсона (Chamaecyparis lawsoniana Karaca) C10 60-80</t>
  </si>
  <si>
    <t>02-47-0117</t>
  </si>
  <si>
    <t>Кипарисовик лавсона (Chamaecyparis lawsoniana Luna) RB 100-125</t>
  </si>
  <si>
    <t>02-47-0118</t>
  </si>
  <si>
    <t>Кипарисовик лавсона (Chamaecyparis lawsoniana Pendula) C5 80-100</t>
  </si>
  <si>
    <t>02-47-0119</t>
  </si>
  <si>
    <t>Кипарисовик лавсона (Chamaecyparis lawsoniana Rimpelaar) RB 60</t>
  </si>
  <si>
    <t>02-47-0120</t>
  </si>
  <si>
    <t>Кипарисовик лавсона (Chamaecyparis lawsoniana Rimpelaar) C5 60</t>
  </si>
  <si>
    <t>02-47-0121</t>
  </si>
  <si>
    <t>Кипарисовик лавсона (Chamaecyparis lawsoniana Rimpelaar) C10 60</t>
  </si>
  <si>
    <t>02-47-0122</t>
  </si>
  <si>
    <t>Кипарисовик лавсона (Chamaecyparis lawsoniana Twinkle Tails Sport) RB 100-125</t>
  </si>
  <si>
    <t>02-47-0123</t>
  </si>
  <si>
    <t>Кипарисовик лавсона (Chamaecyparis lawsoniana Twinkle Tails Sport) RB 125-150</t>
  </si>
  <si>
    <t>02-47-0124</t>
  </si>
  <si>
    <t>Кипарисовик лавсона (Chamaecyparis lawsoniana Twinkle Tails Sport) C5 50-60</t>
  </si>
  <si>
    <t>02-47-0125</t>
  </si>
  <si>
    <t>Кипарисовик лавсона (Chamaecyparis lawsoniana Wissels Saguaro) RB 60-80</t>
  </si>
  <si>
    <t>02-47-0126</t>
  </si>
  <si>
    <t>Кипарисовик лавсона (Chamaecyparis lawsoniana Wissels Saguaro) C4 30-40</t>
  </si>
  <si>
    <t>02-47-0127</t>
  </si>
  <si>
    <t>Кипарисовик нутканский (Chamaecyparis nootkatensis Gloria Polonica) C4 40-50</t>
  </si>
  <si>
    <t>02-47-0128</t>
  </si>
  <si>
    <t>Кипарисовик нутканский (Chamaecyparis nootkatensis Golden Waterfall) RB 100-125</t>
  </si>
  <si>
    <t>02-47-0129</t>
  </si>
  <si>
    <t>Кипарисовик нутканский (Chamaecyparis nootkatensis Golden Waterfall) C4 50-60</t>
  </si>
  <si>
    <t>02-47-0130</t>
  </si>
  <si>
    <t>Кипарисовик нутканский (Chamaecyparis nootkatensis Moonshot) RB 150-175</t>
  </si>
  <si>
    <t>02-47-0131</t>
  </si>
  <si>
    <t>Кипарисовик туполистный (Chamaecyparis obtusa Aurora) RB 40</t>
  </si>
  <si>
    <t>02-47-0132</t>
  </si>
  <si>
    <t>Кипарисовик туполистный (Chamaecyparis obtusa Aurora) C3 25-30</t>
  </si>
  <si>
    <t>02-47-0133</t>
  </si>
  <si>
    <t>Кипарисовик туполистный (Chamaecyparis obtusa Aurora) C7,5 30-40</t>
  </si>
  <si>
    <t>02-47-0134</t>
  </si>
  <si>
    <t>Кипарисовик туполистный (Chamaecyparis obtusa Aurora) C5 75</t>
  </si>
  <si>
    <t>02-47-0135</t>
  </si>
  <si>
    <t>Кипарисовик туполистный (Chamaecyparis obtusa Aurora) C5 60</t>
  </si>
  <si>
    <t>02-47-0136</t>
  </si>
  <si>
    <t>Кипарисовик туполистный (Chamaecyparis obtusa Aurora) C5 90</t>
  </si>
  <si>
    <t>02-47-0137</t>
  </si>
  <si>
    <t>Кипарисовик туполистный (Chamaecyparis obtusa Brigitte) C4 25-30</t>
  </si>
  <si>
    <t>02-47-0138</t>
  </si>
  <si>
    <t>Кипарисовик туполистный (Chamaecyparis obtusa Filips Golden Falls) RB 50-60</t>
  </si>
  <si>
    <t>02-47-0139</t>
  </si>
  <si>
    <t>Кипарисовик туполистный (Chamaecyparis obtusa Filips Golden Falls) C5 60-80</t>
  </si>
  <si>
    <t>02-47-0140</t>
  </si>
  <si>
    <t>Кипарисовик туполистный (Chamaecyparis obtusa Gitte) RB 60</t>
  </si>
  <si>
    <t>02-47-0141</t>
  </si>
  <si>
    <t>Кипарисовик туполистный (Chamaecyparis obtusa Gitte) C5 60</t>
  </si>
  <si>
    <t>02-47-0142</t>
  </si>
  <si>
    <t>Кипарисовик туполистный (Chamaecyparis obtusa Gitte) C10 60</t>
  </si>
  <si>
    <t>02-47-0143</t>
  </si>
  <si>
    <t>Кипарисовик туполистный (Chamaecyparis obtusa Hannah) C4 30-40</t>
  </si>
  <si>
    <t>02-47-0144</t>
  </si>
  <si>
    <t>Кипарисовик туполистный (Chamaecyparis obtusa Kosteri) C4 30-40</t>
  </si>
  <si>
    <t>02-47-0145</t>
  </si>
  <si>
    <t>Кипарисовик туполистный (Chamaecyparis obtusa Melody) C4 30-40</t>
  </si>
  <si>
    <t>02-47-0146</t>
  </si>
  <si>
    <t>Кипарисовик туполистный (Chamaecyparis obtusa Nana Gracilis) C3 25-30</t>
  </si>
  <si>
    <t>02-47-0147</t>
  </si>
  <si>
    <t>Кипарисовик туполистный (Chamaecyparis obtusa Nana Gracilis) C5 75</t>
  </si>
  <si>
    <t>02-47-0148</t>
  </si>
  <si>
    <t>Кипарисовик туполистный (Chamaecyparis obtusa Nana Gracilis) C7,5 30</t>
  </si>
  <si>
    <t>02-47-0149</t>
  </si>
  <si>
    <t>Кипарисовик туполистный (Chamaecyparis obtusa Nana Gracilis) C5 90</t>
  </si>
  <si>
    <t>02-47-0150</t>
  </si>
  <si>
    <t>Кипарисовик туполистный (Chamaecyparis obtusa Nana Lutea) C3 20-25</t>
  </si>
  <si>
    <t>02-47-0151</t>
  </si>
  <si>
    <t>Кипарисовик туполистный (Chamaecyparis obtusa Nana Lutea) C7,5 25-30</t>
  </si>
  <si>
    <t>02-47-0152</t>
  </si>
  <si>
    <t>Кипарисовик туполистный (Chamaecyparis obtusa Pagode) C4 25-30</t>
  </si>
  <si>
    <t>02-47-0153</t>
  </si>
  <si>
    <t>Кипарисовик туполистный (Chamaecyparis obtusa Pagode) C7,5 30-40</t>
  </si>
  <si>
    <t>02-47-0154</t>
  </si>
  <si>
    <t>Кипарисовик туполистный (Chamaecyparis obtusa Pagode) C10 30-40</t>
  </si>
  <si>
    <t>02-47-0155</t>
  </si>
  <si>
    <t>Кипарисовик туполистный (Chamaecyparis obtusa Rigid Dwarf) C3 25-30</t>
  </si>
  <si>
    <t>02-47-0156</t>
  </si>
  <si>
    <t>Кипарисовик туполистный (Chamaecyparis obtusa Tetragona Aurea) C4 30-40</t>
  </si>
  <si>
    <t>02-47-0157</t>
  </si>
  <si>
    <t>Кипарисовик туполистный (Chamaecyparis obtusa Tonia) C3 20-25</t>
  </si>
  <si>
    <t>02-47-0158</t>
  </si>
  <si>
    <t>Кипарисовик туполистный (Chamaecyparis obtusa Tonia) C7,5 25-30</t>
  </si>
  <si>
    <t>02-47-0159</t>
  </si>
  <si>
    <t>Кипарисовик туполистный (Chamaecyparis obtusa Yellowtip) C3 25-30</t>
  </si>
  <si>
    <t>02-47-0160</t>
  </si>
  <si>
    <t>Кипарисовик горохоплодный (Chamaecyparis pisifera Sungold) C5 75</t>
  </si>
  <si>
    <t>02-47-0161</t>
  </si>
  <si>
    <t>Кипарисовик горохоплодный (Chamaecyparis pisifera Sungold) C10 50</t>
  </si>
  <si>
    <t>02-47-0162</t>
  </si>
  <si>
    <t>Кипарисовик горохоплодный (Chamaecyparis pisifera Sungold) C5 90</t>
  </si>
  <si>
    <t>02-47-0163</t>
  </si>
  <si>
    <t>Хилопсис линеарис (Chilopsis linearis Burgundy) C10 40-50</t>
  </si>
  <si>
    <t>Многолетние</t>
  </si>
  <si>
    <t>02-47-0164</t>
  </si>
  <si>
    <t>Криптомерия японская (Cryptomeria japonica Bandai HB) C4 25-30</t>
  </si>
  <si>
    <t>02-47-0165</t>
  </si>
  <si>
    <t>Криптомерия японская (Cryptomeria japonica Dinger) C4 25-30</t>
  </si>
  <si>
    <t>02-47-0166</t>
  </si>
  <si>
    <t>Криптомерия японская (Cryptomeria japonica Kamasan) C7,5 40-50</t>
  </si>
  <si>
    <t>02-47-0167</t>
  </si>
  <si>
    <t>Криптомерия японская (Cryptomeria japonica Little Champion) C5 25-30</t>
  </si>
  <si>
    <t>02-47-0168</t>
  </si>
  <si>
    <t>Криптомерия японская (Cryptomeria japonica Rasen) C5 80-100</t>
  </si>
  <si>
    <t>02-47-0169</t>
  </si>
  <si>
    <t>Криптомерия японская (Cryptomeria japonica Sekkan) C5 80-100</t>
  </si>
  <si>
    <t>02-47-0170</t>
  </si>
  <si>
    <t>Криптомерия японская (Cryptomeria japonica Shigyoku) C5 30-40</t>
  </si>
  <si>
    <t>02-47-0171</t>
  </si>
  <si>
    <t>Криптомерия японская (Cryptomeria japonica Spiralis) C5 30-40</t>
  </si>
  <si>
    <t>02-47-0172</t>
  </si>
  <si>
    <t>Можжевельник обыкновенный (Juniperus communis Goldschatz) C5 50</t>
  </si>
  <si>
    <t>02-47-0173</t>
  </si>
  <si>
    <t>Можжевельник обыкновенный (Juniperus communis Greenmantle) C10 60</t>
  </si>
  <si>
    <t>02-47-0174</t>
  </si>
  <si>
    <t>Можжевельник обыкновенный (Juniperus communis Lemon Carpet) C5 50</t>
  </si>
  <si>
    <t>02-47-0175</t>
  </si>
  <si>
    <t>Можжевельник обыкновенный (Juniperus communis Lemon Carpet) C10 60</t>
  </si>
  <si>
    <t>02-47-0176</t>
  </si>
  <si>
    <t>Можжевельник обыкновенный (Juniperus communis Zeal) C5 50</t>
  </si>
  <si>
    <t>02-47-0177</t>
  </si>
  <si>
    <t>Можжевельник обыкновенный (Juniperus communis Zeal) C10 60</t>
  </si>
  <si>
    <t>02-47-0178</t>
  </si>
  <si>
    <t>Можжевельник Пфитцериана (Juniperus pfitzeriana Golden Joy) RB 60</t>
  </si>
  <si>
    <t>02-47-0179</t>
  </si>
  <si>
    <t>Можжевельник Пфитцериана (Juniperus pfitzeriana Golden Joy) C5 75</t>
  </si>
  <si>
    <t>02-47-0180</t>
  </si>
  <si>
    <t>Можжевельник Пфитцериана (Juniperus pfitzeriana Golden Joy) C5 50</t>
  </si>
  <si>
    <t>02-47-0181</t>
  </si>
  <si>
    <t>Можжевельник сибирский (Juniperus siberica) RB 75</t>
  </si>
  <si>
    <t>02-47-0182</t>
  </si>
  <si>
    <t>Можжевельник сибирский (Juniperus siberica) C5 50</t>
  </si>
  <si>
    <t>02-47-0183</t>
  </si>
  <si>
    <t>Можжевельник сибирский (Juniperus siberica) C10 75</t>
  </si>
  <si>
    <t>02-47-0184</t>
  </si>
  <si>
    <t>Можжевельник чешуйчатый (Juniperus squamata Blue Star) C5 50</t>
  </si>
  <si>
    <t>02-47-0185</t>
  </si>
  <si>
    <t>Можжевельник чешуйчатый (Juniperus squamata Tropical Blue) C4 50</t>
  </si>
  <si>
    <t>02-47-0186</t>
  </si>
  <si>
    <t>Лиственница европейская (Larix decidua Corley) C3 25-30</t>
  </si>
  <si>
    <t>02-47-0187</t>
  </si>
  <si>
    <t>Лиственница европейская (Larix decidua Horstmann Recurved) C3 40-50</t>
  </si>
  <si>
    <t>02-47-0188</t>
  </si>
  <si>
    <t>Лиственница европейская (Larix decidua Komarek Hexe) C3 30</t>
  </si>
  <si>
    <t>02-47-0189</t>
  </si>
  <si>
    <t>Лиственница европейская (Larix decidua Varied Directions) C5 90</t>
  </si>
  <si>
    <t>02-47-0190</t>
  </si>
  <si>
    <t>Лиственница кемпфера (Larix kaempferi Bohlik) C3 25-30</t>
  </si>
  <si>
    <t>02-47-0191</t>
  </si>
  <si>
    <t>Лиственница кемпфера (Larix kaempferi Irka) C3 25-30</t>
  </si>
  <si>
    <t>02-47-0192</t>
  </si>
  <si>
    <t>Лиственница кемпфера (Larix kaempferi Wehlen) C3 25-30</t>
  </si>
  <si>
    <t>02-47-0193</t>
  </si>
  <si>
    <t>Лиственница американская (Larix laricina Arethusa Bog) C3 30-40</t>
  </si>
  <si>
    <t>02-47-0194</t>
  </si>
  <si>
    <t>Лиственница американская (Larix laricina Iron Rod) C3 50-60</t>
  </si>
  <si>
    <t>02-47-0195</t>
  </si>
  <si>
    <t>Лиственница американская (Larix laricina Iron Rod) C7,5 60-80</t>
  </si>
  <si>
    <t>02-47-0196</t>
  </si>
  <si>
    <t>Лиственница американская (Larix laricina Iron Rod) C7,5 100-125</t>
  </si>
  <si>
    <t>02-47-0197</t>
  </si>
  <si>
    <t>Лиственница американская (Larix laricina Michigan Tower) C3 50-60</t>
  </si>
  <si>
    <t>02-47-0198</t>
  </si>
  <si>
    <t>Лиственница американская (Larix laricina Michigan Tower) C7,5 100-125</t>
  </si>
  <si>
    <t>02-47-0199</t>
  </si>
  <si>
    <t>Лиственница американская (Larix laricina Porcupine) C3 30</t>
  </si>
  <si>
    <t>02-47-0200</t>
  </si>
  <si>
    <t>Метасеквойя глиптостробовидная (Metasequoia glyptomeria All Bronze) C3 50-60</t>
  </si>
  <si>
    <t>02-47-0201</t>
  </si>
  <si>
    <t>Метасеквойя глиптостробовидная (Metasequoia glyptomeria Amber Glow) C3 50-60</t>
  </si>
  <si>
    <t>02-47-0202</t>
  </si>
  <si>
    <t>Метасеквойя глиптостробовидная (Metasequoia glyptomeria Amber Glow) C7,5 100-125</t>
  </si>
  <si>
    <t>02-47-0203</t>
  </si>
  <si>
    <t>Метасеквойя глиптостробовидная (Metasequoia glyptomeria Blue ish) C3 50-60</t>
  </si>
  <si>
    <t>02-47-0204</t>
  </si>
  <si>
    <t>Метасеквойя глиптостробовидная (Metasequoia glyptomeria Goldrush) C3 50-60</t>
  </si>
  <si>
    <t>02-47-0205</t>
  </si>
  <si>
    <t>Метасеквойя глиптостробовидная (Metasequoia glyptomeria Little Creamy) C3 40-50</t>
  </si>
  <si>
    <t>02-47-0206</t>
  </si>
  <si>
    <t>Метасеквойя глиптостробовидная (Metasequoia glyptomeria Little Creamy) C7,5 80-100</t>
  </si>
  <si>
    <t>02-47-0207</t>
  </si>
  <si>
    <t>Метасеквойя глиптостробовидная (Metasequoia glyptomeria Miss Grace) C3 30</t>
  </si>
  <si>
    <t>02-47-0208</t>
  </si>
  <si>
    <t>Метасеквойя глиптостробовидная (Metasequoia glyptomeria Snow Flurries) C3 50-60</t>
  </si>
  <si>
    <t>02-47-0209</t>
  </si>
  <si>
    <t>Метасеквойя глиптостробовидная (Metasequoia glyptomeria Snow Flurries) C7,5 80-100</t>
  </si>
  <si>
    <t>02-47-0210</t>
  </si>
  <si>
    <t>Шелковица белая (Morus alba Kings White) C12 175-200</t>
  </si>
  <si>
    <t>02-47-0211</t>
  </si>
  <si>
    <t>Шелковица карликовая (Morus rotundiloba Mojo Berry) C12 175-200</t>
  </si>
  <si>
    <t>02-47-0212</t>
  </si>
  <si>
    <t>Ель обыкновенная (Picea abies Lucky Strike) RB 30-40</t>
  </si>
  <si>
    <t>02-47-0213</t>
  </si>
  <si>
    <t>Ель обыкновенная (Picea abies Lucky Strike) RB 40-50</t>
  </si>
  <si>
    <t>02-47-0214</t>
  </si>
  <si>
    <t>Ель обыкновенная (Picea abies Nana Compacta) C4 40</t>
  </si>
  <si>
    <t>02-47-0215</t>
  </si>
  <si>
    <t>Ель обыкновенная (Picea abies Thumbelina) C4 30</t>
  </si>
  <si>
    <t>02-47-0216</t>
  </si>
  <si>
    <t>Ель обыкновенная (Picea abies Van Bemmels Dwarf) C4 30</t>
  </si>
  <si>
    <t>02-47-0217</t>
  </si>
  <si>
    <t>Ель обыкновенная (Picea abies Van Bemmels Dwarf) C4 40</t>
  </si>
  <si>
    <t>02-47-0218</t>
  </si>
  <si>
    <t>Ель энгельмана (Picea engelmannii Jasper) C4 40</t>
  </si>
  <si>
    <t>02-47-0219</t>
  </si>
  <si>
    <t>Ель энгельмана (Picea engelmannii Straw Delight) C4 30</t>
  </si>
  <si>
    <t>02-47-0220</t>
  </si>
  <si>
    <t>Ель канадская (Picea glauca Pardubicky) C4 40</t>
  </si>
  <si>
    <t>02-47-0221</t>
  </si>
  <si>
    <t>Ель канадская (Picea glauca Pendula) RB 40-50</t>
  </si>
  <si>
    <t>02-47-0222</t>
  </si>
  <si>
    <t>Ель сербская (Picea omorika Pendula) RB 50-60</t>
  </si>
  <si>
    <t>02-47-0223</t>
  </si>
  <si>
    <t>Ель колючая (Picea pungens Edith) RB 40-50</t>
  </si>
  <si>
    <t>02-47-0224</t>
  </si>
  <si>
    <t>Ель колючая (Picea pungens Hoopsii) RB 30-40</t>
  </si>
  <si>
    <t>02-47-0225</t>
  </si>
  <si>
    <t>Ель колючая (Picea pungens Hoopsii) RB 40-50</t>
  </si>
  <si>
    <t>02-47-0226</t>
  </si>
  <si>
    <t>Ель колючая (Picea pungens Iseli Fastigiate) RB 40-50</t>
  </si>
  <si>
    <t>02-47-0227</t>
  </si>
  <si>
    <t>Ель колючая (Picea pungens Iseli Fastigiate) RB 50-60</t>
  </si>
  <si>
    <t>02-47-0228</t>
  </si>
  <si>
    <t>Сосна кедровая (Pinus cembra Glauca) RB 40-50</t>
  </si>
  <si>
    <t>02-47-0229</t>
  </si>
  <si>
    <t>Сосна кедровая (Pinus cembra Ortler) C5 60</t>
  </si>
  <si>
    <t>02-47-0230</t>
  </si>
  <si>
    <t>Сосна скрученная (Pinus contorta Spaans Dwarf) RB 25-30</t>
  </si>
  <si>
    <t>02-47-0231</t>
  </si>
  <si>
    <t>Сосна густоцветковая (Pinus densiflora Kim) C4 20-25</t>
  </si>
  <si>
    <t>02-47-0232</t>
  </si>
  <si>
    <t>Сосна густоцветковая (Pinus densiflora Low Glow) C5 25-30</t>
  </si>
  <si>
    <t>02-47-0233</t>
  </si>
  <si>
    <t>Сосна густоцветковая (Pinus densiflora Low Glow) C10 30-40</t>
  </si>
  <si>
    <t>02-47-0234</t>
  </si>
  <si>
    <t>Сосна густоцветковая (Pinus densiflora Low Glow) C5 75</t>
  </si>
  <si>
    <t>02-47-0235</t>
  </si>
  <si>
    <t>Сосна густоцветковая (Pinus densiflora Low Glow) C5 60</t>
  </si>
  <si>
    <t>02-47-0236</t>
  </si>
  <si>
    <t>Сосна густоцветковая (Pinus densiflora Low Glow) C5 90</t>
  </si>
  <si>
    <t>02-47-0237</t>
  </si>
  <si>
    <t>Сосна мягкая (Pinus flexilis Cessarini Blue) RB 40-50</t>
  </si>
  <si>
    <t>02-47-0238</t>
  </si>
  <si>
    <t>Сосна мягкая (Pinus flexilis Cessarini Blue) RB 50-60</t>
  </si>
  <si>
    <t>02-47-0239</t>
  </si>
  <si>
    <t>Сосна мягкая (Pinus flexilis Lil Wolf) C4 20-25</t>
  </si>
  <si>
    <t>02-47-0240</t>
  </si>
  <si>
    <t>Сосна мягкая (Pinus flexilis Vanderwolfs Pyramid) RB 60-80</t>
  </si>
  <si>
    <t>02-47-0241</t>
  </si>
  <si>
    <t>Сосна (Pinus halepensis) C4 20-25</t>
  </si>
  <si>
    <t>02-47-0242</t>
  </si>
  <si>
    <t>Сосна гельдрейха (Pinus heldreichii Green Giant) RB 30-40</t>
  </si>
  <si>
    <t>02-47-0243</t>
  </si>
  <si>
    <t>Сосна гельдрейха (Pinus heldreichii Green Giant) RB 40-50</t>
  </si>
  <si>
    <t>02-47-0244</t>
  </si>
  <si>
    <t>Сосна гельдрейха (Pinus heldreichii Green Giant) C12 50-60</t>
  </si>
  <si>
    <t>02-47-0245</t>
  </si>
  <si>
    <t>Сосна гельдрейха (Pinus heldreichii Malinkii) RB 25-30</t>
  </si>
  <si>
    <t>02-47-0246</t>
  </si>
  <si>
    <t>Сосна гельдрейха (Pinus heldreichii Malinkii) RB 40-50</t>
  </si>
  <si>
    <t>02-47-0247</t>
  </si>
  <si>
    <t>Сосна гельдрейха (Pinus heldreichii Malinkii) C4 25-30</t>
  </si>
  <si>
    <t>02-47-0248</t>
  </si>
  <si>
    <t>Сосна гельдрейха (Pinus heldreichii Smidtii) C3 10-15</t>
  </si>
  <si>
    <t>02-47-0249</t>
  </si>
  <si>
    <t>Сосна корейская (Pinus koraiensis China Boy) C3 15-20</t>
  </si>
  <si>
    <t>02-47-0250</t>
  </si>
  <si>
    <t>Сосна корейская (Pinus koraiensis China Boy) C4 25-30</t>
  </si>
  <si>
    <t>02-47-0251</t>
  </si>
  <si>
    <t>Сосна корейская (Pinus koraiensis Silveray) C7,5 40-50</t>
  </si>
  <si>
    <t>02-47-0252</t>
  </si>
  <si>
    <t>Сосна монтикола (Pinus monticola Pendula) RB 30-40</t>
  </si>
  <si>
    <t>02-47-0253</t>
  </si>
  <si>
    <t>Сосна горная (Pinus mugo Bozidar) RB 25-30</t>
  </si>
  <si>
    <t>02-47-0254</t>
  </si>
  <si>
    <t>Сосна горная (Pinus mugo Bozidar) C4 50</t>
  </si>
  <si>
    <t>02-47-0255</t>
  </si>
  <si>
    <t>Сосна горная (Pinus mugo Carsten) RB 20-30</t>
  </si>
  <si>
    <t>02-47-0256</t>
  </si>
  <si>
    <t>Сосна горная (Pinus mugo Carsten) C5 75</t>
  </si>
  <si>
    <t>02-47-0257</t>
  </si>
  <si>
    <t>Сосна горная (Pinus mugo Gnom) RB 25-30</t>
  </si>
  <si>
    <t>02-47-0258</t>
  </si>
  <si>
    <t>Сосна горная (Pinus mugo Golden Glow) RB 25-30</t>
  </si>
  <si>
    <t>02-47-0259</t>
  </si>
  <si>
    <t>Сосна горная (Pinus mugo Golden Glow) RB 30-40</t>
  </si>
  <si>
    <t>02-47-0260</t>
  </si>
  <si>
    <t>Сосна горная (Pinus mugo Kafumbi) C4 50</t>
  </si>
  <si>
    <t>02-47-0261</t>
  </si>
  <si>
    <t>Сосна горная (Pinus mugo Mini Mini) C4 50</t>
  </si>
  <si>
    <t>02-47-0262</t>
  </si>
  <si>
    <t>Сосна горная (Pinus mugo Neges) C4 50</t>
  </si>
  <si>
    <t>02-47-0263</t>
  </si>
  <si>
    <t>Сосна горная (Pinus mugo Sherwood Compact) RB 15-20</t>
  </si>
  <si>
    <t>02-47-0264</t>
  </si>
  <si>
    <t>Сосна горная (Pinus mugo Varella) RB 20-25</t>
  </si>
  <si>
    <t>02-47-0265</t>
  </si>
  <si>
    <t>Сосна горная (Pinus mugo Varella) C4 20-25</t>
  </si>
  <si>
    <t>02-47-0266</t>
  </si>
  <si>
    <t>Сосна горная (Pinus mugo Winter Gold) RB 20-25</t>
  </si>
  <si>
    <t>02-47-0267</t>
  </si>
  <si>
    <t>Сосна горная (Pinus mugo Winter Gold) RB 30-40</t>
  </si>
  <si>
    <t>02-47-0268</t>
  </si>
  <si>
    <t>Сосна горная (Pinus mugo Wintersonne) C3 20-25</t>
  </si>
  <si>
    <t>02-47-0269</t>
  </si>
  <si>
    <t>Сосна горная (Pinus mugo Wintersonne) C5 75</t>
  </si>
  <si>
    <t>02-47-0270</t>
  </si>
  <si>
    <t>Сосна черная (Pinus nigra Black Prince) RB 30-40</t>
  </si>
  <si>
    <t>02-47-0271</t>
  </si>
  <si>
    <t>Сосна черная (Pinus nigra Black Prince) C4 25-30</t>
  </si>
  <si>
    <t>02-47-0272</t>
  </si>
  <si>
    <t>Сосна черная (Pinus nigra Green Tower) RB 40-50</t>
  </si>
  <si>
    <t>02-47-0273</t>
  </si>
  <si>
    <t>Сосна черная (Pinus nigra Green Tower) RB 60-80</t>
  </si>
  <si>
    <t>02-47-0274</t>
  </si>
  <si>
    <t>Сосна черная (Pinus nigra Keightly Broom) RB 75</t>
  </si>
  <si>
    <t>02-47-0275</t>
  </si>
  <si>
    <t>Сосна черная (Pinus nigra Keightly Broom) C5 75</t>
  </si>
  <si>
    <t>02-47-0276</t>
  </si>
  <si>
    <t>Сосна черная (Pinus nigra Nana) RB 25-30</t>
  </si>
  <si>
    <t>02-47-0277</t>
  </si>
  <si>
    <t>Сосна черная (Pinus nigra Obelisk) RB 50-60</t>
  </si>
  <si>
    <t>02-47-0278</t>
  </si>
  <si>
    <t>Сосна черная (Pinus nigra Pyramidalis) RB 40-50</t>
  </si>
  <si>
    <t>02-47-0279</t>
  </si>
  <si>
    <t>Сосна черная (Pinus nigra Richard) RB 40-50</t>
  </si>
  <si>
    <t>02-47-0280</t>
  </si>
  <si>
    <t>Сосна черная (Pinus nigra Rondello) RB 30-40</t>
  </si>
  <si>
    <t>02-47-0281</t>
  </si>
  <si>
    <t>Сосна черная (Pinus nigra Rondello) RB 50-60</t>
  </si>
  <si>
    <t>02-47-0282</t>
  </si>
  <si>
    <t>Сосна черная (Pinus nigra Rondello) RB 60-70</t>
  </si>
  <si>
    <t>02-47-0283</t>
  </si>
  <si>
    <t>Сосна черная (Pinus nigra Smaragd) RB 40-50</t>
  </si>
  <si>
    <t>02-47-0284</t>
  </si>
  <si>
    <t>Сосна черная (Pinus nigra Spielberg) RB 30-40</t>
  </si>
  <si>
    <t>02-47-0285</t>
  </si>
  <si>
    <t>Сосна черная (Pinus nigra Spielberg) RB 50-60</t>
  </si>
  <si>
    <t>02-47-0286</t>
  </si>
  <si>
    <t>Сосна мелкоцветковая (Pinus parviflora Bergman) RB 30-40</t>
  </si>
  <si>
    <t>02-47-0287</t>
  </si>
  <si>
    <t>Сосна мелкоцветковая (Pinus parviflora Bergman) RB 50-60</t>
  </si>
  <si>
    <t>02-47-0288</t>
  </si>
  <si>
    <t>Сосна мелкоцветковая (Pinus parviflora Bergman) C3 20-25</t>
  </si>
  <si>
    <t>02-47-0289</t>
  </si>
  <si>
    <t>Сосна мелкоцветковая (Pinus parviflora Bergman) C7,5 50-60</t>
  </si>
  <si>
    <t>02-47-0290</t>
  </si>
  <si>
    <t>Сосна мелкоцветковая (Pinus parviflora Bergman) C12 60-70</t>
  </si>
  <si>
    <t>02-47-0291</t>
  </si>
  <si>
    <t>Сосна мелкоцветковая (Pinus parviflora Bergman) C20 60-80</t>
  </si>
  <si>
    <t>02-47-0292</t>
  </si>
  <si>
    <t>Сосна мелкоцветковая (Pinus parviflora Blauer Engel) C3 25-30</t>
  </si>
  <si>
    <t>02-47-0293</t>
  </si>
  <si>
    <t>Сосна мелкоцветковая (Pinus parviflora Blue Lou) C3 20-25</t>
  </si>
  <si>
    <t>02-47-0294</t>
  </si>
  <si>
    <t>Сосна мелкоцветковая (Pinus parviflora Bonnie Bergman) RB 30-40</t>
  </si>
  <si>
    <t>02-47-0295</t>
  </si>
  <si>
    <t>Сосна мелкоцветковая (Pinus parviflora Bonnie Bergman) RB 50-60</t>
  </si>
  <si>
    <t>02-47-0296</t>
  </si>
  <si>
    <t>Сосна мелкоцветковая (Pinus parviflora Bonnie Bergman) C3 20-25</t>
  </si>
  <si>
    <t>02-47-0297</t>
  </si>
  <si>
    <t>Сосна мелкоцветковая (Pinus parviflora Bonnie Bergman) C7,5 30-40</t>
  </si>
  <si>
    <t>02-47-0298</t>
  </si>
  <si>
    <t>Сосна мелкоцветковая (Pinus parviflora Bonnie Bergman) C12 50-60</t>
  </si>
  <si>
    <t>02-47-0299</t>
  </si>
  <si>
    <t>Сосна мелкоцветковая (Pinus parviflora Catherine Elisabeth) C3 20-25</t>
  </si>
  <si>
    <t>02-47-0300</t>
  </si>
  <si>
    <t>Сосна мелкоцветковая (Pinus parviflora Fuku zu mi) RB 30-40</t>
  </si>
  <si>
    <t>02-47-0301</t>
  </si>
  <si>
    <t>Сосна мелкоцветковая (Pinus parviflora Hagaromo) RB 20-25</t>
  </si>
  <si>
    <t>02-47-0302</t>
  </si>
  <si>
    <t>Сосна мелкоцветковая (Pinus parviflora Iona) RB 50</t>
  </si>
  <si>
    <t>02-47-0303</t>
  </si>
  <si>
    <t>Сосна мелкоцветковая (Pinus parviflora Iona) C3 20-25</t>
  </si>
  <si>
    <t>02-47-0304</t>
  </si>
  <si>
    <t>Сосна мелкоцветковая (Pinus parviflora Iona) C10 50</t>
  </si>
  <si>
    <t>02-47-0305</t>
  </si>
  <si>
    <t>Сосна мелкоцветковая (Pinus parviflora Kinpo) C3 20-25</t>
  </si>
  <si>
    <t>02-47-0306</t>
  </si>
  <si>
    <t>Сосна мелкоцветковая (Pinus parviflora Kinpo) C5 50</t>
  </si>
  <si>
    <t>02-47-0307</t>
  </si>
  <si>
    <t>Сосна мелкоцветковая (Pinus parviflora Kinpo) C10 50</t>
  </si>
  <si>
    <t>02-47-0308</t>
  </si>
  <si>
    <t>Сосна мелкоцветковая (Pinus parviflora Negishi) RB 30-40</t>
  </si>
  <si>
    <t>02-47-0309</t>
  </si>
  <si>
    <t>Сосна мелкоцветковая (Pinus parviflora Ogon Goyo) RB 30-40</t>
  </si>
  <si>
    <t>02-47-0310</t>
  </si>
  <si>
    <t>Сосна мелкоцветковая (Pinus parviflora Ogon Janome) RB 25-30</t>
  </si>
  <si>
    <t>02-47-0311</t>
  </si>
  <si>
    <t>Сосна мелкоцветковая (Pinus parviflora Ogon Janome) RB 30-40</t>
  </si>
  <si>
    <t>02-47-0312</t>
  </si>
  <si>
    <t>Сосна мелкоцветковая (Pinus parviflora Saphir) RB 30-40</t>
  </si>
  <si>
    <t>02-47-0313</t>
  </si>
  <si>
    <t>Сосна мелкоцветковая (Pinus parviflora Schoons Bonsai) RB 30-40</t>
  </si>
  <si>
    <t>02-47-0314</t>
  </si>
  <si>
    <t>Сосна мелкоцветковая (Pinus parviflora Schoons Bonsai) C3 25-30</t>
  </si>
  <si>
    <t>02-47-0315</t>
  </si>
  <si>
    <t>Сосна румелийская (Pinus peuce Glauca Compacta) C4 25-30</t>
  </si>
  <si>
    <t>02-47-0316</t>
  </si>
  <si>
    <t>Сосна стланикова (Pinus pumila Draijers Dwarf) RB 30-40</t>
  </si>
  <si>
    <t>02-47-0317</t>
  </si>
  <si>
    <t>Сосна Шверина (Pinus schwerinii Wiethorst SDL) RB 40-50</t>
  </si>
  <si>
    <t>02-47-0318</t>
  </si>
  <si>
    <t>Сосна веймутова (Pinus strobus Bennets Fastigiate) RB 40-50</t>
  </si>
  <si>
    <t>02-47-0319</t>
  </si>
  <si>
    <t>Сосна веймутова (Pinus strobus Bergmans Mini) RB 30-40</t>
  </si>
  <si>
    <t>02-47-0320</t>
  </si>
  <si>
    <t>Сосна веймутова (Pinus strobus Bergmans Mini) RB 40-50</t>
  </si>
  <si>
    <t>02-47-0321</t>
  </si>
  <si>
    <t>Сосна веймутова (Pinus strobus Bergmans Mini) C5 75</t>
  </si>
  <si>
    <t>02-47-0322</t>
  </si>
  <si>
    <t>Сосна веймутова (Pinus strobus Bergmans Mini) C5 60</t>
  </si>
  <si>
    <t>02-47-0323</t>
  </si>
  <si>
    <t>Сосна веймутова (Pinus strobus Blue Clovers) RB 60-80</t>
  </si>
  <si>
    <t>02-47-0324</t>
  </si>
  <si>
    <t>Сосна веймутова (Pinus strobus Blue Shag) RB 30-40</t>
  </si>
  <si>
    <t>02-47-0325</t>
  </si>
  <si>
    <t>Сосна веймутова (Pinus strobus Blue Shag) RB 40-50</t>
  </si>
  <si>
    <t>02-47-0326</t>
  </si>
  <si>
    <t>Сосна веймутова (Pinus strobus Blue Shag) C4 25-30</t>
  </si>
  <si>
    <t>02-47-0327</t>
  </si>
  <si>
    <t>Сосна веймутова (Pinus strobus Connecticut Slate) C4 25-30</t>
  </si>
  <si>
    <t>02-47-0328</t>
  </si>
  <si>
    <t>Сосна веймутова (Pinus strobus Green Twist) C4 20-25</t>
  </si>
  <si>
    <t>02-47-0329</t>
  </si>
  <si>
    <t>Сосна веймутова (Pinus strobus Ground Hugger) C4 25-30</t>
  </si>
  <si>
    <t>02-47-0330</t>
  </si>
  <si>
    <t>Сосна веймутова (Pinus strobus Louie) RB 40-50</t>
  </si>
  <si>
    <t>02-47-0331</t>
  </si>
  <si>
    <t>Сосна веймутова (Pinus strobus Louie) RB 50-60</t>
  </si>
  <si>
    <t>02-47-0332</t>
  </si>
  <si>
    <t>Сосна веймутова (Pinus strobus Louie) C4 25-30</t>
  </si>
  <si>
    <t>02-47-0333</t>
  </si>
  <si>
    <t>Сосна веймутова (Pinus strobus Louie) C12 50-60</t>
  </si>
  <si>
    <t>02-47-0334</t>
  </si>
  <si>
    <t>Сосна веймутова (Pinus strobus Mary Butler) C4 25-30</t>
  </si>
  <si>
    <t>02-47-0335</t>
  </si>
  <si>
    <t>Сосна веймутова (Pinus strobus Minima) RB 30-40</t>
  </si>
  <si>
    <t>02-47-0336</t>
  </si>
  <si>
    <t>Сосна веймутова (Pinus strobus Minima) C4 25-30</t>
  </si>
  <si>
    <t>02-47-0337</t>
  </si>
  <si>
    <t>Сосна веймутова (Pinus strobus Minima) C20 50-60</t>
  </si>
  <si>
    <t>02-47-0338</t>
  </si>
  <si>
    <t>Сосна веймутова (Pinus strobus Niagara Falls) RB 40-50</t>
  </si>
  <si>
    <t>02-47-0339</t>
  </si>
  <si>
    <t>Сосна веймутова (Pinus strobus Niagara Falls) C4 25-30</t>
  </si>
  <si>
    <t>02-47-0340</t>
  </si>
  <si>
    <t>Сосна веймутова (Pinus strobus Pacific Sunrise) RB 50-60</t>
  </si>
  <si>
    <t>02-47-0341</t>
  </si>
  <si>
    <t>Сосна веймутова (Pinus strobus Pacific Sunrise) C4 30-40</t>
  </si>
  <si>
    <t>02-47-0342</t>
  </si>
  <si>
    <t>Сосна веймутова (Pinus strobus Pacific Sunrise) C10 50-60</t>
  </si>
  <si>
    <t>02-47-0343</t>
  </si>
  <si>
    <t>Сосна веймутова (Pinus strobus Pendula) RB 50-60</t>
  </si>
  <si>
    <t>02-47-0344</t>
  </si>
  <si>
    <t>Сосна веймутова (Pinus strobus Squigles) RB 30-40</t>
  </si>
  <si>
    <t>02-47-0345</t>
  </si>
  <si>
    <t>Сосна веймутова (Pinus strobus Squigles) RB 40-50</t>
  </si>
  <si>
    <t>02-47-0346</t>
  </si>
  <si>
    <t>Сосна веймутова (Pinus strobus Squigles) C4 25-30</t>
  </si>
  <si>
    <t>02-47-0347</t>
  </si>
  <si>
    <t>Сосна веймутова (Pinus strobus Squigles) C10 30-40</t>
  </si>
  <si>
    <t>02-47-0348</t>
  </si>
  <si>
    <t>Сосна веймутова (Pinus strobus Stowe Pillar) RB 50-60</t>
  </si>
  <si>
    <t>02-47-0349</t>
  </si>
  <si>
    <t>Сосна веймутова (Pinus strobus Stowe Pillar) RB 70-90</t>
  </si>
  <si>
    <t>02-47-0350</t>
  </si>
  <si>
    <t>Сосна веймутова (Pinus strobus Stowe Pillar) C20 70-90</t>
  </si>
  <si>
    <t>02-47-0351</t>
  </si>
  <si>
    <t>Сосна веймутова (Pinus strobus Tiny Kurls) RB 30-40</t>
  </si>
  <si>
    <t>02-47-0352</t>
  </si>
  <si>
    <t>Сосна веймутова (Pinus strobus Tiny Kurls) RB 50-60</t>
  </si>
  <si>
    <t>02-47-0353</t>
  </si>
  <si>
    <t>Сосна веймутова (Pinus strobus Tiny Kurls) C4 25-30</t>
  </si>
  <si>
    <t>02-47-0354</t>
  </si>
  <si>
    <t>Сосна обыкновенная (Pinus sylvestris Candlelight) C10 100-125</t>
  </si>
  <si>
    <t>02-47-0355</t>
  </si>
  <si>
    <t>Сосна обыкновенная (Pinus sylvestris Annys Winter Sun) C4 25-30</t>
  </si>
  <si>
    <t>02-47-0356</t>
  </si>
  <si>
    <t>Сосна обыкновенная (Pinus sylvestris Aurea) RB 60-80</t>
  </si>
  <si>
    <t>02-47-0357</t>
  </si>
  <si>
    <t>Сосна обыкновенная (Pinus sylvestris Beuvronensis) C4 25-30</t>
  </si>
  <si>
    <t>02-47-0358</t>
  </si>
  <si>
    <t>Сосна обыкновенная (Pinus sylvestris Blue Sky) RB 30-40</t>
  </si>
  <si>
    <t>02-47-0359</t>
  </si>
  <si>
    <t>Сосна обыкновенная (Pinus sylvestris Blue Sky) RB 40-50</t>
  </si>
  <si>
    <t>02-47-0360</t>
  </si>
  <si>
    <t>Сосна обыкновенная (Pinus sylvestris Blue Sky) C4 25-30</t>
  </si>
  <si>
    <t>02-47-0361</t>
  </si>
  <si>
    <t>Сосна обыкновенная (Pinus sylvestris Blue Sky) C10 30-40</t>
  </si>
  <si>
    <t>02-47-0362</t>
  </si>
  <si>
    <t>Сосна обыкновенная (Pinus sylvestris Chantry Blue) C4 25-30</t>
  </si>
  <si>
    <t>02-47-0363</t>
  </si>
  <si>
    <t>Сосна обыкновенная (Pinus sylvestris Chantry Blue) C10 90</t>
  </si>
  <si>
    <t>02-47-0364</t>
  </si>
  <si>
    <t>Сосна обыкновенная (Pinus sylvestris Globosa Viridis) RB 25-30</t>
  </si>
  <si>
    <t>02-47-0365</t>
  </si>
  <si>
    <t>Сосна обыкновенная (Pinus sylvestris Green Penguin) C4 20-25</t>
  </si>
  <si>
    <t>02-47-0366</t>
  </si>
  <si>
    <t>Сосна обыкновенная (Pinus sylvestris Lodge Hill) C4 50</t>
  </si>
  <si>
    <t>02-47-0367</t>
  </si>
  <si>
    <t>Сосна обыкновенная (Pinus sylvestris Sandringham) C4 25-30</t>
  </si>
  <si>
    <t>02-47-0368</t>
  </si>
  <si>
    <t>Сосна обыкновенная (Pinus sylvestris Xawery) RB 30-40</t>
  </si>
  <si>
    <t>02-47-0369</t>
  </si>
  <si>
    <t>Сосна обыкновенная (Pinus sylvestris Xawery) RB 50-60</t>
  </si>
  <si>
    <t>02-47-0370</t>
  </si>
  <si>
    <t>Сосна обыкновенная (Pinus sylvestris Xawery) C20 60-80</t>
  </si>
  <si>
    <t>02-47-0371</t>
  </si>
  <si>
    <t>Сосна тунберга (Pinus thunbergii Banshosho) RB 30-40</t>
  </si>
  <si>
    <t>02-47-0372</t>
  </si>
  <si>
    <t>Сосна тунберга (Pinus thunbergii Banshosho) RB 40-50</t>
  </si>
  <si>
    <t>02-47-0373</t>
  </si>
  <si>
    <t>Сосна тунберга (Pinus thunbergii Banshosho) RB 60-80</t>
  </si>
  <si>
    <t>02-47-0374</t>
  </si>
  <si>
    <t>Сосна тунберга (Pinus thunbergii Ogon) RB 40-50</t>
  </si>
  <si>
    <t>02-47-0375</t>
  </si>
  <si>
    <t>Сосна тунберга (Pinus thunbergii Ogon) RB 50-60</t>
  </si>
  <si>
    <t>02-47-0376</t>
  </si>
  <si>
    <t>Сосна тунберга (Pinus thunbergii Ogon) C5 25-30</t>
  </si>
  <si>
    <t>02-47-0377</t>
  </si>
  <si>
    <t>Сосна тунберга (Pinus thunbergii Ogon) C12 60-80</t>
  </si>
  <si>
    <t>02-47-0378</t>
  </si>
  <si>
    <t>Сосна тунберга (Pinus thunbergii Sayonara) RB 30-40</t>
  </si>
  <si>
    <t>02-47-0379</t>
  </si>
  <si>
    <t>Сосна тунберга (Pinus thunbergii Thunderhead) RB 30-40</t>
  </si>
  <si>
    <t>02-47-0380</t>
  </si>
  <si>
    <t>Сосна тунберга (Pinus thunbergii Thunderhead) RB 40-50</t>
  </si>
  <si>
    <t>02-47-0381</t>
  </si>
  <si>
    <t>Сосна тунберга (Pinus thunbergii Thunderhead) C4 25-30</t>
  </si>
  <si>
    <t>02-47-0382</t>
  </si>
  <si>
    <t>Сосна крючковатая (Pinus uncinata Jezek) C4 60</t>
  </si>
  <si>
    <t>02-47-0383</t>
  </si>
  <si>
    <t>Сосна крючковатая (Pinus uncinata Wiel) C5 75</t>
  </si>
  <si>
    <t>02-47-0384</t>
  </si>
  <si>
    <t>Плосковеточник восточный (Platycladus orientalis Franky Boy) C4 50</t>
  </si>
  <si>
    <t>02-47-0385</t>
  </si>
  <si>
    <t>Лжетсуга мензиса (Pseudotsuga menziesii Blue Wonder) RB 50-60</t>
  </si>
  <si>
    <t>02-47-0386</t>
  </si>
  <si>
    <t>Лжетсуга мензиса (Pseudotsuga menziesii Glauca Pendula) RB 50-60</t>
  </si>
  <si>
    <t>02-47-0387</t>
  </si>
  <si>
    <t>Сциадопитис мутовчатый (Sciadopitys verticillata) C4 25-30</t>
  </si>
  <si>
    <t>02-47-0388</t>
  </si>
  <si>
    <t>Сциадопитис мутовчатый (Sciadopitys verticillata Carstens) C3 30-40</t>
  </si>
  <si>
    <t>02-47-0389</t>
  </si>
  <si>
    <t>Сциадопитис мутовчатый (Sciadopitys verticillata Kugelblitz) C3 25-30</t>
  </si>
  <si>
    <t>02-47-0390</t>
  </si>
  <si>
    <t>Секвойядендрон гигантский (Sequoiadendron giganteum Cannibal) C3 30-40</t>
  </si>
  <si>
    <t>02-47-0391</t>
  </si>
  <si>
    <t>Секвойядендрон гигантский (Sequoiadendron giganteum Glaucum) C3 25-30</t>
  </si>
  <si>
    <t>02-47-0392</t>
  </si>
  <si>
    <t>Секвойядендрон гигантский (Sequoiadendron giganteum Greenpeace) C3 30-40</t>
  </si>
  <si>
    <t>02-47-0393</t>
  </si>
  <si>
    <t>Секвойядендрон гигантский (Sequoiadendron giganteum Pendulum) C3 30-40</t>
  </si>
  <si>
    <t>02-47-0394</t>
  </si>
  <si>
    <t>Секвойядендрон гигантский (Sequoiadendron giganteum Powdered Blue) C3 30-40</t>
  </si>
  <si>
    <t>02-47-0395</t>
  </si>
  <si>
    <t>Таксодиум двурядный (Taxodium distichum Contorta) C3 30-40</t>
  </si>
  <si>
    <t>02-47-0396</t>
  </si>
  <si>
    <t>Таксодиум двурядный (Taxodium distichum Nutans) C3 30-40</t>
  </si>
  <si>
    <t>02-47-0397</t>
  </si>
  <si>
    <t>Таксодиум двурядный (Taxodium distichum Nutans) C7,5 50-60</t>
  </si>
  <si>
    <t>02-47-0398</t>
  </si>
  <si>
    <t>Таксодиум двурядный (Taxodium distichum Peve Minaret) C3 30-40</t>
  </si>
  <si>
    <t>02-47-0399</t>
  </si>
  <si>
    <t>Таксодиум двурядный (Taxodium distichum Peve Minaret) C7,5 50-60</t>
  </si>
  <si>
    <t>02-47-0400</t>
  </si>
  <si>
    <t>Таксодиум двурядный (Taxodium distichum Peve Yellow) C3 30-40</t>
  </si>
  <si>
    <t>02-47-0401</t>
  </si>
  <si>
    <t>Тис ягодный (Taxus baccata Amersfoort) RB 30-40</t>
  </si>
  <si>
    <t>02-47-0402</t>
  </si>
  <si>
    <t>Тис ягодный (Taxus baccata Cristata) RB 20-30</t>
  </si>
  <si>
    <t>02-47-0403</t>
  </si>
  <si>
    <t>Тис ягодный (Taxus baccata Cristata) RB 25-30</t>
  </si>
  <si>
    <t>02-47-0404</t>
  </si>
  <si>
    <t>Тис ягодный (Taxus baccata David) RB 50-60</t>
  </si>
  <si>
    <t>02-47-0405</t>
  </si>
  <si>
    <t>Тис ягодный (Taxus baccata Fastigiata Robusta) RB 50-60</t>
  </si>
  <si>
    <t>02-47-0406</t>
  </si>
  <si>
    <t>Тис ягодный (Taxus baccata Fastigiata Robusta) RB 60-80</t>
  </si>
  <si>
    <t>02-47-0407</t>
  </si>
  <si>
    <t>Тис ягодный (Taxus baccata Fastigiata Robusta) RB 80-100</t>
  </si>
  <si>
    <t>02-47-0408</t>
  </si>
  <si>
    <t>Тис ягодный (Taxus baccata Green Column) RB 30-40</t>
  </si>
  <si>
    <t>02-47-0409</t>
  </si>
  <si>
    <t>Тис ягодный (Taxus baccata Green Diamond) RB 25-30</t>
  </si>
  <si>
    <t>02-47-0410</t>
  </si>
  <si>
    <t>Тис ягодный (Taxus baccata Klitzeklein) RB 30-40</t>
  </si>
  <si>
    <t>02-47-0411</t>
  </si>
  <si>
    <t>Тис ягодный (Taxus baccata Micro) RB 30-40</t>
  </si>
  <si>
    <t>02-47-0412</t>
  </si>
  <si>
    <t>Тис средний (Taxus media Hillii) RB 50-60</t>
  </si>
  <si>
    <t>02-47-0413</t>
  </si>
  <si>
    <t>Тис средний (Taxus media Hillii) RB 60-80</t>
  </si>
  <si>
    <t>02-47-0414</t>
  </si>
  <si>
    <t>Туя складчатая (Thuja plicata Kagers Beauty) C5 75</t>
  </si>
  <si>
    <t>02-47-0415</t>
  </si>
  <si>
    <t>Туя складчатая (Thuja plicata Kagers Beauty) C10 75</t>
  </si>
  <si>
    <t>02-47-0416</t>
  </si>
  <si>
    <t>Туя складчатая (Thuja plicata Whipcord) RB 75</t>
  </si>
  <si>
    <t>02-47-0417</t>
  </si>
  <si>
    <t>Туя складчатая (Thuja plicata Whipcord) RB 60</t>
  </si>
  <si>
    <t>02-47-0418</t>
  </si>
  <si>
    <t>Туя складчатая (Thuja plicata Whipcord) C5 30-40</t>
  </si>
  <si>
    <t>02-47-0419</t>
  </si>
  <si>
    <t>Туя складчатая (Thuja plicata Whipcord) C5 75</t>
  </si>
  <si>
    <t>02-47-0420</t>
  </si>
  <si>
    <t>Туя складчатая (Thuja plicata Whipcord) C4 60</t>
  </si>
  <si>
    <t>02-47-0421</t>
  </si>
  <si>
    <t>Туя складчатая (Thuja plicata Whipcord) C5 90</t>
  </si>
  <si>
    <t>02-47-0422</t>
  </si>
  <si>
    <t>Тсуга канадский (Tsuga canadensis Everitts Golden) C3 25-30</t>
  </si>
  <si>
    <t>02-47-0423</t>
  </si>
  <si>
    <t>Тсуга канадский (Tsuga canadensis Greenwood Lake) C3 30-40</t>
  </si>
  <si>
    <t>02-47-0424</t>
  </si>
  <si>
    <t>Тсуга канадский (Tsuga canadensis Jacqueline Verkade) C3 25-30</t>
  </si>
  <si>
    <t>02-47-0425</t>
  </si>
  <si>
    <t>Тсуга канадский (Tsuga canadensis Pendula) C4 60-80</t>
  </si>
  <si>
    <t>02-47-0426</t>
  </si>
  <si>
    <t>Тсуга канадский (Tsuga canadensis Ruggs Washington Dwarf) C7,5 20-30</t>
  </si>
  <si>
    <t>02-47-0427</t>
  </si>
  <si>
    <t>Тсуга западная (Tsuga heterophylla Thorsens Weeping) C7,5 60-80</t>
  </si>
  <si>
    <t>02-48-0001</t>
  </si>
  <si>
    <t>Клен (Acer Ample Surprise) C7,5 PA90 1-летний</t>
  </si>
  <si>
    <t>02-48-0002</t>
  </si>
  <si>
    <t>Клен (Acer Ample Surprise) C10 PA120 1-летний</t>
  </si>
  <si>
    <t>02-48-0003</t>
  </si>
  <si>
    <t>Клен (Acer Ample Surprise) C10 PA150 1-летний</t>
  </si>
  <si>
    <t>02-48-0004</t>
  </si>
  <si>
    <t>Клен (Acer Ample Surprise) C10 PA150 2-летний</t>
  </si>
  <si>
    <t>02-48-0005</t>
  </si>
  <si>
    <t>Клен (Acer Ample Surprise) C15 PA180 1-летний</t>
  </si>
  <si>
    <t>02-48-0006</t>
  </si>
  <si>
    <t>Клен (Acer Ample Surprise) C15 PA180 6-8 2-летний</t>
  </si>
  <si>
    <t>02-48-0007</t>
  </si>
  <si>
    <t>Клен (Acer Ample Surprise) C15 PA180 7-9 3-летний</t>
  </si>
  <si>
    <t>02-48-0008</t>
  </si>
  <si>
    <t>Клен (Acer Ample Surprise) C15 PA200 6-8 2-летний</t>
  </si>
  <si>
    <t>02-48-0009</t>
  </si>
  <si>
    <t>Клен полевой (Acer campestre Nanum) C7,5 PA120 1-летний</t>
  </si>
  <si>
    <t>02-48-0010</t>
  </si>
  <si>
    <t>Клен полевой (Acer campestre Nanum) C10 PA150 1-летний</t>
  </si>
  <si>
    <t>02-48-0011</t>
  </si>
  <si>
    <t>Клен полевой (Acer campestre Nanum) C10 PA150 2-летний</t>
  </si>
  <si>
    <t>02-48-0012</t>
  </si>
  <si>
    <t>Клен полевой (Acer campestre Nanum) C15 PA180 1-летний</t>
  </si>
  <si>
    <t>02-48-0013</t>
  </si>
  <si>
    <t>Клен полевой (Acer campestre Nanum) C12 PA180 6-8 2-летний</t>
  </si>
  <si>
    <t>02-48-0014</t>
  </si>
  <si>
    <t>Клен полевой (Acer campestre Nanum) C15 PA200 1-летний</t>
  </si>
  <si>
    <t>02-48-0015</t>
  </si>
  <si>
    <t>Клен полевой (Acer campestre Nanum) C12 PA200 6-8 2-летний</t>
  </si>
  <si>
    <t>02-48-0016</t>
  </si>
  <si>
    <t>Клен остролистный (Acer platanoides Crimson Sentry) C7,5 PA60 1-летний</t>
  </si>
  <si>
    <t>02-48-0017</t>
  </si>
  <si>
    <t>Клен остролистный (Acer platanoides Crimson Sentry) C7,5 PA60 2-летний</t>
  </si>
  <si>
    <t>02-48-0018</t>
  </si>
  <si>
    <t>Клен остролистный (Acer platanoides Crimson Sentry) C7,5 PA90 1-летний</t>
  </si>
  <si>
    <t>02-48-0019</t>
  </si>
  <si>
    <t>Клен остролистный (Acer platanoides Crimson Sentry) C7,5 PA90 2-летний</t>
  </si>
  <si>
    <t>02-48-0020</t>
  </si>
  <si>
    <t>Клен остролистный (Acer platanoides Crimson Sentry) C10 PA120 1-летний</t>
  </si>
  <si>
    <t>02-48-0021</t>
  </si>
  <si>
    <t>Клен остролистный (Acer platanoides Crimson Sentry) C10 PA120 2-летний</t>
  </si>
  <si>
    <t>02-48-0022</t>
  </si>
  <si>
    <t>Клен остролистный (Acer platanoides Crimson Sentry) C10 PA150 1-летний</t>
  </si>
  <si>
    <t>02-48-0023</t>
  </si>
  <si>
    <t>Клен остролистный (Acer platanoides Crimson Sentry) C10 PA150 2-летний</t>
  </si>
  <si>
    <t>02-48-0024</t>
  </si>
  <si>
    <t>Клен остролистный (Acer platanoides Crimson Sentry) C15 PA180 1-летний</t>
  </si>
  <si>
    <t>02-48-0025</t>
  </si>
  <si>
    <t>Клен остролистный (Acer platanoides Crimson Sentry) C15 PA180 6-8 2-летний</t>
  </si>
  <si>
    <t>02-48-0026</t>
  </si>
  <si>
    <t>Клен остролистный (Acer platanoides Crimson Sentry) C15 PA200 6-8 1-летний</t>
  </si>
  <si>
    <t>02-48-0027</t>
  </si>
  <si>
    <t>Клен остролистный (Acer platanoides Crimson Sentry) C15 PA200 6-8 2-летний</t>
  </si>
  <si>
    <t>02-48-0028</t>
  </si>
  <si>
    <t>Клен остролистный (Acer platanoides Drummondii) C7,5 PA60 1-летний</t>
  </si>
  <si>
    <t>02-48-0029</t>
  </si>
  <si>
    <t>Клен остролистный (Acer platanoides Drummondii) C10 PA120 1-летний</t>
  </si>
  <si>
    <t>02-48-0030</t>
  </si>
  <si>
    <t>Клен остролистный (Acer platanoides Drummondii) C10 PA120 2-летний</t>
  </si>
  <si>
    <t>02-48-0031</t>
  </si>
  <si>
    <t>Клен остролистный (Acer platanoides Drummondii) C10 PA150 1-летний</t>
  </si>
  <si>
    <t>02-48-0032</t>
  </si>
  <si>
    <t>Клен остролистный (Acer platanoides Drummondii) C15 PA180 1-летний</t>
  </si>
  <si>
    <t>02-48-0033</t>
  </si>
  <si>
    <t>Клен остролистный (Acer platanoides Globosum) C10 PA120 1-летний</t>
  </si>
  <si>
    <t>02-48-0034</t>
  </si>
  <si>
    <t>Клен остролистный (Acer platanoides Globosum) C10 PA120 2-летний</t>
  </si>
  <si>
    <t>02-48-0035</t>
  </si>
  <si>
    <t>Клен остролистный (Acer platanoides Globosum) C10 PA150 1-летний</t>
  </si>
  <si>
    <t>02-48-0036</t>
  </si>
  <si>
    <t>Клен остролистный (Acer platanoides Globosum) C10 PA150 2-летний</t>
  </si>
  <si>
    <t>02-48-0037</t>
  </si>
  <si>
    <t>Клен остролистный (Acer platanoides Globosum) C15 PA180 1-летний</t>
  </si>
  <si>
    <t>02-48-0038</t>
  </si>
  <si>
    <t>Клен остролистный (Acer platanoides Globosum) C15 PA180 6-8 2-летний</t>
  </si>
  <si>
    <t>02-48-0039</t>
  </si>
  <si>
    <t>Клен остролистный (Acer platanoides Globosum) C30 PA180 8-10 3-летний</t>
  </si>
  <si>
    <t>02-48-0040</t>
  </si>
  <si>
    <t>Клен остролистный (Acer platanoides Globosum) C15 PA200 6-8 1-летний</t>
  </si>
  <si>
    <t>02-48-0041</t>
  </si>
  <si>
    <t>Клен остролистный (Acer platanoides Globosum) C15 PA200 6-8 2-летний</t>
  </si>
  <si>
    <t>02-48-0042</t>
  </si>
  <si>
    <t>Клен остролистный (Acer platanoides Globosum) C15 PA200 8-10 2-летний</t>
  </si>
  <si>
    <t>02-48-0043</t>
  </si>
  <si>
    <t>Клен остролистный (Acer platanoides Globosum) C30 PA200 3-летний</t>
  </si>
  <si>
    <t>02-48-0044</t>
  </si>
  <si>
    <t>Клен остролистный (Acer platanoides Golden Globe) C7,5 PA60 1-летний</t>
  </si>
  <si>
    <t>02-48-0045</t>
  </si>
  <si>
    <t>Клен остролистный (Acer platanoides Golden Globe) C7,5 PA90 1-летний</t>
  </si>
  <si>
    <t>02-48-0046</t>
  </si>
  <si>
    <t>Клен остролистный (Acer platanoides Golden Globe) C7,5 PA90 2-летний</t>
  </si>
  <si>
    <t>02-48-0047</t>
  </si>
  <si>
    <t>Клен остролистный (Acer platanoides Golden Globe) C15 PA200 6-8 1-летний</t>
  </si>
  <si>
    <t>02-48-0048</t>
  </si>
  <si>
    <t>Клен остролистный (Acer platanoides Paldiski) C7,5 PA60 1-летний</t>
  </si>
  <si>
    <t>02-48-0049</t>
  </si>
  <si>
    <t>Клен остролистный (Acer platanoides Paldiski) C10 PA120 1-летний</t>
  </si>
  <si>
    <t>02-48-0050</t>
  </si>
  <si>
    <t>Клен остролистный (Acer platanoides Paldiski) C10 PA120 2-летний</t>
  </si>
  <si>
    <t>02-48-0051</t>
  </si>
  <si>
    <t>Клен остролистный (Acer platanoides Paldiski) C10 PA150 2-летний</t>
  </si>
  <si>
    <t>02-48-0052</t>
  </si>
  <si>
    <t>Клен ложноплатановый (Acer pseudoplatanus Brilliantissimum) C7,5 PA120 1-летний</t>
  </si>
  <si>
    <t>02-48-0053</t>
  </si>
  <si>
    <t>Клен ложноплатановый (Acer pseudoplatanus Brilliantissimum) C7,5 PA120 2-летний</t>
  </si>
  <si>
    <t>02-48-0054</t>
  </si>
  <si>
    <t>Клен ложноплатановый (Acer pseudoplatanus Brilliantissimum) C10 PA150 2-летний</t>
  </si>
  <si>
    <t>02-48-0055</t>
  </si>
  <si>
    <t>Клен ложноплатановый (Acer pseudoplatanus Brilliantissimum) C15 PA180 6-8 3-летний</t>
  </si>
  <si>
    <t>02-48-0056</t>
  </si>
  <si>
    <t>Клен ложноплатановый (Acer pseudoplatanus Esk Sunset) C7,5 PA120 1-летний</t>
  </si>
  <si>
    <t>02-48-0057</t>
  </si>
  <si>
    <t>Клен ложноплатановый (Acer pseudoplatanus Esk Sunset) C10 PA120 2-летний</t>
  </si>
  <si>
    <t>02-48-0058</t>
  </si>
  <si>
    <t>Клен ложноплатановый (Acer pseudoplatanus Hermitage) C7,5 PA120 1-летний</t>
  </si>
  <si>
    <t>02-48-0059</t>
  </si>
  <si>
    <t>Клен ложноплатановый (Acer pseudoplatanus Hermitage) C10 PA150 2-летний</t>
  </si>
  <si>
    <t>02-48-0060</t>
  </si>
  <si>
    <t>Ирга древовидная (Amelanchier arborea Robin Hill) C7,5 PA150 2-летний</t>
  </si>
  <si>
    <t>02-48-0061</t>
  </si>
  <si>
    <t>Арония красная (Aronia arbutifolia Brilliant) C7,5 PA90 2-летний</t>
  </si>
  <si>
    <t>02-48-0062</t>
  </si>
  <si>
    <t>Арония красная (Aronia arbutifolia Brilliant) C10 PA120 3-летний</t>
  </si>
  <si>
    <t>02-48-0063</t>
  </si>
  <si>
    <t>Арония красная (Aronia arbutifolia Brilliant) C7,5 PA150 2-летний</t>
  </si>
  <si>
    <t>02-48-0064</t>
  </si>
  <si>
    <t>Арония черноплодная (Aronia melanocarpa Hugin) C7,5 PA120 2-летний</t>
  </si>
  <si>
    <t>02-48-0065</t>
  </si>
  <si>
    <t>Арония черноплодная (Aronia melanocarpa Hugin) C10 PA120 3-летний</t>
  </si>
  <si>
    <t>02-48-0066</t>
  </si>
  <si>
    <t>Арония черноплодная (Aronia melanocarpa Hugin) C7,5 PA150 2-летний</t>
  </si>
  <si>
    <t>02-48-0067</t>
  </si>
  <si>
    <t>Арония черноплодная (Aronia melanocarpa Hugin) C15 PA180 2-летний</t>
  </si>
  <si>
    <t>02-48-0068</t>
  </si>
  <si>
    <t>Арония сливолистная (Aronia prunifolia Karhumaki) C7,5 PA120 2-летний</t>
  </si>
  <si>
    <t>02-48-0069</t>
  </si>
  <si>
    <t>Арония сливолистная (Aronia prunifolia Nero) C7,5 PA120 2-летний</t>
  </si>
  <si>
    <t>02-48-0070</t>
  </si>
  <si>
    <t>Арония сливолистная (Aronia prunifolia Nero) C7,5 PA150 2-летний</t>
  </si>
  <si>
    <t>02-48-0071</t>
  </si>
  <si>
    <t>Арония сливолистная (Aronia prunifolia Viking) C7,5 PA90 2-летний</t>
  </si>
  <si>
    <t>02-48-0072</t>
  </si>
  <si>
    <t>Арония сливолистная (Aronia prunifolia Viking) C7,5 PA120 2-летний</t>
  </si>
  <si>
    <t>02-48-0073</t>
  </si>
  <si>
    <t>Арония сливолистная (Aronia prunifolia Viking) C10 PA120 3-летний</t>
  </si>
  <si>
    <t>02-48-0074</t>
  </si>
  <si>
    <t>Береза повислая (Betula pendula Globe) C10 PA90 2-летний</t>
  </si>
  <si>
    <t>02-48-0075</t>
  </si>
  <si>
    <t>Береза повислая (Betula pendula Globe) C7,5 PA150 1-летний</t>
  </si>
  <si>
    <t>02-48-0076</t>
  </si>
  <si>
    <t>Береза повислая (Betula pendula Globe) C15 PA180 1-летний</t>
  </si>
  <si>
    <t>02-48-0077</t>
  </si>
  <si>
    <t>Береза повислая (Betula pendula Globe ) C7,5 PA120 1-летний</t>
  </si>
  <si>
    <t>02-48-0078</t>
  </si>
  <si>
    <t>Береза повислая (Betula pendula Globe ) C10 PA120 2-летний</t>
  </si>
  <si>
    <t>02-48-0079</t>
  </si>
  <si>
    <t>Береза повислая (Betula pendula Globe Utilis) C30 PA200 8-10 4-летний</t>
  </si>
  <si>
    <t>02-48-0080</t>
  </si>
  <si>
    <t>Береза повислая (Betula pendula Spider Alley) C7,5 PA120 1-летний</t>
  </si>
  <si>
    <t>02-48-0081</t>
  </si>
  <si>
    <t>Береза повислая (Betula pendula Spider Alley) C10 PA150 1-летний</t>
  </si>
  <si>
    <t>02-48-0082</t>
  </si>
  <si>
    <t>Береза повислая (Betula pendula Youngii) C7,5 PA120 1-летний</t>
  </si>
  <si>
    <t>02-48-0083</t>
  </si>
  <si>
    <t>Береза повислая (Betula pendula Youngii) C10 PA150 1-летний</t>
  </si>
  <si>
    <t>02-48-0084</t>
  </si>
  <si>
    <t>Береза повислая (Betula pendula Youngii) C10 PA150 2-летний</t>
  </si>
  <si>
    <t>02-48-0085</t>
  </si>
  <si>
    <t>Береза повислая (Betula pendula Youngii) C15 PA180 1-летний</t>
  </si>
  <si>
    <t>02-48-0086</t>
  </si>
  <si>
    <t>Береза повислая (Betula pendula Youngii) C15 PA200 1-летний</t>
  </si>
  <si>
    <t>02-48-0087</t>
  </si>
  <si>
    <t>Береза повислая (Betula pendula Youngii) C15 PA200 6-8 2-летний</t>
  </si>
  <si>
    <t>02-48-0088</t>
  </si>
  <si>
    <t>Береза повислая (Betula pendula Youngii) C30 PA200 10-12 3-летний</t>
  </si>
  <si>
    <t>02-48-0089</t>
  </si>
  <si>
    <t>Катальпа бигнониевидная (Catalpa bignonioides Nana) C10 PA120 6-8 1-летний</t>
  </si>
  <si>
    <t>02-48-0090</t>
  </si>
  <si>
    <t>Катальпа бигнониевидная (Catalpa bignonioides Nana) C12 PA150 6-8 1-летний</t>
  </si>
  <si>
    <t>02-48-0091</t>
  </si>
  <si>
    <t>Катальпа бигнониевидная (Catalpa bignonioides Nana) C15 PA180 6-8 1-летний</t>
  </si>
  <si>
    <t>02-48-0092</t>
  </si>
  <si>
    <t>Катальпа бигнониевидная (Catalpa bignonioides Nana) C15 PA180 8-10 1-летний</t>
  </si>
  <si>
    <t>02-48-0093</t>
  </si>
  <si>
    <t>Катальпа бигнониевидная (Catalpa bignonioides Nana) C15 PA180 8-10 2-летний</t>
  </si>
  <si>
    <t>02-48-0094</t>
  </si>
  <si>
    <t>Катальпа бигнониевидная (Catalpa bignonioides Nana) C15 PA200 10-12 1-летний</t>
  </si>
  <si>
    <t>02-48-0095</t>
  </si>
  <si>
    <t>Катальпа бигнониевидная (Catalpa bignonioides Nana) C15 PA200 8-10 1-летний</t>
  </si>
  <si>
    <t>02-48-0096</t>
  </si>
  <si>
    <t>Катальпа бигнониевидная (Catalpa bignonioides Nana) C15 PA200 10-12 2-летний</t>
  </si>
  <si>
    <t>02-48-0097</t>
  </si>
  <si>
    <t>Катальпа бигнониевидная (Catalpa bignonioides Nana) C15 PA200 8-10 2-летний</t>
  </si>
  <si>
    <t>02-48-0098</t>
  </si>
  <si>
    <t>Катальпа бигнониевидная (Catalpa bignonioides Nana) C15 PA220 8-10 1-летний</t>
  </si>
  <si>
    <t>02-48-0099</t>
  </si>
  <si>
    <t>Катальпа бигнониевидная (Catalpa bignonioides Nana) C15 PA220 10-12 1-летний</t>
  </si>
  <si>
    <t>02-48-0100</t>
  </si>
  <si>
    <t>Багрянник японский (Cercidiphyllum japonicum Pendulum) C12 PA120 3-летний</t>
  </si>
  <si>
    <t>02-48-0101</t>
  </si>
  <si>
    <t>Багрянник японский (Cercidiphyllum japonicum Pendulum) C10 PA150 1-летний</t>
  </si>
  <si>
    <t>02-48-0102</t>
  </si>
  <si>
    <t>Багрянник японский (Cercidiphyllum japonicum Pendulum) C10 PA180 1-летний</t>
  </si>
  <si>
    <t>02-48-0103</t>
  </si>
  <si>
    <t>Багрянник японский (Cercidiphyllum japonicum Pendulum) C10 PA180 2-летний</t>
  </si>
  <si>
    <t>02-48-0104</t>
  </si>
  <si>
    <t>Багрянник японский (Cercidiphyllum japonicum Pendulum) C10 PA200 1-летний</t>
  </si>
  <si>
    <t>02-48-0105</t>
  </si>
  <si>
    <t>Багрянник японский (Cercidiphyllum japonicum Pendulum) C15 PA200 6-8 2-летний</t>
  </si>
  <si>
    <t>02-48-0106</t>
  </si>
  <si>
    <t>Кипарисовик туполистный (Chamaecyparis obtusa Nana Gracilis) C10 PA40 3-летний</t>
  </si>
  <si>
    <t>02-48-0107</t>
  </si>
  <si>
    <t>Кипарисовик туполистный (Chamaecyparis obtusa Nana Lutea) C10 PA40 4-летний</t>
  </si>
  <si>
    <t>02-48-0108</t>
  </si>
  <si>
    <t>Лещина обыкновенная (Corylus avellana Annys Red Dwarf) C15 PA150 3-летний</t>
  </si>
  <si>
    <t>02-48-0109</t>
  </si>
  <si>
    <t>Лещина обыкновенная (Corylus avellana Pendula) C10 PA150 2-летний</t>
  </si>
  <si>
    <t>02-48-0110</t>
  </si>
  <si>
    <t>Лещина обыкновенная (Corylus avellana Pendula) C30 PA200 10-12 3-летний</t>
  </si>
  <si>
    <t>02-48-0111</t>
  </si>
  <si>
    <t>Боярышник лавалье (Crataegus lavalleei Carrierei) C10 PA120 2-летний</t>
  </si>
  <si>
    <t>02-48-0112</t>
  </si>
  <si>
    <t>Боярышник лавалье (Crataegus lavalleei Carrierei) C10 PA150 2-летний</t>
  </si>
  <si>
    <t>02-48-0113</t>
  </si>
  <si>
    <t>Боярышник средний (Crataegus media Pauls Scarlet) C10 PA120 1-летний</t>
  </si>
  <si>
    <t>02-48-0114</t>
  </si>
  <si>
    <t>Боярышник средний (Crataegus media Pauls Scarlet) C10 PA120 2-летний</t>
  </si>
  <si>
    <t>02-48-0115</t>
  </si>
  <si>
    <t>Боярышник средний (Crataegus media Pauls Scarlet) C10 PA150 2-летний</t>
  </si>
  <si>
    <t>02-48-0116</t>
  </si>
  <si>
    <t>Боярышник средний (Crataegus media Pauls Scarlet) C10 PA150 3-летний</t>
  </si>
  <si>
    <t>02-48-0117</t>
  </si>
  <si>
    <t>Боярышник средний (Crataegus media Pauls Scarlet) C12 PA180 1-летний</t>
  </si>
  <si>
    <t>02-48-0118</t>
  </si>
  <si>
    <t>Гинкго билоба (Ginkgo biloba Mariken) C7,5 PA60 3-летний</t>
  </si>
  <si>
    <t>02-48-0119</t>
  </si>
  <si>
    <t>Гинкго билоба (Ginkgo biloba Mariken) C7,5 PA90 2-летний</t>
  </si>
  <si>
    <t>02-48-0120</t>
  </si>
  <si>
    <t>Гинкго билоба (Ginkgo biloba Mariken) C7,5 PA120 2-летний</t>
  </si>
  <si>
    <t>02-48-0121</t>
  </si>
  <si>
    <t>Гинкго билоба (Ginkgo biloba Mariken) C10 PA150 2-летний</t>
  </si>
  <si>
    <t>02-48-0122</t>
  </si>
  <si>
    <t>Гинкго билоба (Ginkgo biloba Mariken) C7,5 PA150 2-летний</t>
  </si>
  <si>
    <t>02-48-0123</t>
  </si>
  <si>
    <t>Гинкго билоба (Ginkgo biloba Mariken) C12 PA150 3-летний</t>
  </si>
  <si>
    <t>02-48-0124</t>
  </si>
  <si>
    <t>Гинкго билоба (Ginkgo biloba Mariken) C10 PA180 2-летний</t>
  </si>
  <si>
    <t>02-48-0125</t>
  </si>
  <si>
    <t>Гинкго билоба (Ginkgo biloba Mariken) C12 PA180 3-летний</t>
  </si>
  <si>
    <t>02-48-0126</t>
  </si>
  <si>
    <t>Гинкго билоба (Ginkgo biloba Mariken) C12 PA200 3-летний</t>
  </si>
  <si>
    <t>02-48-0127</t>
  </si>
  <si>
    <t>Гинкго билоба (Ginkgo biloba Pendula) C10 PA120 2-летний</t>
  </si>
  <si>
    <t>02-48-0128</t>
  </si>
  <si>
    <t>Гинкго билоба (Ginkgo biloba Pendula) C12 PA150 2-летний</t>
  </si>
  <si>
    <t>02-48-0129</t>
  </si>
  <si>
    <t>Лиственница европейская (Larix decidua Horstmann Recurved) C7,5 PA120 1-летний</t>
  </si>
  <si>
    <t>02-48-0130</t>
  </si>
  <si>
    <t>Лиственница европейская (Larix decidua Julians Weeper) C15 PA90 3-летний</t>
  </si>
  <si>
    <t>02-48-0131</t>
  </si>
  <si>
    <t>Лиственница европейская (Larix decidua Julians Weeper) C7,5 PA120 1-летний</t>
  </si>
  <si>
    <t>02-48-0132</t>
  </si>
  <si>
    <t>Лиственница европейская (Larix decidua Julians Weeper) C12 PA120 2-летний</t>
  </si>
  <si>
    <t>02-48-0133</t>
  </si>
  <si>
    <t>Лиственница европейская (Larix decidua Kornik) C5 PA90 1-летний</t>
  </si>
  <si>
    <t>02-48-0134</t>
  </si>
  <si>
    <t>Лиственница европейская (Larix decidua Kornik) C10 PA90 2-летний</t>
  </si>
  <si>
    <t>02-48-0135</t>
  </si>
  <si>
    <t>Лиственница европейская (Larix decidua Little Bogle) C5 PA90 1-летний</t>
  </si>
  <si>
    <t>02-48-0136</t>
  </si>
  <si>
    <t>Лиственница европейская (Larix decidua Little Bogle) C12 PA120 2-летний</t>
  </si>
  <si>
    <t>02-48-0137</t>
  </si>
  <si>
    <t>Лиственница европейская (Larix decidua Puli) C5 PA90 1-летний</t>
  </si>
  <si>
    <t>02-48-0138</t>
  </si>
  <si>
    <t>Лиственница европейская (Larix decidua Puli) C10 PA90 2-летний</t>
  </si>
  <si>
    <t>02-48-0139</t>
  </si>
  <si>
    <t>Лиственница европейская (Larix decidua Puli) C7,5 PA120 1-летний</t>
  </si>
  <si>
    <t>02-48-0140</t>
  </si>
  <si>
    <t>Лиственница гмелина (Larix gmelinii Dortmund) C15 PA90 3-летний</t>
  </si>
  <si>
    <t>02-48-0141</t>
  </si>
  <si>
    <t>Лиственница кемпфера (Larix kaempferi Boring Weeper) C5 PA90 1-летний</t>
  </si>
  <si>
    <t>02-48-0142</t>
  </si>
  <si>
    <t>Лиственница кемпфера (Larix kaempferi Boring Weeper) C7,5 PA120 1-летний</t>
  </si>
  <si>
    <t>02-48-0143</t>
  </si>
  <si>
    <t>Лиственница кемпфера (Larix kaempferi Boring Weeper) C12 PA120 2-летний</t>
  </si>
  <si>
    <t>02-48-0144</t>
  </si>
  <si>
    <t>Лиственница кемпфера (Larix kaempferi Boring Weeper) C25 PA120 3-летний</t>
  </si>
  <si>
    <t>02-48-0145</t>
  </si>
  <si>
    <t>Лиственница кемпфера (Larix kaempferi Boring Weeper) C10 PA150 1-летний</t>
  </si>
  <si>
    <t>02-48-0146</t>
  </si>
  <si>
    <t>Лиственница кемпфера (Larix kaempferi Boring Weeper) C15 PA180 1-летний</t>
  </si>
  <si>
    <t>02-48-0147</t>
  </si>
  <si>
    <t>Лиственница кемпфера (Larix kaempferi Boring Weeper) C15 PA180 2-летний</t>
  </si>
  <si>
    <t>02-48-0148</t>
  </si>
  <si>
    <t>Лиственница кемпфера (Larix kaempferi Boring Weeper) C15 PA200 1-летний</t>
  </si>
  <si>
    <t>02-48-0149</t>
  </si>
  <si>
    <t>Лиственница кемпфера (Larix kaempferi Diana) C5 PA90 1-летний</t>
  </si>
  <si>
    <t>02-48-0150</t>
  </si>
  <si>
    <t>Лиственница кемпфера (Larix kaempferi Diana) C10 PA90 2-летний</t>
  </si>
  <si>
    <t>02-48-0151</t>
  </si>
  <si>
    <t>Лиственница кемпфера (Larix kaempferi Diana) C7,5 PA120 1-летний</t>
  </si>
  <si>
    <t>02-48-0152</t>
  </si>
  <si>
    <t>Лиственница кемпфера (Larix kaempferi Diana) C12 PA120 2-летний</t>
  </si>
  <si>
    <t>02-48-0153</t>
  </si>
  <si>
    <t>Лиственница кемпфера (Larix kaempferi Grey Pearl) C5 PA60 1-летний</t>
  </si>
  <si>
    <t>02-48-0154</t>
  </si>
  <si>
    <t>Лиственница кемпфера (Larix kaempferi Grey Pearl) C10 PA60 2-летний</t>
  </si>
  <si>
    <t>02-48-0155</t>
  </si>
  <si>
    <t>Лиственница кемпфера (Larix kaempferi Grey Pearl) C5 PA90 1-летний</t>
  </si>
  <si>
    <t>02-48-0156</t>
  </si>
  <si>
    <t>Лиственница кемпфера (Larix kaempferi Grey Pearl) C10 PA90 2-летний</t>
  </si>
  <si>
    <t>02-48-0157</t>
  </si>
  <si>
    <t>Лиственница кемпфера (Larix kaempferi Magic Gold) C5 PA90 1-летний</t>
  </si>
  <si>
    <t>02-48-0158</t>
  </si>
  <si>
    <t>Лиственница кемпфера (Larix kaempferi Magic Gold) C7,5 PA120 1-летний</t>
  </si>
  <si>
    <t>02-48-0159</t>
  </si>
  <si>
    <t>Лиственница кемпфера (Larix kaempferi Magic Gold) C12 PA120 2-летний</t>
  </si>
  <si>
    <t>02-48-0160</t>
  </si>
  <si>
    <t>Лиственница кемпфера (Larix kaempferi Stiff Weeper) C5 PA60 1-летний</t>
  </si>
  <si>
    <t>02-48-0161</t>
  </si>
  <si>
    <t>Лиственница кемпфера (Larix kaempferi Stiff Weeper) C7,5 PA120 1-летний</t>
  </si>
  <si>
    <t>02-48-0162</t>
  </si>
  <si>
    <t>Лиственница кемпфера (Larix kaempferi Stiff Weeper) C25 PA120 3-летний</t>
  </si>
  <si>
    <t>02-48-0163</t>
  </si>
  <si>
    <t>Лиственница кемпфера (Larix kaempferi Stiff Weeper) C10 PA150 1-летний</t>
  </si>
  <si>
    <t>02-48-0164</t>
  </si>
  <si>
    <t>Лиственница кемпфера (Larix kaempferi Stiff Weeper) C15 PA150 2-летний</t>
  </si>
  <si>
    <t>02-48-0165</t>
  </si>
  <si>
    <t>Лиственница кемпфера (Larix kaempferi Stiff Weeper) C15 PA180 1-летний</t>
  </si>
  <si>
    <t>02-48-0166</t>
  </si>
  <si>
    <t>Лиственница кемпфера (Larix kaempferi Stiff Weeper) C15 PA180 2-летний</t>
  </si>
  <si>
    <t>02-48-0167</t>
  </si>
  <si>
    <t>Лиственница кемпфера (Larix kaempferi Stiff Weeper) C15 PA200 1-летний</t>
  </si>
  <si>
    <t>02-48-0168</t>
  </si>
  <si>
    <t>Лиственница кемпфера (Larix kaempferi Stiff Weeper) C15 PA200 2-летний</t>
  </si>
  <si>
    <t>02-48-0169</t>
  </si>
  <si>
    <t>Лиственница кемпфера (Larix kaempferi Varley Pendula) C7,5 PA120 1-летний</t>
  </si>
  <si>
    <t>02-48-0170</t>
  </si>
  <si>
    <t>Лиственница американская (Larix laricina Arethusa Bog) C5 PA90 1-летний</t>
  </si>
  <si>
    <t>02-48-0171</t>
  </si>
  <si>
    <t>Лиственница американская (Larix laricina Arethusa Bog) C10 PA90 2-летний</t>
  </si>
  <si>
    <t>02-48-0172</t>
  </si>
  <si>
    <t>Ликвидамбар смолоносный (Liquidambar styraciflua Gum Ball) C7,5 PA120 1-летний</t>
  </si>
  <si>
    <t>02-48-0173</t>
  </si>
  <si>
    <t>Ликвидамбар смолоносный (Liquidambar styraciflua Gum Ball) C7,5 PA150 1-летний</t>
  </si>
  <si>
    <t>02-48-0174</t>
  </si>
  <si>
    <t>Ликвидамбар смолоносный (Liquidambar styraciflua Gum Ball) C15 PA180 1-летний</t>
  </si>
  <si>
    <t>02-48-0175</t>
  </si>
  <si>
    <t>Ликвидамбар смолоносный (Liquidambar styraciflua Gum Ball) C10 PA180 2-летний</t>
  </si>
  <si>
    <t>02-48-0176</t>
  </si>
  <si>
    <t>Ликвидамбар смолоносный (Liquidambar styraciflua Gum Ball) C15 PA180 6-8 2-летний</t>
  </si>
  <si>
    <t>02-48-0177</t>
  </si>
  <si>
    <t>Ликвидамбар смолоносный (Liquidambar styraciflua Gum Ball) C15 PA200 1-летний</t>
  </si>
  <si>
    <t>02-48-0178</t>
  </si>
  <si>
    <t>Ликвидамбар смолоносный (Liquidambar styraciflua Gum Ball) C15 PA200 6-8 2-летний</t>
  </si>
  <si>
    <t>02-48-0179</t>
  </si>
  <si>
    <t>Ликвидамбар смолоносный (Liquidambar styraciflua Gum Ball) C15 PA200 8-10 2-летний</t>
  </si>
  <si>
    <t>02-48-0180</t>
  </si>
  <si>
    <t>Ликвидамбар смолоносный (Liquidambar styraciflua Gum Ball) C15 PA220 1-летний</t>
  </si>
  <si>
    <t>02-48-0181</t>
  </si>
  <si>
    <t>Ликвидамбар смолоносный (Liquidambar styraciflua Gum Ball) C15 PA220 6-8 2-летний</t>
  </si>
  <si>
    <t>02-48-0182</t>
  </si>
  <si>
    <t>Ликвидамбар смолоносный (Liquidambar styraciflua Gum Ball) C15 PA220 8-10 2-летний</t>
  </si>
  <si>
    <t>02-48-0183</t>
  </si>
  <si>
    <t>Яблоня (Malus Fontana) C10 PA150 2-летний</t>
  </si>
  <si>
    <t>02-48-0184</t>
  </si>
  <si>
    <t>Яблоня (Malus Golden Hornet) C7,5 PA120 1-летний</t>
  </si>
  <si>
    <t>02-48-0185</t>
  </si>
  <si>
    <t>Яблоня (Malus Golden Hornet) C10 PA120 2-летний</t>
  </si>
  <si>
    <t>02-48-0186</t>
  </si>
  <si>
    <t>Яблоня роял (Malus Royal Beauty) C7,5 PA120 1-летний</t>
  </si>
  <si>
    <t>02-48-0187</t>
  </si>
  <si>
    <t>Яблоня роял (Malus Royal Beauty) C10 PA120 2-летний</t>
  </si>
  <si>
    <t>02-48-0188</t>
  </si>
  <si>
    <t>Яблоня роял (Malus Royal Beauty) C10 PA150 1-летний</t>
  </si>
  <si>
    <t>02-48-0189</t>
  </si>
  <si>
    <t>Яблоня торинго (Malus toringo Scarlett) C7,5 PA120 1-летний</t>
  </si>
  <si>
    <t>02-48-0190</t>
  </si>
  <si>
    <t>Яблоня торинго (Malus toringo Scarlett) C7,5 PA120 2-летний</t>
  </si>
  <si>
    <t>02-48-0191</t>
  </si>
  <si>
    <t>Шелковица белая (Morus alba Macrophylla) C15 PA220 6-8 2-летний</t>
  </si>
  <si>
    <t>02-48-0192</t>
  </si>
  <si>
    <t>Шелковица белая (Morus alba Macrophylla) C15 PA220 8-10 2-летний</t>
  </si>
  <si>
    <t>02-48-0193</t>
  </si>
  <si>
    <t>Шелковица белая (Morus alba Pendula) C12 PA120 2-летний</t>
  </si>
  <si>
    <t>02-48-0194</t>
  </si>
  <si>
    <t>Шелковица белая (Morus alba Pendula) C12 PA150 2-летний</t>
  </si>
  <si>
    <t>02-48-0195</t>
  </si>
  <si>
    <t>Шелковица белая (Morus alba Pendula) C15 PA180 6-8 2-летний</t>
  </si>
  <si>
    <t>02-48-0196</t>
  </si>
  <si>
    <t>Сосна густоцветковая (Pinus densiflora Benelux) C10 PA40 3-летний</t>
  </si>
  <si>
    <t>02-48-0197</t>
  </si>
  <si>
    <t>Сосна густоцветковая (Pinus densiflora Benelux) C10 PA80 3-летний</t>
  </si>
  <si>
    <t>02-48-0198</t>
  </si>
  <si>
    <t>Сосна густоцветковая (Pinus densiflora Hay Bud) C10 PA60 3-летний</t>
  </si>
  <si>
    <t>02-48-0199</t>
  </si>
  <si>
    <t>Сосна густоцветковая (Pinus densiflora Jane Kluis) C10 PA40 3-летний</t>
  </si>
  <si>
    <t>02-48-0200</t>
  </si>
  <si>
    <t>Сосна густоцветковая (Pinus densiflora Jane Kluis) C10 PA60 3-летний</t>
  </si>
  <si>
    <t>02-48-0201</t>
  </si>
  <si>
    <t>Сосна густоцветковая (Pinus densiflora Jane Kluis) C10 PA80 3-летний</t>
  </si>
  <si>
    <t>02-48-0202</t>
  </si>
  <si>
    <t>Сосна густоцветковая (Pinus densiflora Low Glow) C10 PA40 3-летний</t>
  </si>
  <si>
    <t>02-48-0203</t>
  </si>
  <si>
    <t>Сосна густоцветковая (Pinus densiflora Low Glow) C10 PA40 4-летний</t>
  </si>
  <si>
    <t>02-48-0204</t>
  </si>
  <si>
    <t>Сосна густоцветковая (Pinus densiflora Low Glow) C10 PA60 3-летний</t>
  </si>
  <si>
    <t>02-48-0205</t>
  </si>
  <si>
    <t>Сосна густоцветковая (Pinus densiflora Low Glow) C10 PA80 3-летний</t>
  </si>
  <si>
    <t>02-48-0206</t>
  </si>
  <si>
    <t>Сосна горная (Pinus mugo Golden Glow) C10 PA60 4-летний</t>
  </si>
  <si>
    <t>02-48-0207</t>
  </si>
  <si>
    <t>Сосна горная (Pinus mugo Miniglobus) C10 PA60 4-летний</t>
  </si>
  <si>
    <t>02-48-0208</t>
  </si>
  <si>
    <t>Сосна горная (Pinus mugo Mops) C10 PA40 4-летний</t>
  </si>
  <si>
    <t>02-48-0209</t>
  </si>
  <si>
    <t>Сосна горная (Pinus mugo Mops) C10 PA60 4-летний</t>
  </si>
  <si>
    <t>02-48-0210</t>
  </si>
  <si>
    <t>Сосна горная (Pinus mugo Mops) C10 PA80 4-летний</t>
  </si>
  <si>
    <t>02-48-0211</t>
  </si>
  <si>
    <t>Сосна горная (Pinus mugo Varella) C10 PA40 4-летний</t>
  </si>
  <si>
    <t>02-48-0212</t>
  </si>
  <si>
    <t>Сосна горная (Pinus mugo Winter Sun) C10 PA60 4-летний</t>
  </si>
  <si>
    <t>02-48-0213</t>
  </si>
  <si>
    <t>Сосна черная (Pinus nigra Nana) C12 PA60 4-летний</t>
  </si>
  <si>
    <t>02-48-0214</t>
  </si>
  <si>
    <t>Сосна черная (Pinus nigra Pinc) C10 PA40 3-летний</t>
  </si>
  <si>
    <t>02-48-0215</t>
  </si>
  <si>
    <t>Сосна черная (Pinus nigra Pinc) C10 PA60 3-летний</t>
  </si>
  <si>
    <t>02-48-0216</t>
  </si>
  <si>
    <t>Сосна черная (Pinus nigra Spielberg) C10 PA80 3-летний</t>
  </si>
  <si>
    <t>02-48-0217</t>
  </si>
  <si>
    <t>Сосна мелкоцветковая (Pinus parviflora Kokuho) C12 PA60 3-летний</t>
  </si>
  <si>
    <t>02-48-0218</t>
  </si>
  <si>
    <t>Сосна смолистая (Pinus resinosa Watnong) C10 PA40 3-летний</t>
  </si>
  <si>
    <t>02-48-0219</t>
  </si>
  <si>
    <t>Сосна смолистая (Pinus resinosa Watnong) C10 PA40 4-летний</t>
  </si>
  <si>
    <t>02-48-0220</t>
  </si>
  <si>
    <t>Сосна смолистая (Pinus resinosa Watnong) C10 PA60 3-летний</t>
  </si>
  <si>
    <t>02-48-0221</t>
  </si>
  <si>
    <t>Сосна веймутова (Pinus strobus Little Curls) C10 PA40 4-летний</t>
  </si>
  <si>
    <t>02-48-0222</t>
  </si>
  <si>
    <t>Сосна обыкновенная (Pinus sylvestris Chantry Blue) C7,5 PA40 3-летний</t>
  </si>
  <si>
    <t>02-48-0223</t>
  </si>
  <si>
    <t>Сосна обыкновенная (Pinus sylvestris Chantry Blue) C10 PA60 3-летний</t>
  </si>
  <si>
    <t>02-48-0224</t>
  </si>
  <si>
    <t>Сосна обыкновенная (Pinus sylvestris Chantry Blue) C10 PA60 4-летний</t>
  </si>
  <si>
    <t>02-48-0225</t>
  </si>
  <si>
    <t>Сосна обыкновенная (Pinus sylvestris Chantry Blue) C10 PA80 3-летний</t>
  </si>
  <si>
    <t>02-48-0226</t>
  </si>
  <si>
    <t>Сосна обыкновенная (Pinus sylvestris Moseri) C10 PA40 3-летний</t>
  </si>
  <si>
    <t>02-48-0227</t>
  </si>
  <si>
    <t>Сосна обыкновенная (Pinus sylvestris Moseri) C10 PA60 3-летний</t>
  </si>
  <si>
    <t>02-48-0228</t>
  </si>
  <si>
    <t>Сосна обыкновенная (Pinus sylvestris Moseri) C12 PA60 4-летний</t>
  </si>
  <si>
    <t>02-48-0229</t>
  </si>
  <si>
    <t>Сосна обыкновенная (Pinus sylvestris Moseri) C10 PA80 3-летний</t>
  </si>
  <si>
    <t>02-48-0230</t>
  </si>
  <si>
    <t>Сосна обыкновенная (Pinus sylvestris Sandringham) C10 PA40 3-летний</t>
  </si>
  <si>
    <t>02-48-0231</t>
  </si>
  <si>
    <t>Сосна обыкновенная (Pinus sylvestris Sandringham) C10 PA60 3-летний</t>
  </si>
  <si>
    <t>02-48-0232</t>
  </si>
  <si>
    <t>Сосна обыкновенная (Pinus sylvestris Watereri) C10 PA40 3-летний</t>
  </si>
  <si>
    <t>02-48-0233</t>
  </si>
  <si>
    <t>Сосна обыкновенная (Pinus sylvestris Watereri) C10 PA40 4-летний</t>
  </si>
  <si>
    <t>02-48-0234</t>
  </si>
  <si>
    <t>Сосна обыкновенная (Pinus sylvestris Watereri) C10 PA60 3-летний</t>
  </si>
  <si>
    <t>02-48-0235</t>
  </si>
  <si>
    <t>Сосна обыкновенная (Pinus sylvestris Watereri) C10 PA80 3-летний</t>
  </si>
  <si>
    <t>02-48-0236</t>
  </si>
  <si>
    <t>Сосна обыкновенная (Pinus sylvestris Watereri) C15 PA90 4-летний</t>
  </si>
  <si>
    <t>02-48-0237</t>
  </si>
  <si>
    <t>Платан клёнолистный (Platanus hispanica Alphens Globe) C10 PA120 1-летний</t>
  </si>
  <si>
    <t>02-48-0238</t>
  </si>
  <si>
    <t>Платан клёнолистный (Platanus hispanica Alphens Globe) C10 PA150 1-летний</t>
  </si>
  <si>
    <t>02-48-0239</t>
  </si>
  <si>
    <t>Платан клёнолистный (Platanus hispanica Alphens Globe) C15 PA200 1-летний</t>
  </si>
  <si>
    <t>02-48-0240</t>
  </si>
  <si>
    <t>Слива растопыренная (Prunus cerasifera Hessei) C7,5 PA120 1-летний</t>
  </si>
  <si>
    <t>02-48-0241</t>
  </si>
  <si>
    <t>Слива растопыренная (Prunus cerasifera Nigra) C7,5 PA120 1-летний</t>
  </si>
  <si>
    <t>02-48-0242</t>
  </si>
  <si>
    <t>Слива растопыренная (Prunus cerasifera Nigra) C7,5 PA120 2-летний</t>
  </si>
  <si>
    <t>02-48-0243</t>
  </si>
  <si>
    <t>Слива растопыренная (Prunus cerasifera Nigra) C10 PA150 2-летний</t>
  </si>
  <si>
    <t>02-48-0244</t>
  </si>
  <si>
    <t>Слива цистена (Prunus cistena) C7,5 PA90 1-летний</t>
  </si>
  <si>
    <t>02-48-0245</t>
  </si>
  <si>
    <t>Вишня кику шидаре (Prunus Kiku shidare zakura) C7,5 PA120 1-летний</t>
  </si>
  <si>
    <t>02-48-0246</t>
  </si>
  <si>
    <t>Вишня кику шидаре (Prunus Kiku shidare zakura) C7,5 PA120 2-летний</t>
  </si>
  <si>
    <t>02-48-0247</t>
  </si>
  <si>
    <t>Вишня кику шидаре (Prunus Kiku shidare zakura) C10 PA150 1-летний</t>
  </si>
  <si>
    <t>02-48-0248</t>
  </si>
  <si>
    <t>Вишня кику шидаре (Prunus Kiku shidare zakura) C15 PA180 1-летний</t>
  </si>
  <si>
    <t>02-48-0249</t>
  </si>
  <si>
    <t>Вишня кику шидаре (Prunus Kiku shidare zakura) C15 PA200 1-летний</t>
  </si>
  <si>
    <t>02-48-0250</t>
  </si>
  <si>
    <t>Вишня кику шидаре (Prunus Kiku shidare zakura) C15 PA200 6-8 2-летний</t>
  </si>
  <si>
    <t>02-48-0251</t>
  </si>
  <si>
    <t>Слива повислая (Prunus pendula Pendula Rubra) C7,5 PA150 1-летний</t>
  </si>
  <si>
    <t>02-48-0252</t>
  </si>
  <si>
    <t>Слива повислая (Prunus pendula Pendula Rubra) C7,5 PA150 2-летний</t>
  </si>
  <si>
    <t>02-48-0253</t>
  </si>
  <si>
    <t>Вишня мелкопильчатая (Prunus serrulata Kanzan) C7,5 PA120 1-летний</t>
  </si>
  <si>
    <t>02-48-0254</t>
  </si>
  <si>
    <t>Вишня мелкопильчатая (Prunus serrulata Kanzan) C7,5 PA120 2-летний</t>
  </si>
  <si>
    <t>02-48-0255</t>
  </si>
  <si>
    <t>Вишня мелкопильчатая (Prunus serrulata Kanzan) C7,5 PA150 1-летний</t>
  </si>
  <si>
    <t>02-48-0256</t>
  </si>
  <si>
    <t>Вишня мелкопильчатая (Prunus serrulata Kanzan) C7,5 PA150 2-летний</t>
  </si>
  <si>
    <t>02-48-0257</t>
  </si>
  <si>
    <t>Вишня мелкопильчатая (Prunus serrulata Kanzan) C15 PA200 6-8 2-летний</t>
  </si>
  <si>
    <t>02-48-0258</t>
  </si>
  <si>
    <t>Вишня мелкопильчатая (Prunus serrulata Kanzan) C15 PA200 8-10 2-летний</t>
  </si>
  <si>
    <t>02-48-0259</t>
  </si>
  <si>
    <t>Вишня мелкопильчатая (Prunus serrulata Pink Perfection) C7,5 PA120 1-летний</t>
  </si>
  <si>
    <t>02-48-0260</t>
  </si>
  <si>
    <t>Вишня мелкопильчатая (Prunus serrulata Pink Perfection) C7,5 PA120 2-летний</t>
  </si>
  <si>
    <t>02-48-0261</t>
  </si>
  <si>
    <t>Вишня мелкопильчатая (Prunus serrulata Pink Perfection) C7,5 PA150 1-летний</t>
  </si>
  <si>
    <t>02-48-0262</t>
  </si>
  <si>
    <t>Вишня мелкопильчатая (Prunus serrulata Pink Perfection) C15 PA180 1-летний</t>
  </si>
  <si>
    <t>02-48-0263</t>
  </si>
  <si>
    <t>Вишня мелкопильчатая (Prunus serrulata Pink Perfection) C15 PA200 1-летний</t>
  </si>
  <si>
    <t>02-48-0264</t>
  </si>
  <si>
    <t>Вишня мелкопильчатая (Prunus serrulata Royal Burgundy) C7,5 PA120 1-летний</t>
  </si>
  <si>
    <t>02-48-0265</t>
  </si>
  <si>
    <t>Вишня мелкопильчатая (Prunus serrulata Royal Burgundy) C7,5 PA120 2-летний</t>
  </si>
  <si>
    <t>02-48-0266</t>
  </si>
  <si>
    <t>Вишня мелкопильчатая (Prunus serrulata Royal Burgundy) C7,5 PA150 1-летний</t>
  </si>
  <si>
    <t>02-48-0267</t>
  </si>
  <si>
    <t>Вишня мелкопильчатая (Prunus serrulata Royal Burgundy) C7,5 PA150 2-летний</t>
  </si>
  <si>
    <t>02-48-0268</t>
  </si>
  <si>
    <t>Вишня мелкопильчатая (Prunus serrulata Royal Burgundy) C15 PA180 1-летний</t>
  </si>
  <si>
    <t>02-48-0269</t>
  </si>
  <si>
    <t>Вишня мелкопильчатая (Prunus serrulata Royal Burgundy) C15 PA180 2-летний</t>
  </si>
  <si>
    <t>02-48-0270</t>
  </si>
  <si>
    <t>Вишня мелкопильчатая (Prunus serrulata Royal Burgundy) C15 PA200 1-летний</t>
  </si>
  <si>
    <t>02-48-0271</t>
  </si>
  <si>
    <t>Вишня мелкопильчатая (Prunus serrulata Royal Burgundy) C15 PA200 2-летний</t>
  </si>
  <si>
    <t>02-48-0272</t>
  </si>
  <si>
    <t>Вишня шаровидная (Prunus xeminens Umbraculifera) C7,5 PA120 1-летний</t>
  </si>
  <si>
    <t>02-48-0273</t>
  </si>
  <si>
    <t>Вишня шаровидная (Prunus xeminens Umbraculifera) C7,5 PA120 2-летний</t>
  </si>
  <si>
    <t>02-48-0274</t>
  </si>
  <si>
    <t>Вишня шаровидная (Prunus xeminens Umbraculifera) C7,5 PA150 1-летний</t>
  </si>
  <si>
    <t>02-48-0275</t>
  </si>
  <si>
    <t>Вишня шаровидная (Prunus xeminens Umbraculifera) C15 PA180 1-летний</t>
  </si>
  <si>
    <t>02-48-0276</t>
  </si>
  <si>
    <t>Вишня шаровидная (Prunus xeminens Umbraculifera) C15 PA180 6-8 2-летний</t>
  </si>
  <si>
    <t>02-48-0277</t>
  </si>
  <si>
    <t>Вишня шаровидная (Prunus xeminens Umbraculifera) C15 PA200 6-8 1-летний</t>
  </si>
  <si>
    <t>02-48-0278</t>
  </si>
  <si>
    <t>Вишня шаровидная (Prunus xeminens Umbraculifera) C15 PA200 2-летний</t>
  </si>
  <si>
    <t>02-48-0279</t>
  </si>
  <si>
    <t>Вишня (Prunus xyedoensis Ivensii) C7,5 PA120 1-летний</t>
  </si>
  <si>
    <t>02-48-0280</t>
  </si>
  <si>
    <t>Вишня (Prunus xyedoensis Ivensii) C7,5 PA120 2-летний</t>
  </si>
  <si>
    <t>02-48-0281</t>
  </si>
  <si>
    <t>Груша иволистая (Pyrus salicifolia Pendula) C7,5 PA90 1-летний</t>
  </si>
  <si>
    <t>02-48-0282</t>
  </si>
  <si>
    <t>Груша иволистая (Pyrus salicifolia Pendula) C7,5 PA90 2-летний</t>
  </si>
  <si>
    <t>02-48-0283</t>
  </si>
  <si>
    <t>Груша иволистая (Pyrus salicifolia Pendula) C7,5 PA90 3-летний</t>
  </si>
  <si>
    <t>02-48-0284</t>
  </si>
  <si>
    <t>Груша иволистая (Pyrus salicifolia Pendula) C7,5 PA120 1-летний</t>
  </si>
  <si>
    <t>02-48-0285</t>
  </si>
  <si>
    <t>Груша иволистая (Pyrus salicifolia Pendula) C7,5 PA120 2-летний</t>
  </si>
  <si>
    <t>02-48-0286</t>
  </si>
  <si>
    <t>Груша иволистая (Pyrus salicifolia Pendula) C10 PA120 3-летний</t>
  </si>
  <si>
    <t>02-48-0287</t>
  </si>
  <si>
    <t>Груша иволистая (Pyrus salicifolia Pendula) C10 PA150 1-летний</t>
  </si>
  <si>
    <t>02-48-0288</t>
  </si>
  <si>
    <t>Груша иволистая (Pyrus salicifolia Pendula) C10 PA150 2-летний</t>
  </si>
  <si>
    <t>02-48-0289</t>
  </si>
  <si>
    <t>Груша иволистая (Pyrus salicifolia Pendula) C10 PA180 1-летний</t>
  </si>
  <si>
    <t>02-48-0290</t>
  </si>
  <si>
    <t>Груша иволистая (Pyrus salicifolia Pendula) C15 PA180 1-летний</t>
  </si>
  <si>
    <t>02-48-0291</t>
  </si>
  <si>
    <t>Груша иволистая (Pyrus salicifolia Pendula) C15 PA180 3-летний</t>
  </si>
  <si>
    <t>02-48-0292</t>
  </si>
  <si>
    <t>Груша иволистая (Pyrus salicifolia Pendula) C10 PA200 1-летний</t>
  </si>
  <si>
    <t>02-48-0293</t>
  </si>
  <si>
    <t>Груша иволистая (Pyrus salicifolia Pendula) C15 PA200 1-летний</t>
  </si>
  <si>
    <t>02-48-0294</t>
  </si>
  <si>
    <t>Груша иволистая (Pyrus salicifolia Pendula) C15 PA200 2-летний</t>
  </si>
  <si>
    <t>02-48-0295</t>
  </si>
  <si>
    <t>Груша иволистая (Pyrus salicifolia Pendula) C15 PA200 3-летний</t>
  </si>
  <si>
    <t>02-48-0296</t>
  </si>
  <si>
    <t>Робиния маргариты (Robinia margaretta Pink Cascade) C10 PA120 1-летний Casque Rouge</t>
  </si>
  <si>
    <t>02-48-0297</t>
  </si>
  <si>
    <t>Робиния маргариты (Robinia margaretta Pink Cascade) C15 PA180 1-летний Casque 6-8 Rouge</t>
  </si>
  <si>
    <t>02-48-0298</t>
  </si>
  <si>
    <t>Робиния белая (Robinia pseudoacacia Frisia) C10 PA120 1-летний</t>
  </si>
  <si>
    <t>02-48-0299</t>
  </si>
  <si>
    <t>Робиния белая (Robinia pseudoacacia Umbraculifera) C10 PA120 1-летний</t>
  </si>
  <si>
    <t>02-48-0300</t>
  </si>
  <si>
    <t>Робиния белая (Robinia pseudoacacia Umbraculifera) C10 PA150 1-летний</t>
  </si>
  <si>
    <t>02-48-0301</t>
  </si>
  <si>
    <t>Робиния белая (Robinia pseudoacacia Umbraculifera) C15 PA180 1-летний</t>
  </si>
  <si>
    <t>02-48-0302</t>
  </si>
  <si>
    <t>Робиния белая (Robinia pseudoacacia Umbraculifera) C15 PA180 6-8 2-летний</t>
  </si>
  <si>
    <t>02-48-0303</t>
  </si>
  <si>
    <t>Робиния белая (Robinia pseudoacacia Umbraculifera) C15 PA180 8-10 2-летний</t>
  </si>
  <si>
    <t>02-48-0304</t>
  </si>
  <si>
    <t>Робиния белая (Robinia pseudoacacia Umbraculifera) C30 PA180 3-летний</t>
  </si>
  <si>
    <t>02-48-0305</t>
  </si>
  <si>
    <t>Робиния белая (Robinia pseudoacacia Umbraculifera) C15 PA200 6-8 1-летний</t>
  </si>
  <si>
    <t>02-48-0306</t>
  </si>
  <si>
    <t>Робиния белая (Robinia pseudoacacia Umbraculifera) C15 PA200 8-10 1-летний</t>
  </si>
  <si>
    <t>02-48-0307</t>
  </si>
  <si>
    <t>Робиния белая (Robinia pseudoacacia Umbraculifera) C15 PA200 6-8 2-летний</t>
  </si>
  <si>
    <t>02-48-0308</t>
  </si>
  <si>
    <t>Робиния белая (Robinia pseudoacacia Umbraculifera) C15 PA200 8-10 2-летний</t>
  </si>
  <si>
    <t>02-48-0309</t>
  </si>
  <si>
    <t>Сирень раскидистая (Syringa patula Miss Kim) C10 PA120 2-летний</t>
  </si>
  <si>
    <t>Сирень</t>
  </si>
  <si>
    <t>02-48-0310</t>
  </si>
  <si>
    <t>Липа мелколистная (Tilia cordata Green Globe) C7,5 PA120 1-летний</t>
  </si>
  <si>
    <t>02-48-0311</t>
  </si>
  <si>
    <t>Липа мелколистная (Tilia cordata Green Globe) C7,5 PA120 6-8 2-летний</t>
  </si>
  <si>
    <t>02-48-0312</t>
  </si>
  <si>
    <t>Липа мелколистная (Tilia cordata Green Globe) C10 PA150 6-8 2-летний</t>
  </si>
  <si>
    <t>02-48-0313</t>
  </si>
  <si>
    <t>Липа мелколистная (Tilia cordata Green Globe) C12 PA180 7-9 2-летний</t>
  </si>
  <si>
    <t>02-48-0314</t>
  </si>
  <si>
    <t>Липа мелколистная (Tilia cordata Winter Orange) C7,5 PA120 1-летний</t>
  </si>
  <si>
    <t>02-48-0315</t>
  </si>
  <si>
    <t>Липа мелколистная (Tilia cordata Winter Orange) C7,5 PA120 6-8 2-летний</t>
  </si>
  <si>
    <t>02-48-0316</t>
  </si>
  <si>
    <t>Липа мелколистная (Tilia cordata Winter Orange) C10 PA150 1-летний</t>
  </si>
  <si>
    <t>02-48-0317</t>
  </si>
  <si>
    <t>Липа мелколистная (Tilia cordata Winter Orange) C10 PA150 6-8 2-летний</t>
  </si>
  <si>
    <t>02-48-0318</t>
  </si>
  <si>
    <t>Липа мелколистная (Tilia cordata Winter Orange) C12 PA180 1-летний</t>
  </si>
  <si>
    <t>02-48-0319</t>
  </si>
  <si>
    <t>Липа мелколистная (Tilia cordata Winter Orange) C12 PA180 7-9 2-летний</t>
  </si>
  <si>
    <t>02-48-0320</t>
  </si>
  <si>
    <t>Липа генри (Tilia henryana) C7,5 PA90 1-летний</t>
  </si>
  <si>
    <t>02-48-0321</t>
  </si>
  <si>
    <t>Липа генри (Tilia henryana) C15 PA180 1-летний</t>
  </si>
  <si>
    <t>02-48-0322</t>
  </si>
  <si>
    <t>Вяз шершавый (Ulmus Camperdownii) C10 PA150 1-летний</t>
  </si>
  <si>
    <t>02-48-0323</t>
  </si>
  <si>
    <t>Вяз шершавый (Ulmus Camperdownii) C10 PA150 2-летний</t>
  </si>
  <si>
    <t>02-48-0324</t>
  </si>
  <si>
    <t>Вяз шершавый (Ulmus Camperdownii) C15 PA180 1-летний</t>
  </si>
  <si>
    <t>02-48-0325</t>
  </si>
  <si>
    <t>Вяз шершавый (Ulmus Camperdownii) C12 PA180 6-8 2-летний</t>
  </si>
  <si>
    <t>02-48-0326</t>
  </si>
  <si>
    <t>Вяз шершавый (Ulmus Camperdownii) C15 PA200 1-летний</t>
  </si>
  <si>
    <t>02-48-0327</t>
  </si>
  <si>
    <t>Вяз шершавый (Ulmus Camperdownii) C12 PA200 6-8 2-летний</t>
  </si>
  <si>
    <t>02-48-0328</t>
  </si>
  <si>
    <t>Вяз голландский (Ulmus hollandica Wredei) C10 PA120 1-летний</t>
  </si>
  <si>
    <t>02-48-0329</t>
  </si>
  <si>
    <t>Вяз голландский (Ulmus hollandica Wredei) C10 PA120 2-летний</t>
  </si>
  <si>
    <t>02-48-0330</t>
  </si>
  <si>
    <t>Вяз голландский (Ulmus hollandica Wredei) C10 PA150 1-летний</t>
  </si>
  <si>
    <t>02-48-0331</t>
  </si>
  <si>
    <t>Вяз голландский (Ulmus hollandica Wredei) C10 PA150 2-летний</t>
  </si>
  <si>
    <t>02-48-0332</t>
  </si>
  <si>
    <t>Вяз голландский (Ulmus hollandica Wredei) C15 PA180 1-летний</t>
  </si>
  <si>
    <t>02-48-0333</t>
  </si>
  <si>
    <t>Вяз голландский (Ulmus hollandica Wredei) C12 PA180 2-летний</t>
  </si>
  <si>
    <t>02-48-0334</t>
  </si>
  <si>
    <t>Вяз голландский (Ulmus hollandica Wredei) C15 PA200 1-летний</t>
  </si>
  <si>
    <t>02-48-0335</t>
  </si>
  <si>
    <t>Вяз голландский (Ulmus hollandica Wredei) C12 PA200 2-летний</t>
  </si>
  <si>
    <t>04-08-0573</t>
  </si>
  <si>
    <t>Пихта корейская (Abies koreana) C2</t>
  </si>
  <si>
    <t>04-08-0574</t>
  </si>
  <si>
    <t xml:space="preserve">Пихта корейская (Abies koreana Aurea) C3 </t>
  </si>
  <si>
    <t>04-08-0575</t>
  </si>
  <si>
    <t xml:space="preserve">Пихта субальпийская (Abies lasoicarpa Compacta) C3 </t>
  </si>
  <si>
    <t>04-08-0576</t>
  </si>
  <si>
    <t xml:space="preserve">Пихта испанская (Abies pinsapo Kelleris) C3 </t>
  </si>
  <si>
    <t>04-08-0577</t>
  </si>
  <si>
    <t xml:space="preserve">Пихта серябристая (Abies procera Glauca) C3 </t>
  </si>
  <si>
    <t>04-08-0578</t>
  </si>
  <si>
    <t>Клен веерный (Acer dissectum Baldsmith) C10 PA120</t>
  </si>
  <si>
    <t>04-08-0579</t>
  </si>
  <si>
    <t>Клен веерный (Acer dissectum Baldsmith) C10 PA70</t>
  </si>
  <si>
    <t>04-08-0580</t>
  </si>
  <si>
    <t>Клен веерный (Acer dissectum Crimson Princess) C10 PA 120</t>
  </si>
  <si>
    <t>04-08-0581</t>
  </si>
  <si>
    <t>Клен веерный (Acer dissectum Emerald Lace) C10 PA 120</t>
  </si>
  <si>
    <t>04-08-0582</t>
  </si>
  <si>
    <t>Клен веерный (Acer dissectum Flavescens) C10 90-120</t>
  </si>
  <si>
    <t>04-08-0583</t>
  </si>
  <si>
    <t>Клен веерный (Acer dissectum Garnet) C10 PA120</t>
  </si>
  <si>
    <t>04-08-0584</t>
  </si>
  <si>
    <t>Клен веерный (Acer dissectum Inaba Shidare) C10 PA 120</t>
  </si>
  <si>
    <t>04-08-0585</t>
  </si>
  <si>
    <t>Клен веерный (Acer dissectum Orangeola) C10 PA 120</t>
  </si>
  <si>
    <t>04-08-0586</t>
  </si>
  <si>
    <t>Клен веерный (Acer dissectum Tamuke Yama) C10 PA 120</t>
  </si>
  <si>
    <t>04-08-0587</t>
  </si>
  <si>
    <t>Клен веерный (Acer dissectum Tamuke Yama) C10 60-80</t>
  </si>
  <si>
    <t>04-08-0588</t>
  </si>
  <si>
    <t>Клен веерный (Acer dissectum Tamuke Yama) C10 PA 70</t>
  </si>
  <si>
    <t>04-08-0589</t>
  </si>
  <si>
    <t>Клен веерный (Acer dissectum Viridis) C10 PA180</t>
  </si>
  <si>
    <t>04-08-0590</t>
  </si>
  <si>
    <t>Клен веерный (Acer dissectum Viridis) C10 PA120</t>
  </si>
  <si>
    <t>04-08-0591</t>
  </si>
  <si>
    <t>Клен веерный (Acer dissectum Viridis) C10 PA70</t>
  </si>
  <si>
    <t>04-08-0592</t>
  </si>
  <si>
    <t>Клен дланевидный (Acer palmatum Atropurpureum) C2</t>
  </si>
  <si>
    <t>04-08-0593</t>
  </si>
  <si>
    <t>Клен дланевидный (Acer palmatum Orange Dreams) C2</t>
  </si>
  <si>
    <t>04-08-0594</t>
  </si>
  <si>
    <t>Клен дланевидный (Acer palmatum Variegated Shirazz) C10 PA 120</t>
  </si>
  <si>
    <t>04-08-0595</t>
  </si>
  <si>
    <t>Клен остролистный (Acer platanoides) C7 180-200</t>
  </si>
  <si>
    <t>04-08-0596</t>
  </si>
  <si>
    <t>Клен остролистный (Acer platanoides Crimson Sentry) C10 PA180-200</t>
  </si>
  <si>
    <t>04-08-0597</t>
  </si>
  <si>
    <t>Клен остролистный (Acer platanoides Crimson Sentry) C10 PA140-160</t>
  </si>
  <si>
    <t>04-08-0598</t>
  </si>
  <si>
    <t>Клен остролистный (Acer platanoides Globosum) C10 PA200-220</t>
  </si>
  <si>
    <t>04-08-0599</t>
  </si>
  <si>
    <t>Клен ширасавы (Acer shirasawanum Aureum) C10 PA120</t>
  </si>
  <si>
    <t>04-08-0600</t>
  </si>
  <si>
    <t>Актинидия острая (Actinidia arguta Geneva) C2</t>
  </si>
  <si>
    <t>04-08-0601</t>
  </si>
  <si>
    <t>Актинидия острая (Actinidia arguta Jumbo) C2</t>
  </si>
  <si>
    <t>04-08-0602</t>
  </si>
  <si>
    <t>Актинидия острая (Actinidia arguta Jumbo Duo) C2</t>
  </si>
  <si>
    <t>04-08-0603</t>
  </si>
  <si>
    <t>Актинидия острая (Actinidia arguta Male Zapylacz) C2</t>
  </si>
  <si>
    <t>04-08-0604</t>
  </si>
  <si>
    <t>Актинидия острая (Actinidia arguta Purpurna Sadowa Duo) C2</t>
  </si>
  <si>
    <t>04-08-0605</t>
  </si>
  <si>
    <t>Актинидия острая (Actinidia arguta Weiki Duo) C2</t>
  </si>
  <si>
    <t>04-08-0606</t>
  </si>
  <si>
    <t>Живучка ползучая (Ajuga reptans Black Scallop) C1</t>
  </si>
  <si>
    <t>04-08-0607</t>
  </si>
  <si>
    <t>Акебия пятерная (Akebia quinata) C2</t>
  </si>
  <si>
    <t>04-08-0608</t>
  </si>
  <si>
    <t>Альбиция ленкоранская (Albizia julibrissin) C3</t>
  </si>
  <si>
    <t>04-08-0609</t>
  </si>
  <si>
    <t>Арония сливолистная (Aronia prunifolia Nero) C2</t>
  </si>
  <si>
    <t>04-08-0610</t>
  </si>
  <si>
    <t>Азалия японская (Azalea japonica Allotria) C1,5</t>
  </si>
  <si>
    <t>04-08-0611</t>
  </si>
  <si>
    <t>Азалия японская (Azalea japonica Babuschka) C1,5</t>
  </si>
  <si>
    <t>04-08-0612</t>
  </si>
  <si>
    <t>Азалия японская (Azalea japonica Geisha Orange) C1,5</t>
  </si>
  <si>
    <t>04-08-0613</t>
  </si>
  <si>
    <t>Азалия японская (Azalea japonica Georg Arends) C1,5</t>
  </si>
  <si>
    <t>04-08-0614</t>
  </si>
  <si>
    <t>Азалия японская (Azalea japonica Maruschka) C1,5</t>
  </si>
  <si>
    <t>04-08-0615</t>
  </si>
  <si>
    <t>Азалия японская (Azalea japonica Melina) C1,5</t>
  </si>
  <si>
    <t>04-08-0616</t>
  </si>
  <si>
    <t>Азалия японская (Azalea japonica Rokoko) C1,5</t>
  </si>
  <si>
    <t>04-08-0617</t>
  </si>
  <si>
    <t>Азалия японская (Azalea japonica Rubinstern) C1,5</t>
  </si>
  <si>
    <t>04-08-0618</t>
  </si>
  <si>
    <t>Азалия японская (Azalea japonica Schneeperle) C1,5</t>
  </si>
  <si>
    <t>04-08-0619</t>
  </si>
  <si>
    <t>Азалия японская (Azalea japonica Signalgluhen) C1,5</t>
  </si>
  <si>
    <t>04-08-0620</t>
  </si>
  <si>
    <t>Азалия гибридная (Azalea knap hill Nabuco) C2</t>
  </si>
  <si>
    <t>04-08-0621</t>
  </si>
  <si>
    <t>Азалия гибридная (Azalea knap hill Sarina) C2</t>
  </si>
  <si>
    <t>04-08-0622</t>
  </si>
  <si>
    <t>Азалия гибридная (Azalea knap hill Schneegold) C2</t>
  </si>
  <si>
    <t>04-08-0623</t>
  </si>
  <si>
    <t>Азалия гибридная (Azalea knap hill Gibraltar) C2</t>
  </si>
  <si>
    <t>04-08-0624</t>
  </si>
  <si>
    <t>Азалия гибридная (Azalea knap hill Klondyke) C2</t>
  </si>
  <si>
    <t>04-08-0625</t>
  </si>
  <si>
    <t>Барбарис оттавский (Berberis ottawensis Superba) C2</t>
  </si>
  <si>
    <t>04-08-0626</t>
  </si>
  <si>
    <t>Барбарис тунберга (Berberis thunbergii Admiration) C1,5</t>
  </si>
  <si>
    <t>04-08-0627</t>
  </si>
  <si>
    <t>Барбарис тунберга (Berberis thunbergii Atropurpurea Nana) C2</t>
  </si>
  <si>
    <t>04-08-0628</t>
  </si>
  <si>
    <t>Барбарис тунберга (Berberis thunbergii Bagatelle) C1,5</t>
  </si>
  <si>
    <t>04-08-0629</t>
  </si>
  <si>
    <t>Барбарис тунберга (Berberis thunbergii Concorde) C1,5</t>
  </si>
  <si>
    <t>04-08-0630</t>
  </si>
  <si>
    <t>Барбарис тунберга (Berberis thunbergii Dart's Red Lady) C2</t>
  </si>
  <si>
    <t>04-08-0631</t>
  </si>
  <si>
    <t>Барбарис тунберга (Berberis thunbergii Florence) C1,5</t>
  </si>
  <si>
    <t>04-08-0632</t>
  </si>
  <si>
    <t>Барбарис тунберга (Berberis thunbergii Golden Carpet) C1,5</t>
  </si>
  <si>
    <t>04-08-0633</t>
  </si>
  <si>
    <t>Барбарис тунберга (Berberis thunbergii Golden Devine) C1,5</t>
  </si>
  <si>
    <t>04-08-0634</t>
  </si>
  <si>
    <t>Барбарис тунберга (Berberis thunbergii Golden Ring) C2</t>
  </si>
  <si>
    <t>04-08-0635</t>
  </si>
  <si>
    <t>Барбарис тунберга (Berberis thunbergii Golden Rocket) C1,5</t>
  </si>
  <si>
    <t>04-08-0636</t>
  </si>
  <si>
    <t>Барбарис тунберга (Berberis thunbergii Golden Zwerg) C1,5</t>
  </si>
  <si>
    <t>04-08-0637</t>
  </si>
  <si>
    <t>Барбарис тунберга (Berberis thunbergii Green Carpet) C1,5</t>
  </si>
  <si>
    <t>04-08-0638</t>
  </si>
  <si>
    <t>Барбарис тунберга (Berberis thunbergii Harlequin) C2</t>
  </si>
  <si>
    <t>04-08-0639</t>
  </si>
  <si>
    <t>Барбарис тунберга (Berberis thunbergii Kobold) C1,5</t>
  </si>
  <si>
    <t>04-08-0640</t>
  </si>
  <si>
    <t>Барбарис тунберга (Berberis thunbergii Maria) C1,5</t>
  </si>
  <si>
    <t>04-08-0641</t>
  </si>
  <si>
    <t>Барбарис тунберга (Berberis thunbergii Orange Tower) C1,5</t>
  </si>
  <si>
    <t>04-08-0642</t>
  </si>
  <si>
    <t>Барбарис тунберга (Berberis thunbergii Powwow) C2</t>
  </si>
  <si>
    <t>04-08-0643</t>
  </si>
  <si>
    <t>Барбарис тунберга (Berberis thunbergii Red Carpet) C1,5</t>
  </si>
  <si>
    <t>04-08-0644</t>
  </si>
  <si>
    <t>Барбарис тунберга (Berberis thunbergii Red Pillar) C2</t>
  </si>
  <si>
    <t>04-08-0645</t>
  </si>
  <si>
    <t>Барбарис тунберга (Berberis thunbergii Red Rocket) C2</t>
  </si>
  <si>
    <t>04-08-0646</t>
  </si>
  <si>
    <t>Барбарис тунберга (Berberis thunbergii Rose Glow) C2</t>
  </si>
  <si>
    <t>04-08-0647</t>
  </si>
  <si>
    <t>Барбарис тунберга (Berberis thunbergii Summer Sunset) C1,5</t>
  </si>
  <si>
    <t>04-08-0648</t>
  </si>
  <si>
    <t>Береза бумажная (Betula papyrifera) C7</t>
  </si>
  <si>
    <t>04-08-0649</t>
  </si>
  <si>
    <t>Береза повислая (Betula pendula) C7</t>
  </si>
  <si>
    <t>04-08-0650</t>
  </si>
  <si>
    <t>Береза повислая (Betula pendula Purpurea) C7</t>
  </si>
  <si>
    <t>04-08-0651</t>
  </si>
  <si>
    <t>Береза повислая (Betula pendula Youngii) C7 PA140-160</t>
  </si>
  <si>
    <t>04-08-0652</t>
  </si>
  <si>
    <t>Береза повислая (Betula pendula Youngii) C7 PA160-180</t>
  </si>
  <si>
    <t>04-08-0653</t>
  </si>
  <si>
    <t>Береза полезная (Betula utilis Doorenbos) C5-7 180-200</t>
  </si>
  <si>
    <t>04-08-0654</t>
  </si>
  <si>
    <t>Буддлея давида (Buddleja davidii African Queen) C2</t>
  </si>
  <si>
    <t>04-08-0655</t>
  </si>
  <si>
    <t>Буддлея давида (Buddleja davidii Black Knight) C2</t>
  </si>
  <si>
    <t>04-08-0656</t>
  </si>
  <si>
    <t>Буддлея давида (Buddleja davidii Nanho Blue) C2</t>
  </si>
  <si>
    <t>04-08-0657</t>
  </si>
  <si>
    <t>Буддлея давида (Buddleja davidii Nanho Purple) C2</t>
  </si>
  <si>
    <t>04-08-0658</t>
  </si>
  <si>
    <t>Буддлея давида (Buddleja davidii Pink Delight) C2</t>
  </si>
  <si>
    <t>04-08-0659</t>
  </si>
  <si>
    <t>Буддлея давида (Buddleja davidii Royal Red) C2</t>
  </si>
  <si>
    <t>04-08-0660</t>
  </si>
  <si>
    <t>Буддлея давида (Buddleja davidii Summer Beauty) C2</t>
  </si>
  <si>
    <t>04-08-0661</t>
  </si>
  <si>
    <t>Буддлея давида (Buddleja davidii White Profusion) C2</t>
  </si>
  <si>
    <t>04-08-0662</t>
  </si>
  <si>
    <t>Самшит вечнозелёный (Buxus sempervirens) C1,5</t>
  </si>
  <si>
    <t>04-08-0663</t>
  </si>
  <si>
    <t>Самшит вечнозелёный (Buxus sempervirens) C12 40/30</t>
  </si>
  <si>
    <t>04-08-0664</t>
  </si>
  <si>
    <t>Самшит вечнозелёный (Buxus sempervirens) C20 40-50</t>
  </si>
  <si>
    <t>04-08-0665</t>
  </si>
  <si>
    <t>Вейник остроцветковый (Calamagrostis acutiflora Karl Foerster) C3</t>
  </si>
  <si>
    <t>04-08-0666</t>
  </si>
  <si>
    <t>Кампсис укореняющийся (Campsis radicans Flamenco) C2</t>
  </si>
  <si>
    <t>04-08-0667</t>
  </si>
  <si>
    <t>Кампсис укореняющийся (Campsis radicans Flava) C2</t>
  </si>
  <si>
    <t>04-08-0668</t>
  </si>
  <si>
    <t>Кампсис укореняющийся (Campsis radicans Florida) C2</t>
  </si>
  <si>
    <t>04-08-0669</t>
  </si>
  <si>
    <t>Кампсис таглиабуанский (Campsis tagliabuana Mme Galen) C2</t>
  </si>
  <si>
    <t>04-08-0670</t>
  </si>
  <si>
    <t xml:space="preserve">Граб обыкновенный (Carpinus betulus Fastigiata) C6 </t>
  </si>
  <si>
    <t>04-08-0671</t>
  </si>
  <si>
    <t xml:space="preserve">Граб обыкновенный (Carpinus betulus Lucas) C6 </t>
  </si>
  <si>
    <t>04-08-0672</t>
  </si>
  <si>
    <t xml:space="preserve">Катальпа бигнониевидная (Catalpa bignonioides Aurea) C6 </t>
  </si>
  <si>
    <t>04-08-0673</t>
  </si>
  <si>
    <t>Катальпа бигнониевидная (Catalpa bignonioides Aurea) C6 PA100-120</t>
  </si>
  <si>
    <t>04-08-0674</t>
  </si>
  <si>
    <t>Катальпа бигнониевидная (Catalpa bignonioides Nana) C10 PA200-220</t>
  </si>
  <si>
    <t>04-08-0675</t>
  </si>
  <si>
    <t>Катальпа бигнониевидная (Catalpa bignonioides Nana) C10 PA180-200</t>
  </si>
  <si>
    <t>04-08-0676</t>
  </si>
  <si>
    <t>Катальпа бигнониевидная (Catalpa bignonioides Nana) C10 PA150-170</t>
  </si>
  <si>
    <t>04-08-0677</t>
  </si>
  <si>
    <t xml:space="preserve">Катальпа краснеющая (Catalpa erubescens Purpurea) C6 </t>
  </si>
  <si>
    <t>04-08-0678</t>
  </si>
  <si>
    <t>Кипарисовик лавсона (Chamaecyparis lawsoniana Columnaris) C2</t>
  </si>
  <si>
    <t>04-08-0679</t>
  </si>
  <si>
    <t>Кипарисовик лавсона (Chamaecyparis lawsoniana Ivonne) C2</t>
  </si>
  <si>
    <t>04-08-0680</t>
  </si>
  <si>
    <t>Кипарисовик туполистный (Chamaecyparis obtusa Nana Gracilis) C2</t>
  </si>
  <si>
    <t>04-08-0681</t>
  </si>
  <si>
    <t>Кипарисовик горохоплодный (Chamaecyparis pisifera Filifera) C2</t>
  </si>
  <si>
    <t>04-08-0682</t>
  </si>
  <si>
    <t>Кипарисовик горохоплодный (Chamaecyparis pisifera Filifera Nana) C2</t>
  </si>
  <si>
    <t>04-08-0683</t>
  </si>
  <si>
    <t>Кипарисовик горохоплодный (Chamaecyparis pisifera Golden Mop) C2</t>
  </si>
  <si>
    <t>04-08-0684</t>
  </si>
  <si>
    <t>Кипарисовик горохоплодный (Chamaecyparis pisifera Sungold) C2</t>
  </si>
  <si>
    <t>04-08-0685</t>
  </si>
  <si>
    <t>Клематис (Clematis Blekitny Aniol) C2</t>
  </si>
  <si>
    <t>Клематис и лианы</t>
  </si>
  <si>
    <t>04-08-0686</t>
  </si>
  <si>
    <t>Клематис (Clematis Dzieci Warszawy) C2</t>
  </si>
  <si>
    <t>04-08-0687</t>
  </si>
  <si>
    <t>Клематис (Clematis Ernest Markham) C2</t>
  </si>
  <si>
    <t>04-08-0688</t>
  </si>
  <si>
    <t>Клематис цельнолистный (Clematis integrifolia Arabella) C2</t>
  </si>
  <si>
    <t>04-08-0689</t>
  </si>
  <si>
    <t>Клематис (Clematis Jan Pawel II) C2</t>
  </si>
  <si>
    <t>04-08-0690</t>
  </si>
  <si>
    <t>Клематис (Clematis Kardynal Wyszynski) C2</t>
  </si>
  <si>
    <t>04-08-0691</t>
  </si>
  <si>
    <t>Клематис (Clematis Mrs N. Thompson) C2</t>
  </si>
  <si>
    <t>04-08-0692</t>
  </si>
  <si>
    <t>Клематис (Clematis Pink Fantasty) C2</t>
  </si>
  <si>
    <t>04-08-0693</t>
  </si>
  <si>
    <t>Клематис (Clematis Polish Spirit) C2</t>
  </si>
  <si>
    <t>04-08-0694</t>
  </si>
  <si>
    <t>Клематис (Clematis Rhapsody) C2</t>
  </si>
  <si>
    <t>04-08-0695</t>
  </si>
  <si>
    <t>Клематис (Clematis Sunset) C2</t>
  </si>
  <si>
    <t>04-08-0696</t>
  </si>
  <si>
    <t>Клематис (Clematis Sympatia) C2</t>
  </si>
  <si>
    <t>04-08-0697</t>
  </si>
  <si>
    <t>Клематис (Clematis Ville de Lyon) C2</t>
  </si>
  <si>
    <t>04-08-0698</t>
  </si>
  <si>
    <t>Клематис (Clematis Warszawska Nike) C2</t>
  </si>
  <si>
    <t>04-08-0699</t>
  </si>
  <si>
    <t>Клематис (Clematis Westerplatte) C2</t>
  </si>
  <si>
    <t>04-08-0700</t>
  </si>
  <si>
    <t>Дерен Белый (Cornus alba Aurea) C2</t>
  </si>
  <si>
    <t>04-08-0701</t>
  </si>
  <si>
    <t>Дерен Белый (Cornus alba Elegantissima) C2</t>
  </si>
  <si>
    <t>04-08-0702</t>
  </si>
  <si>
    <t>Дерен Белый (Cornus alba Sibirica) C2</t>
  </si>
  <si>
    <t>04-08-0703</t>
  </si>
  <si>
    <t>Дерен Белый (Cornus alba Sibirica Variegata) C2</t>
  </si>
  <si>
    <t>04-08-0704</t>
  </si>
  <si>
    <t>Дерен Белый (Cornus alba Spaethii) C2</t>
  </si>
  <si>
    <t>04-08-0705</t>
  </si>
  <si>
    <t>Дерен мужской (Cornus mas) C5</t>
  </si>
  <si>
    <t>04-08-0706</t>
  </si>
  <si>
    <t xml:space="preserve">Дерен мужской (Cornus mas Golden Glory) C5 </t>
  </si>
  <si>
    <t>04-08-0707</t>
  </si>
  <si>
    <t>Дерен отпрысковый (Cornus stolonifera Flaviramea) C2</t>
  </si>
  <si>
    <t>04-08-0708</t>
  </si>
  <si>
    <t>Кортадерия селло (Cortaderia selloana Green Goblin) C5</t>
  </si>
  <si>
    <t>04-08-0709</t>
  </si>
  <si>
    <t>Кортадерия селло (Cortaderia selloana Junior) C5-7</t>
  </si>
  <si>
    <t>04-08-0710</t>
  </si>
  <si>
    <t>Кортадерия селло (Cortaderia selloana Pumila) C5-7</t>
  </si>
  <si>
    <t>04-08-0711</t>
  </si>
  <si>
    <t>Кортадерия селло (Cortaderia selloana Rosea) C7</t>
  </si>
  <si>
    <t>04-08-0712</t>
  </si>
  <si>
    <t>Кортадерия селло (Cortaderia selloana Tiny Pampa) C7</t>
  </si>
  <si>
    <t>04-08-0713</t>
  </si>
  <si>
    <t>Кортадерия селло (Cortaderia selloana) C7</t>
  </si>
  <si>
    <t>04-08-0714</t>
  </si>
  <si>
    <t>04-08-0715</t>
  </si>
  <si>
    <t>04-08-0716</t>
  </si>
  <si>
    <t xml:space="preserve">Лещина обыкновенная (Corylus Syrena) C6 </t>
  </si>
  <si>
    <t>04-08-0717</t>
  </si>
  <si>
    <t>Скумпия кожевенная (Cotinus coggygria Golden Spirit) C3</t>
  </si>
  <si>
    <t>04-08-0718</t>
  </si>
  <si>
    <t>Скумпия кожевенная (Cotinus coggygria Royal Purple) C3</t>
  </si>
  <si>
    <t>04-08-0719</t>
  </si>
  <si>
    <t>Скумпия кожевенная (Cotinus coggygria Young Lady) C3</t>
  </si>
  <si>
    <t>04-08-0720</t>
  </si>
  <si>
    <t>Кизильник джунгарский (Cotoneaster soongoricus Coral Beauty) C2</t>
  </si>
  <si>
    <t>04-08-0721</t>
  </si>
  <si>
    <t>Кизильник джунгарский (Cotoneaster soongoricus Coral Beauty) C6 PA100-120</t>
  </si>
  <si>
    <t>04-08-0722</t>
  </si>
  <si>
    <t>Кизильник гибридный (Cotoneaster suecicus Skogholm) C2</t>
  </si>
  <si>
    <t>04-08-0723</t>
  </si>
  <si>
    <t>Кизильник (Cotoneaster Ursynow) C2</t>
  </si>
  <si>
    <t>04-08-0724</t>
  </si>
  <si>
    <t>Ракитник гибридная (Cytisus Apricot Gem) C2</t>
  </si>
  <si>
    <t>04-08-0725</t>
  </si>
  <si>
    <t>Ракитник цветущая (Cytisus Boskoop Ruby) C2</t>
  </si>
  <si>
    <t>04-08-0726</t>
  </si>
  <si>
    <t>Ракитник (Cytisus Lena) C2</t>
  </si>
  <si>
    <t>04-08-0727</t>
  </si>
  <si>
    <t>Ракитник (Cytisus Luna) C2</t>
  </si>
  <si>
    <t>04-08-0728</t>
  </si>
  <si>
    <t>Дейция гибридная (Deutzia hybrida Pink Pom-Pom) C2</t>
  </si>
  <si>
    <t>04-08-0729</t>
  </si>
  <si>
    <t>Дейция гибридная (Deutzia hybrida Strawbery Fields) C2</t>
  </si>
  <si>
    <t>04-08-0730</t>
  </si>
  <si>
    <t>Бересклет крылатый (Euonymus alatus Compactus) C2</t>
  </si>
  <si>
    <t>04-08-0731</t>
  </si>
  <si>
    <t>Бересклет форчуна (Euonymus fortunei Emerald's Gaiety) C1</t>
  </si>
  <si>
    <t>04-08-0732</t>
  </si>
  <si>
    <t>Бересклет форчуна (Euonymus fortunei Emerald's Gold) C1</t>
  </si>
  <si>
    <t>04-08-0733</t>
  </si>
  <si>
    <t>Бересклет форчуна (Euonymus fortunei Mickaela) C1</t>
  </si>
  <si>
    <t>04-08-0734</t>
  </si>
  <si>
    <t>Бересклет японский (Euonymus japonica Aureomarginata) C6 PA80-120</t>
  </si>
  <si>
    <t>04-08-0735</t>
  </si>
  <si>
    <t>Бересклет японский (Euonymus japonica Aureomarginata) C1</t>
  </si>
  <si>
    <t>04-08-0736</t>
  </si>
  <si>
    <t>Бересклет японский (Euonymus japonica Kathy) C6 PA80-120</t>
  </si>
  <si>
    <t>04-08-0737</t>
  </si>
  <si>
    <t>Бересклет японский (Euonymus japonica Kathy) C1</t>
  </si>
  <si>
    <t>04-08-0738</t>
  </si>
  <si>
    <t>Фаллопия (Fallopia aubertii) C2</t>
  </si>
  <si>
    <t>04-08-0739</t>
  </si>
  <si>
    <t>Бамбук (Fargesia Red Dragon) C5</t>
  </si>
  <si>
    <t>04-08-0740</t>
  </si>
  <si>
    <t>Бамбук робуста (Fargesia robusta Pingwu) C5</t>
  </si>
  <si>
    <t>04-08-0741</t>
  </si>
  <si>
    <t>Бамбук робуста (Fargesia robusta Tauro) C5</t>
  </si>
  <si>
    <t>04-08-0742</t>
  </si>
  <si>
    <t>Бамбук (Fargesia rufa) C5</t>
  </si>
  <si>
    <t>04-08-0743</t>
  </si>
  <si>
    <t>Овсяница сизая (Festuca Eliah Blue) C3</t>
  </si>
  <si>
    <t>04-08-0744</t>
  </si>
  <si>
    <t>Герань (Geranium graveolens) C1,5</t>
  </si>
  <si>
    <t>04-08-0745</t>
  </si>
  <si>
    <t>Гинкго билоба (Gingko biloba) C6</t>
  </si>
  <si>
    <t>04-08-0746</t>
  </si>
  <si>
    <t>Плющ (Hedera hibernica) C2</t>
  </si>
  <si>
    <t>04-08-0747</t>
  </si>
  <si>
    <t>Морозник (Helleborus w odmianach) C2</t>
  </si>
  <si>
    <t>04-08-0748</t>
  </si>
  <si>
    <t>Гибискус сирийский (Hibiscus syriacus China Chiffon) C2</t>
  </si>
  <si>
    <t>04-08-0749</t>
  </si>
  <si>
    <t>Гибискус сирийский (Hibiscus syriacus Duc de Brabant) C2</t>
  </si>
  <si>
    <t>04-08-0750</t>
  </si>
  <si>
    <t>Гибискус сирийский (Hibiscus syriacus Lavender Chiffon) C2</t>
  </si>
  <si>
    <t>04-08-0751</t>
  </si>
  <si>
    <t>Гибискус сирийский (Hibiscus syriacus Pink Chiffon) C2</t>
  </si>
  <si>
    <t>04-08-0752</t>
  </si>
  <si>
    <t>Гибискус сирийский (Hibiscus syriacus Pink Giant) C2</t>
  </si>
  <si>
    <t>04-08-0753</t>
  </si>
  <si>
    <t>Гибискус сирийский (Hibiscus syriacus Purple Ruffles) C2</t>
  </si>
  <si>
    <t>04-08-0754</t>
  </si>
  <si>
    <t>Гибискус сирийский (Hibiscus syriacus Red Heart) C2</t>
  </si>
  <si>
    <t>04-08-0755</t>
  </si>
  <si>
    <t>Гибискус сирийский (Hibiscus syriacus White Chiffon) C2</t>
  </si>
  <si>
    <t>04-08-0756</t>
  </si>
  <si>
    <t>Облепиха крушиновидная (Hippophae rhamnoides Friesdorfer Orange) C3</t>
  </si>
  <si>
    <t>04-08-0757</t>
  </si>
  <si>
    <t>Облепиха крушиновидная (Hippophae rhamnoides) C6</t>
  </si>
  <si>
    <t>04-08-0758</t>
  </si>
  <si>
    <t>Гортензия крупнолистная (Hydrangea macrophylla Early Blue) C2</t>
  </si>
  <si>
    <t>04-08-0759</t>
  </si>
  <si>
    <t>Гортензия крупнолистная (Hydrangea macrophylla Hot Red) C2</t>
  </si>
  <si>
    <t>04-08-0760</t>
  </si>
  <si>
    <t>Гортензия крупнолистная (Hydrangea macrophylla Hot Red) C5</t>
  </si>
  <si>
    <t>04-08-0761</t>
  </si>
  <si>
    <t>Гортензия крупнолистная (Hydrangea macrophylla Jip Blau) C2</t>
  </si>
  <si>
    <t>04-08-0762</t>
  </si>
  <si>
    <t>Гортензия крупнолистная (Hydrangea macrophylla Royal Red) C2</t>
  </si>
  <si>
    <t>04-08-0763</t>
  </si>
  <si>
    <t>Гортензия крупнолистная (Hydrangea macrophylla Royal Red) C5</t>
  </si>
  <si>
    <t>04-08-0764</t>
  </si>
  <si>
    <t>Гортензия крупнолистная (Hydrangea macrophylla Speedy Red) C2</t>
  </si>
  <si>
    <t>04-08-0765</t>
  </si>
  <si>
    <t>Гортензия крупнолистная (Hydrangea macrophylla Speedy Red) C5</t>
  </si>
  <si>
    <t>04-08-0766</t>
  </si>
  <si>
    <t>Гортензия крупнолистная (Hydrangea macrophylla White Delight) C2</t>
  </si>
  <si>
    <t>04-08-0767</t>
  </si>
  <si>
    <t>Гортензия метельчатая (Hydrangea paniculata Alba) C3</t>
  </si>
  <si>
    <t>04-08-0768</t>
  </si>
  <si>
    <t>Гортензия метельчатая (Hydrangea paniculata Candlelight) C3</t>
  </si>
  <si>
    <t>04-08-0769</t>
  </si>
  <si>
    <t>Гортензия метельчатая (Hydrangea paniculata Diamantino) C3</t>
  </si>
  <si>
    <t>04-08-0770</t>
  </si>
  <si>
    <t>Гортензия метельчатая (Hydrangea paniculata Fire Light) C3</t>
  </si>
  <si>
    <t>04-08-0771</t>
  </si>
  <si>
    <t>Гортензия метельчатая (Hydrangea paniculata Fraise Melba) C3</t>
  </si>
  <si>
    <t>04-08-0772</t>
  </si>
  <si>
    <t>Гортензия метельчатая (Hydrangea paniculata Grandiflora) C3</t>
  </si>
  <si>
    <t>04-08-0773</t>
  </si>
  <si>
    <t>Гортензия метельчатая (Hydrangea paniculata Limelight) C3</t>
  </si>
  <si>
    <t>04-08-0774</t>
  </si>
  <si>
    <t>Гортензия метельчатая (Hydrangea paniculata Little Lime) C3</t>
  </si>
  <si>
    <t>04-08-0775</t>
  </si>
  <si>
    <t>Гортензия метельчатая (Hydrangea paniculata Mag. Candle) C3</t>
  </si>
  <si>
    <t>04-08-0776</t>
  </si>
  <si>
    <t>Гортензия метельчатая (Hydrangea paniculata Mag. Mont Blanc) C3</t>
  </si>
  <si>
    <t>04-08-0777</t>
  </si>
  <si>
    <t>Гортензия метельчатая (Hydrangea paniculata Mag. Moonlight) C3</t>
  </si>
  <si>
    <t>04-08-0778</t>
  </si>
  <si>
    <t>Гортензия метельчатая (Hydrangea paniculata Mag. Sweet Summer) C3</t>
  </si>
  <si>
    <t>04-08-0779</t>
  </si>
  <si>
    <t>Гортензия метельчатая (Hydrangea paniculata Mag. Vesuvio) C3</t>
  </si>
  <si>
    <t>04-08-0780</t>
  </si>
  <si>
    <t>Гортензия метельчатая (Hydrangea paniculata Petite Star) C3</t>
  </si>
  <si>
    <t>04-08-0781</t>
  </si>
  <si>
    <t>Гортензия метельчатая (Hydrangea paniculata Phantom) C3</t>
  </si>
  <si>
    <t>04-08-0782</t>
  </si>
  <si>
    <t>Гортензия метельчатая (Hydrangea paniculata Pinkachu) C3</t>
  </si>
  <si>
    <t>04-08-0783</t>
  </si>
  <si>
    <t>Гортензия метельчатая (Hydrangea paniculata Polar Bear) C3</t>
  </si>
  <si>
    <t>04-08-0784</t>
  </si>
  <si>
    <t>Гортензия метельчатая (Hydrangea paniculata Polestar) C2</t>
  </si>
  <si>
    <t>04-08-0785</t>
  </si>
  <si>
    <t>Гортензия метельчатая (Hydrangea paniculata Silver Dolar) C3</t>
  </si>
  <si>
    <t>04-08-0786</t>
  </si>
  <si>
    <t>Гортензия метельчатая (Hydrangea paniculata Sundae Fraise) C3</t>
  </si>
  <si>
    <t>04-08-0787</t>
  </si>
  <si>
    <t>Гортензия метельчатая (Hydrangea paniculata Wim's Red) C3</t>
  </si>
  <si>
    <t>04-08-0788</t>
  </si>
  <si>
    <t>Гортензия древовидная (Hydrangea arborescens Annabelle) C3</t>
  </si>
  <si>
    <t>04-08-0789</t>
  </si>
  <si>
    <t>Гортензия древовидная (Hydrangea arborescens Limetta) C3</t>
  </si>
  <si>
    <t>04-08-0790</t>
  </si>
  <si>
    <t>Гортензия древовидная (Hydrangea arborescens Strong Annabelle) C3</t>
  </si>
  <si>
    <t>04-08-0791</t>
  </si>
  <si>
    <t>Гортензия (Hydrangea petiolaris) C2</t>
  </si>
  <si>
    <t>04-08-0792</t>
  </si>
  <si>
    <t>Императа цилиндрическая (Imperata cylindrica) C3</t>
  </si>
  <si>
    <t>04-08-0793</t>
  </si>
  <si>
    <t>Императа цилиндрическая (Imperata cylindrica Red Baron) C3</t>
  </si>
  <si>
    <t>04-08-0794</t>
  </si>
  <si>
    <t>Жасмин (Jasminum Stephanense) C2</t>
  </si>
  <si>
    <t>04-08-0795</t>
  </si>
  <si>
    <t>Можжевельник китайский (Juniperus chinensis Stricta) C12 80-90</t>
  </si>
  <si>
    <t>04-08-0796</t>
  </si>
  <si>
    <t>Можжевельник китайский (Juniperus chinensis Stricta Variegata) C12 80-90</t>
  </si>
  <si>
    <t>04-08-0797</t>
  </si>
  <si>
    <t>Можжевельник китайский (Juniperus chinensis Expansa Variegata) C3</t>
  </si>
  <si>
    <t>04-08-0798</t>
  </si>
  <si>
    <t>Можжевельник китайский (Juniperus chinensis Stricta) C3</t>
  </si>
  <si>
    <t>04-08-0799</t>
  </si>
  <si>
    <t>Можжевельник китайский (Juniperus chinensis Stricta) C7</t>
  </si>
  <si>
    <t>04-08-0800</t>
  </si>
  <si>
    <t>Можжевельник китайский (Juniperus chinensis Stricta Variegata) C2</t>
  </si>
  <si>
    <t>04-08-0801</t>
  </si>
  <si>
    <t>Можжевельник китайский (Juniperus chinensis Stricta Variegata) C7</t>
  </si>
  <si>
    <t>04-08-0802</t>
  </si>
  <si>
    <t>Можжевельник обыкновенная (Juniperus communis Goldschatz) C2</t>
  </si>
  <si>
    <t>04-08-0803</t>
  </si>
  <si>
    <t>Можжевельник обыкновенная (Juniperus communis Goldschatz) C10</t>
  </si>
  <si>
    <t>04-08-0804</t>
  </si>
  <si>
    <t>Можжевельник обыкновенная (Juniperus communis Goldschatz) C6 PA</t>
  </si>
  <si>
    <t>04-08-0805</t>
  </si>
  <si>
    <t>Можжевельник обыкновенная (Juniperus communis Green Carpet) C2</t>
  </si>
  <si>
    <t>04-08-0806</t>
  </si>
  <si>
    <t>Можжевельник обыкновенная (Juniperus communis Greenmantle) C2</t>
  </si>
  <si>
    <t>04-08-0807</t>
  </si>
  <si>
    <t>Можжевельник обыкновенная (Juniperus communis Greenmantle) C6 tab</t>
  </si>
  <si>
    <t>04-08-0808</t>
  </si>
  <si>
    <t>Можжевельник прибрежный (Juniperus conferta Schlager) C3</t>
  </si>
  <si>
    <t>04-08-0809</t>
  </si>
  <si>
    <t>Можжевельник горизонтальный (Juniperus horizontalis Andorra Variegata) C2</t>
  </si>
  <si>
    <t>04-08-0810</t>
  </si>
  <si>
    <t>Можжевельник горизонтальный (Juniperus horizontalis Andorra Variegata) C10</t>
  </si>
  <si>
    <t>04-08-0811</t>
  </si>
  <si>
    <t>Можжевельник горизонтальный (Juniperus horizontalis Blue Chip) C2</t>
  </si>
  <si>
    <t>04-08-0812</t>
  </si>
  <si>
    <t>Можжевельник горизонтальный (Juniperus horizontalis Blue Chip) C10</t>
  </si>
  <si>
    <t>04-08-0813</t>
  </si>
  <si>
    <t>Можжевельник горизонтальный (Juniperus horizontalis Blue Forest) C2</t>
  </si>
  <si>
    <t>04-08-0814</t>
  </si>
  <si>
    <t>Можжевельник горизонтальный (Juniperus horizontalis Golden Carpet) C2</t>
  </si>
  <si>
    <t>04-08-0815</t>
  </si>
  <si>
    <t>Можжевельник горизонтальный (Juniperus horizontalis Golden Carpet) C10</t>
  </si>
  <si>
    <t>04-08-0816</t>
  </si>
  <si>
    <t>Можжевельник горизонтальный (Juniperus horizontalis Limeglow) C2</t>
  </si>
  <si>
    <t>04-08-0817</t>
  </si>
  <si>
    <t>Можжевельник горизонтальный (Juniperus horizontalis Limeglow) C10</t>
  </si>
  <si>
    <t>04-08-0818</t>
  </si>
  <si>
    <t>Можжевельник горизонтальный (Juniperus horizontalis Prince of Wales) C2</t>
  </si>
  <si>
    <t>04-08-0819</t>
  </si>
  <si>
    <t>Можжевельник горизонтальный (Juniperus horizontalis Prince of Wales) C7</t>
  </si>
  <si>
    <t>04-08-0820</t>
  </si>
  <si>
    <t>Можжевельник горизонтальный (Juniperus horizontalis Prince of Wales) C10</t>
  </si>
  <si>
    <t>04-08-0821</t>
  </si>
  <si>
    <t>Можжевельник горизонтальный (Juniperus horizontalis Wiltonii) C2</t>
  </si>
  <si>
    <t>04-08-0822</t>
  </si>
  <si>
    <t>Можжевельник горизонтальный (Juniperus horizontalis Wiltonii) C10</t>
  </si>
  <si>
    <t>04-08-0823</t>
  </si>
  <si>
    <t>Можжевельник средний (Juniperus media Gold Star) C2</t>
  </si>
  <si>
    <t>04-08-0824</t>
  </si>
  <si>
    <t>Можжевельник средний (Juniperus media Gold Star) C7</t>
  </si>
  <si>
    <t>04-08-0825</t>
  </si>
  <si>
    <t>Можжевельник средний (Juniperus media Gold Star) C10</t>
  </si>
  <si>
    <t>04-08-0826</t>
  </si>
  <si>
    <t>Можжевельник средний (Juniperus media Old Gold) C2</t>
  </si>
  <si>
    <t>04-08-0827</t>
  </si>
  <si>
    <t>04-08-0828</t>
  </si>
  <si>
    <t>Можжевельник лежачий (Juniperus procumbens Nana) C2</t>
  </si>
  <si>
    <t>04-08-0829</t>
  </si>
  <si>
    <t>Можжевельник лежачий (Juniperus procumbens Nana) C6 PA</t>
  </si>
  <si>
    <t>04-08-0830</t>
  </si>
  <si>
    <t>Можжевельник казацкий (Juniperus sabina Tamariscifolia) C2</t>
  </si>
  <si>
    <t>04-08-0831</t>
  </si>
  <si>
    <t>Можжевельник скальный (Juniperus scopulorum Blue Arrow) C15 110-120</t>
  </si>
  <si>
    <t>04-08-0832</t>
  </si>
  <si>
    <t>Можжевельник скальный (Juniperus scopulorum Blue Arrow) C3</t>
  </si>
  <si>
    <t>04-08-0833</t>
  </si>
  <si>
    <t>Можжевельник скальный (Juniperus scopulorum Blue Arrow) C7</t>
  </si>
  <si>
    <t>04-08-0834</t>
  </si>
  <si>
    <t>Можжевельник чешуйчатый (Juniperus squamata Holger) C2</t>
  </si>
  <si>
    <t>04-08-0835</t>
  </si>
  <si>
    <t>Можжевельник чешуйчатый (Juniperus squamata Blue Carpet) C2</t>
  </si>
  <si>
    <t>04-08-0836</t>
  </si>
  <si>
    <t>Можжевельник чешуйчатый (Juniperus squamata Blue Star) C2</t>
  </si>
  <si>
    <t>04-08-0837</t>
  </si>
  <si>
    <t>Можжевельник чешуйчатый (Juniperus squqmqta Blue Star) C20 40/40</t>
  </si>
  <si>
    <t>04-08-0838</t>
  </si>
  <si>
    <t>Лиственница европейская (Larix decidua Kornik) C6 PA</t>
  </si>
  <si>
    <t>04-08-0839</t>
  </si>
  <si>
    <t>Лиственница европейская (Larix decidua Pendula) C6 PA</t>
  </si>
  <si>
    <t>04-08-0840</t>
  </si>
  <si>
    <t>Лиственница европейская (Larix decidua) C6</t>
  </si>
  <si>
    <t>04-08-0841</t>
  </si>
  <si>
    <t>Лиственница кемпфера (Larix kaempferi Diana) C6 PA</t>
  </si>
  <si>
    <t>04-08-0842</t>
  </si>
  <si>
    <t>Лиственница кемпфера (Larix kaempferi Grey Pearl) C6 PA</t>
  </si>
  <si>
    <t>04-08-0843</t>
  </si>
  <si>
    <t>Лиственница кемпфера (Larix kaempferi Pendula) C6 PA</t>
  </si>
  <si>
    <t>04-08-0844</t>
  </si>
  <si>
    <t>Лиственница кемпфера (Larix kaempferi Stiff Weeping) C6 PA</t>
  </si>
  <si>
    <t>04-08-0845</t>
  </si>
  <si>
    <t>Лиственница кемпфера (Larix kaempferi Sustrzeel) C6 PA</t>
  </si>
  <si>
    <t>04-08-0846</t>
  </si>
  <si>
    <t>Лаванда узколистная (Lavandula angustifolia Hidcote Blue) C1</t>
  </si>
  <si>
    <t>04-08-0847</t>
  </si>
  <si>
    <t>Бирючина овальнолистная (Ligustrum ovalifolium Aureum) C2</t>
  </si>
  <si>
    <t>04-08-0848</t>
  </si>
  <si>
    <t>Бирючина овальнолистная (Ligustrum ovalifolium Variegatum) C2</t>
  </si>
  <si>
    <t>04-08-0849</t>
  </si>
  <si>
    <t>Жимолость брауна (Lonicera brownii Dropmore Scarlet) C2</t>
  </si>
  <si>
    <t>04-08-0850</t>
  </si>
  <si>
    <t>Жимолость (Lonicera heckrottii Goldflame) C2</t>
  </si>
  <si>
    <t>04-08-0851</t>
  </si>
  <si>
    <t>Жимолость восточная (Lonicera orientalis Czelabinka) C2</t>
  </si>
  <si>
    <t>04-08-0852</t>
  </si>
  <si>
    <t>Жимолость восточная (Lonicera orientalis Duet) C2</t>
  </si>
  <si>
    <t>04-08-0853</t>
  </si>
  <si>
    <t>Жимолость восточная (Lonicera orientalis Morena) C2</t>
  </si>
  <si>
    <t>04-08-0854</t>
  </si>
  <si>
    <t>Жимолость восточная (Lonicera orientalis Sinoglaska) C2</t>
  </si>
  <si>
    <t>04-08-0855</t>
  </si>
  <si>
    <t>Жимолость восточная (Lonicera orientalis Wojtek) C2</t>
  </si>
  <si>
    <t>04-08-0856</t>
  </si>
  <si>
    <t>Жимолость восточная (Lonicera orientalis Woloszebnica) C2</t>
  </si>
  <si>
    <t>04-08-0857</t>
  </si>
  <si>
    <t>Жимолость восточная (Lonicera orientalis Zojka) C2</t>
  </si>
  <si>
    <t>04-08-0858</t>
  </si>
  <si>
    <t>Жимолость вьющаяся (Lonicera periclymenum Belgica Select) C2</t>
  </si>
  <si>
    <t>04-08-0859</t>
  </si>
  <si>
    <t>Жимолость вьющаяся (Lonicera periclymenum Serotina) C2</t>
  </si>
  <si>
    <t>04-08-0860</t>
  </si>
  <si>
    <t>Магнолия (Magnolia Amabilis) C3</t>
  </si>
  <si>
    <t>04-08-0861</t>
  </si>
  <si>
    <t>Магнолия (Magnolia Ann) C3</t>
  </si>
  <si>
    <t>04-08-0862</t>
  </si>
  <si>
    <t>Магнолия суланжа (Magnolia soulangeana Alba Superba) C3</t>
  </si>
  <si>
    <t>04-08-0863</t>
  </si>
  <si>
    <t>Магнолия суланжа (Magnolia soulangeana Alexandrina) C3</t>
  </si>
  <si>
    <t>04-08-0864</t>
  </si>
  <si>
    <t xml:space="preserve">Магнолия суланжа (Magnolia soulangeana Black Tulip) C3 </t>
  </si>
  <si>
    <t>04-08-0865</t>
  </si>
  <si>
    <t xml:space="preserve">Магнолия суланжа (Magnolia soulangeana Burgundy Star) C3 </t>
  </si>
  <si>
    <t>04-08-0866</t>
  </si>
  <si>
    <t xml:space="preserve">Магнолия суланжа (Magnolia soulangeana Cameo) C3 </t>
  </si>
  <si>
    <t>04-08-0867</t>
  </si>
  <si>
    <t xml:space="preserve">Магнолия суланжа (Magnolia soulangeana Cameo) C7 </t>
  </si>
  <si>
    <t>04-08-0868</t>
  </si>
  <si>
    <t xml:space="preserve">Магнолия суланжа (Magnolia soulangeana Cleopatra) C3 </t>
  </si>
  <si>
    <t>04-08-0869</t>
  </si>
  <si>
    <t xml:space="preserve">Магнолия суланжа (Magnolia soulangeana Genie) C3 </t>
  </si>
  <si>
    <t>04-08-0870</t>
  </si>
  <si>
    <t>Магнолия суланжа (Magnolia soulangeana Lennei Alba) C3</t>
  </si>
  <si>
    <t>04-08-0871</t>
  </si>
  <si>
    <t>Магнолия суланжа (Magnolia soulangeana Rustica Rubra) C3</t>
  </si>
  <si>
    <t>04-08-0872</t>
  </si>
  <si>
    <t>Магнолия суланжа (Magnolia soulangeana Superba) C3</t>
  </si>
  <si>
    <t>04-08-0873</t>
  </si>
  <si>
    <t>Магнолия (Magnolia Suzan) C3</t>
  </si>
  <si>
    <t>04-08-0880</t>
  </si>
  <si>
    <t>Яблоня (Malus Royalty) C7 PA</t>
  </si>
  <si>
    <t>04-08-0882</t>
  </si>
  <si>
    <t>Мелисса (Melisa officinalis) C1</t>
  </si>
  <si>
    <t>04-08-0883</t>
  </si>
  <si>
    <t>Мята перечная (Mentha piperita Chocolate) C1</t>
  </si>
  <si>
    <t>04-08-0884</t>
  </si>
  <si>
    <t>Мята круглолистная (Mentha rotundifolia Variegata) C1</t>
  </si>
  <si>
    <t>04-08-0885</t>
  </si>
  <si>
    <t>Мята колосковая (Mentha spicata Moroccan) C1</t>
  </si>
  <si>
    <t>04-08-0886</t>
  </si>
  <si>
    <t>Мискантус китайский (Miscanthus sinensis Flamingo) C3</t>
  </si>
  <si>
    <t>04-08-0887</t>
  </si>
  <si>
    <t>Мискантус китайский (Miscanthus sinensis Graciella) C3</t>
  </si>
  <si>
    <t>04-08-0888</t>
  </si>
  <si>
    <t>Мискантус китайский (Miscanthus sinensis Kleine Fontane) C3</t>
  </si>
  <si>
    <t>04-08-0889</t>
  </si>
  <si>
    <t>Мискантус китайский (Miscanthus sinensis Little Zebra) C3</t>
  </si>
  <si>
    <t>04-08-0890</t>
  </si>
  <si>
    <t>Мискантус китайский (Miscanthus sinensis Memory) C5</t>
  </si>
  <si>
    <t>04-08-0891</t>
  </si>
  <si>
    <t>Мискантус китайский (Miscanthus sinensis Morning Light) C3</t>
  </si>
  <si>
    <t>04-08-0892</t>
  </si>
  <si>
    <t>Мискантус китайский (Miscanthus sinensis Red Chief) C3</t>
  </si>
  <si>
    <t>04-08-0893</t>
  </si>
  <si>
    <t>Мискантус китайский (Miscanthus sinensis Rotsilber) C3</t>
  </si>
  <si>
    <t>04-08-0894</t>
  </si>
  <si>
    <t>Мискантус китайский (Miscanthus sinensis Strictus) C3</t>
  </si>
  <si>
    <t>04-08-0895</t>
  </si>
  <si>
    <t>Мискантус китайский (Miscanthus sinensis Strictus Dwarf) C3</t>
  </si>
  <si>
    <t>04-08-0896</t>
  </si>
  <si>
    <t>Шелковица Белая (Morus alba) C3</t>
  </si>
  <si>
    <t>04-08-0897</t>
  </si>
  <si>
    <t>Котовник фассена (Nepeta faassenii Six Hills Giant) C1</t>
  </si>
  <si>
    <t>04-08-0898</t>
  </si>
  <si>
    <t>Душица обыкновенная (Origanum vulgare Compactum) C1</t>
  </si>
  <si>
    <t>04-08-0899</t>
  </si>
  <si>
    <t>Душица обыкновенная (Origanum vulgare) C1</t>
  </si>
  <si>
    <t>04-08-0900</t>
  </si>
  <si>
    <t>Пион (Paeonia Monsieur Martin Cahuzac) C5</t>
  </si>
  <si>
    <t>Пионы</t>
  </si>
  <si>
    <t>04-08-0901</t>
  </si>
  <si>
    <t>Пион (Paeonia Sorbet) C5</t>
  </si>
  <si>
    <t>04-08-0902</t>
  </si>
  <si>
    <t>Виноград девичий пятилисточковый (Parthenocissus quinquefolia var.  Murorum) C2</t>
  </si>
  <si>
    <t>04-08-0903</t>
  </si>
  <si>
    <t xml:space="preserve">Виноград девичий триостренный (Parthenocissus tricuspidata Veitchi) C2 </t>
  </si>
  <si>
    <t>04-08-0904</t>
  </si>
  <si>
    <t>Перовския лебедолистная (Perovskie atriplicifolia Little Spire) C1</t>
  </si>
  <si>
    <t>04-08-0905</t>
  </si>
  <si>
    <t>Чубушник (Philadelphus Bouget Blanc) C2</t>
  </si>
  <si>
    <t>04-08-0906</t>
  </si>
  <si>
    <t>Чубушник (Philadelphus Lemoinei) C2</t>
  </si>
  <si>
    <t>04-08-0907</t>
  </si>
  <si>
    <t>Чубушник (Philadelphus Snowbelle) C2</t>
  </si>
  <si>
    <t>04-08-0908</t>
  </si>
  <si>
    <t>Чубушник (Philadelphus Virginal) C2</t>
  </si>
  <si>
    <t>04-08-0909</t>
  </si>
  <si>
    <t>Пузыреплодник калинолистный (Physocarpus opulifolius Dart's Gold) C2</t>
  </si>
  <si>
    <t>04-08-0910</t>
  </si>
  <si>
    <t>Пузыреплодник калинолистный (Physocarpus opulifolius Diabolo) C2</t>
  </si>
  <si>
    <t>04-08-0911</t>
  </si>
  <si>
    <t>Пузыреплодник калинолистный (Physocarpus opulifolius Lady in Red) C2</t>
  </si>
  <si>
    <t>04-08-0912</t>
  </si>
  <si>
    <t>Пузыреплодник калинолистный (Physocarpus opulifolius Luteus) C2</t>
  </si>
  <si>
    <t>04-08-0913</t>
  </si>
  <si>
    <t>Пузыреплодник калинолистный (Physocarpus opulifolius Red Baron) C2</t>
  </si>
  <si>
    <t>04-08-0914</t>
  </si>
  <si>
    <t>Пузыреплодник калинолистный (Physocarpus opulifolius Schuch) C2</t>
  </si>
  <si>
    <t>04-08-0915</t>
  </si>
  <si>
    <t>Ель канадская (Picea glauca Alberta Globe) C2</t>
  </si>
  <si>
    <t>04-08-0916</t>
  </si>
  <si>
    <t>Ель канадская (Picea glauca Conica) C2</t>
  </si>
  <si>
    <t>04-08-0917</t>
  </si>
  <si>
    <t>Ель канадская (Picea glauca Daisy's White) C2</t>
  </si>
  <si>
    <t>04-08-0918</t>
  </si>
  <si>
    <t>Ель канадская (Picea glauca Echiniformis) C2</t>
  </si>
  <si>
    <t>04-08-0919</t>
  </si>
  <si>
    <t>Ель канадская (Picea glauca Rainbow's End) C2</t>
  </si>
  <si>
    <t>04-08-0920</t>
  </si>
  <si>
    <t>Ель канадская (Picea glauca Sander's Blue) C2</t>
  </si>
  <si>
    <t>04-08-0921</t>
  </si>
  <si>
    <t>Ель сербская (Picea omorika) C2</t>
  </si>
  <si>
    <t>04-08-0922</t>
  </si>
  <si>
    <t>Ель колючая (Picea pungens Glauca Globosa) C15 PA60-70</t>
  </si>
  <si>
    <t>04-08-0923</t>
  </si>
  <si>
    <t>Ель колючая (Picea pungens Hoopsi) C25 120-130</t>
  </si>
  <si>
    <t>04-08-0924</t>
  </si>
  <si>
    <t>Ель колючая (Picea pungens Maigold) C20 100-120</t>
  </si>
  <si>
    <t>04-08-0925</t>
  </si>
  <si>
    <t>Ель колючая (Picea pungens Montgomery) C12 PA60-70</t>
  </si>
  <si>
    <t>04-08-0926</t>
  </si>
  <si>
    <t>Ель колючая (Picea pungens Oldenburg) C25 100-120</t>
  </si>
  <si>
    <t>04-08-0927</t>
  </si>
  <si>
    <t>Ель колючая (Picea pungens glauca) C25 120-150</t>
  </si>
  <si>
    <t>04-08-0928</t>
  </si>
  <si>
    <t>Ель колючая (Picea pungens Glauca Globosa) C7 PA</t>
  </si>
  <si>
    <t>04-08-0929</t>
  </si>
  <si>
    <t>Ель колючая (Picea pungens Glauca Kaibab) C2</t>
  </si>
  <si>
    <t>04-08-0930</t>
  </si>
  <si>
    <t>Ель колючая (Picea pungens Montgomery) C7 PA</t>
  </si>
  <si>
    <t>04-08-0931</t>
  </si>
  <si>
    <t>Ель колючая (Picea pungens Super Blue) C2</t>
  </si>
  <si>
    <t>04-08-0932</t>
  </si>
  <si>
    <t>Сосна (Pinus cembra) C2</t>
  </si>
  <si>
    <t>04-08-0933</t>
  </si>
  <si>
    <t xml:space="preserve">Сосна густоцветковая(Pinus densiflora Low Glow) C3 </t>
  </si>
  <si>
    <t>04-08-0934</t>
  </si>
  <si>
    <t xml:space="preserve">Сосна боснийская (Pinus leucodermis Compact Gem) C3 </t>
  </si>
  <si>
    <t>04-08-0935</t>
  </si>
  <si>
    <t xml:space="preserve">Сосна боснийская (Pinus leucodermis Malinki) C3 </t>
  </si>
  <si>
    <t>04-08-0936</t>
  </si>
  <si>
    <t xml:space="preserve">Сосна боснийская (Pinus leucodermis Satelit) C3 </t>
  </si>
  <si>
    <t>04-08-0937</t>
  </si>
  <si>
    <t>04-08-0938</t>
  </si>
  <si>
    <t xml:space="preserve">Сосна горная (Pinus mugo Benjamin) C3 </t>
  </si>
  <si>
    <t>04-08-0939</t>
  </si>
  <si>
    <t xml:space="preserve">Сосна горная (Pinus mugo Dezember Gold) C3 </t>
  </si>
  <si>
    <t>04-08-0940</t>
  </si>
  <si>
    <t>Сосна горная (Pinus mugo Dezember Gold) C15 PA80-90</t>
  </si>
  <si>
    <t>04-08-0941</t>
  </si>
  <si>
    <t xml:space="preserve">Сосна горная (Pinus mugo Gnom) C3 </t>
  </si>
  <si>
    <t>04-08-0942</t>
  </si>
  <si>
    <t>04-08-0943</t>
  </si>
  <si>
    <t xml:space="preserve">Сосна горная (Pinus mugo Golden Glow) C3 </t>
  </si>
  <si>
    <t>04-08-0944</t>
  </si>
  <si>
    <t>04-08-0945</t>
  </si>
  <si>
    <t xml:space="preserve">Сосна горная (Pinus mugo Mops) C3 </t>
  </si>
  <si>
    <t>04-08-0946</t>
  </si>
  <si>
    <t>Сосна горная (Pinus mugo pumilio) C2</t>
  </si>
  <si>
    <t>04-08-0947</t>
  </si>
  <si>
    <t xml:space="preserve">Сосна горная (Pinus mugo San Sebastian) C3 </t>
  </si>
  <si>
    <t>04-08-0948</t>
  </si>
  <si>
    <t xml:space="preserve">Сосна горная (Pinus mugo Varella) C3 </t>
  </si>
  <si>
    <t>04-08-0949</t>
  </si>
  <si>
    <t xml:space="preserve">Сосна горная (Pinus mugo Winter Gold) C3 </t>
  </si>
  <si>
    <t>04-08-0950</t>
  </si>
  <si>
    <t>04-08-0951</t>
  </si>
  <si>
    <t xml:space="preserve">Сосна горная (Pinus mugo Zundert) C3 </t>
  </si>
  <si>
    <t>04-08-0952</t>
  </si>
  <si>
    <t xml:space="preserve">Сосна черная (Pinus nigra Caprica) C3 </t>
  </si>
  <si>
    <t>04-08-0953</t>
  </si>
  <si>
    <t xml:space="preserve">Сосна черная (Pinus nigra Hornibrookiana) C3 </t>
  </si>
  <si>
    <t>04-08-0954</t>
  </si>
  <si>
    <t xml:space="preserve">Сосна черная (Pinus nigra Pyramidalis) C3 </t>
  </si>
  <si>
    <t>04-08-0955</t>
  </si>
  <si>
    <t xml:space="preserve">Сосна черная (Pinus nigra Spielberg) C3 </t>
  </si>
  <si>
    <t>04-08-0956</t>
  </si>
  <si>
    <t>04-08-0957</t>
  </si>
  <si>
    <t>04-08-0958</t>
  </si>
  <si>
    <t xml:space="preserve">Сосна крючковатая (Pinus uncinata Hnizdo) C3 </t>
  </si>
  <si>
    <t>04-08-0959</t>
  </si>
  <si>
    <t>04-08-0960</t>
  </si>
  <si>
    <t xml:space="preserve">Сосна крючковатая (Pinus uncinata Kostelnicek) C3 </t>
  </si>
  <si>
    <t>04-08-0961</t>
  </si>
  <si>
    <t xml:space="preserve">Сосна крючковатая (Pinus uncinata Litomysl) C3 </t>
  </si>
  <si>
    <t>04-08-0962</t>
  </si>
  <si>
    <t>Платан (Platanus acerifolia) C10</t>
  </si>
  <si>
    <t>04-08-0963</t>
  </si>
  <si>
    <t>Платан испанский (Platanus xhispanica 'Alphen's Globe') C10 PA200-220</t>
  </si>
  <si>
    <t>04-08-0964</t>
  </si>
  <si>
    <t>Лапчатка кустарниковая (Potentilla fruticosa Kobold) C2</t>
  </si>
  <si>
    <t>04-08-0965</t>
  </si>
  <si>
    <t>Лапчатка кустарниковая (Potentilla fruticosa Orange Lady) C2</t>
  </si>
  <si>
    <t>04-08-0966</t>
  </si>
  <si>
    <t>Лапчатка кустарниковая (Potentilla fruticosa Pink Paradise) C2</t>
  </si>
  <si>
    <t>04-08-0967</t>
  </si>
  <si>
    <t>Лапчатка кустарниковая (Potentilla fruticosa Red Lady) C2</t>
  </si>
  <si>
    <t>04-08-0968</t>
  </si>
  <si>
    <t>Лапчатка кустарниковая (Potentilla fruticosa White Lady) C2</t>
  </si>
  <si>
    <t>04-08-0969</t>
  </si>
  <si>
    <t>Вишня мелкопильчатая (Prunus serrulata Kanzan) C6 PA</t>
  </si>
  <si>
    <t>04-08-0970</t>
  </si>
  <si>
    <t>Вишня мелкопильчатая (Prunus serrulata Royal Burgundy) C6 PA</t>
  </si>
  <si>
    <t>04-08-0971</t>
  </si>
  <si>
    <t>Слива косматая (Prunus subhirtella Pendula Rubra) C6 PA</t>
  </si>
  <si>
    <t>04-08-0972</t>
  </si>
  <si>
    <t>Пиканта кроваво-красная (Pyracantha coccinea Golden Charmer) C3</t>
  </si>
  <si>
    <t>04-08-0973</t>
  </si>
  <si>
    <t>Пиканта кроваво-красная (Pyracantha coccinea Orange Charmer) C3</t>
  </si>
  <si>
    <t>04-08-0974</t>
  </si>
  <si>
    <t>Пиканта кроваво-красная (Pyracantha coccinea Orange Glow) C3</t>
  </si>
  <si>
    <t>04-08-0975</t>
  </si>
  <si>
    <t>Пиканта кроваво-красная (Pyracantha coccinea Red Column) C3</t>
  </si>
  <si>
    <t>04-08-0976</t>
  </si>
  <si>
    <t>Пиканта кроваво-красная (Pyracantha coccinea Soleild'Or) C3</t>
  </si>
  <si>
    <t>04-08-0977</t>
  </si>
  <si>
    <t>Пиканта кроваво-красная (Pyracantha coccinea Teton) C3</t>
  </si>
  <si>
    <t>04-08-0978</t>
  </si>
  <si>
    <t xml:space="preserve">Дуб черешчатый (Quercus robur Fastigiata) C6 </t>
  </si>
  <si>
    <t>04-08-0979</t>
  </si>
  <si>
    <t>Азалия/Рододендрон (Rhododendron Cheer) C1,5</t>
  </si>
  <si>
    <t>04-08-0981</t>
  </si>
  <si>
    <t>Азалия/Рододендрон (Rhododendron Cheer) C3</t>
  </si>
  <si>
    <t>04-08-0982</t>
  </si>
  <si>
    <t>Азалия/Рододендрон (Rhododendron Cheer) C25</t>
  </si>
  <si>
    <t>04-08-0983</t>
  </si>
  <si>
    <t>Азалия/Рододендрон (Rhododendron Finesse) C1,5</t>
  </si>
  <si>
    <t>04-08-0984</t>
  </si>
  <si>
    <t>Азалия/Рододендрон (Rhododendron Germania) C1,5</t>
  </si>
  <si>
    <t>04-08-0985</t>
  </si>
  <si>
    <t>Азалия/Рододендрон (Rhododendron Madame Masson) C1,5</t>
  </si>
  <si>
    <t>04-08-0986</t>
  </si>
  <si>
    <t>Азалия/Рододендрон (Rhododendron Madame Masson) C3</t>
  </si>
  <si>
    <t>04-08-0987</t>
  </si>
  <si>
    <t>Азалия/Рододендрон (Rhododendron Madame Masson) C25</t>
  </si>
  <si>
    <t>04-08-0988</t>
  </si>
  <si>
    <t>Азалия/Рододендрон (Rhododendron Nowa Zembla) C1,5</t>
  </si>
  <si>
    <t>04-08-0989</t>
  </si>
  <si>
    <t>04-08-0990</t>
  </si>
  <si>
    <t>04-08-0991</t>
  </si>
  <si>
    <t>Азалия/Рододендрон (Rhododendron Pearce's A.  Beauty) C1,5</t>
  </si>
  <si>
    <t>04-08-0992</t>
  </si>
  <si>
    <t>Азалия/Рододендрон (Rhododendron Pearce's A.  Beauty) C3</t>
  </si>
  <si>
    <t>04-08-0993</t>
  </si>
  <si>
    <t>Азалия/Рододендрон (Rhododendron Pearce's A.  Beauty) C25</t>
  </si>
  <si>
    <t>04-08-0994</t>
  </si>
  <si>
    <t>Азалия/Рододендрон (Rhododendron Polarnacht) C1,5</t>
  </si>
  <si>
    <t>04-08-0995</t>
  </si>
  <si>
    <t>Азалия/Рододендрон (Rhododendron Polarnacht) C3</t>
  </si>
  <si>
    <t>04-08-0996</t>
  </si>
  <si>
    <t>Азалия/Рододендрон (Rhododendron Profesor Scholz) C3</t>
  </si>
  <si>
    <t>04-08-0997</t>
  </si>
  <si>
    <t>Азалия/Рододендрон (Rhododendron Profesor Scholz) C25</t>
  </si>
  <si>
    <t>04-08-0998</t>
  </si>
  <si>
    <t>Азалия/Рододендрон (Rhododendron Red Jack) C1,5</t>
  </si>
  <si>
    <t>04-08-0999</t>
  </si>
  <si>
    <t>Азалия/Рододендрон (Rhododendron Red Jack) C25</t>
  </si>
  <si>
    <t>04-08-1000</t>
  </si>
  <si>
    <t>Смородина (Ribes rubrum Titania) C2</t>
  </si>
  <si>
    <t>04-08-1001</t>
  </si>
  <si>
    <t>Крыжовник (Ribes uva-crispa Hinnonmaki Green) C2</t>
  </si>
  <si>
    <t>04-08-1002</t>
  </si>
  <si>
    <t>Крыжовник (Ribes uva-crispa Hinnonmaki Red) C2</t>
  </si>
  <si>
    <t>04-08-1003</t>
  </si>
  <si>
    <t>Крыжовник (Ribes uva-crispa Hinnonmaki Yellow) C2</t>
  </si>
  <si>
    <t>04-08-1004</t>
  </si>
  <si>
    <t>Робиния (Robinia hispidia) C6 PA160-180</t>
  </si>
  <si>
    <t>04-08-1005</t>
  </si>
  <si>
    <t xml:space="preserve">Робиния (Robinia hispidia) C6 </t>
  </si>
  <si>
    <t>04-08-1006</t>
  </si>
  <si>
    <t xml:space="preserve">Робиния Белая (Robinia pseudoacacia Frisia) C6 </t>
  </si>
  <si>
    <t>04-08-1007</t>
  </si>
  <si>
    <t>Робиния Белая (Robinia pseudoacacia Umbraculifera) C6 PA180-200</t>
  </si>
  <si>
    <t>04-08-1008</t>
  </si>
  <si>
    <t>Роза миниатюрная (Rosa miniature Red) C2</t>
  </si>
  <si>
    <t>Розы</t>
  </si>
  <si>
    <t>04-08-1009</t>
  </si>
  <si>
    <t>Роза миниатюрная (Rosa miniature White) C2</t>
  </si>
  <si>
    <t>04-08-1010</t>
  </si>
  <si>
    <t>Роза (Rosa w odmianach) C6 PA120</t>
  </si>
  <si>
    <t>04-08-1011</t>
  </si>
  <si>
    <t xml:space="preserve">Роза (Rosa w odmianach) C6 </t>
  </si>
  <si>
    <t>04-08-1012</t>
  </si>
  <si>
    <t>Розмарин (Rosmarinus prostratus) C1</t>
  </si>
  <si>
    <t>04-08-1013</t>
  </si>
  <si>
    <t>Ежевика кустистая (Rubus fruticosus Loch Ness) C2</t>
  </si>
  <si>
    <t>04-08-1014</t>
  </si>
  <si>
    <t>Ежевика кустистая (Rubus fruticosus Polar) C2</t>
  </si>
  <si>
    <t>04-08-1015</t>
  </si>
  <si>
    <t>Малина ремонтантная (Rubus idaeus Poranna Rosa) C2</t>
  </si>
  <si>
    <t>04-08-1016</t>
  </si>
  <si>
    <t>Малина западная (Rubus occidentalis Bristol) C2</t>
  </si>
  <si>
    <t>04-08-1017</t>
  </si>
  <si>
    <t>Ива козья (Salix caprea Kilmarnock) C6 PA150</t>
  </si>
  <si>
    <t>04-08-1018</t>
  </si>
  <si>
    <t>Ива козья (Salix caprea Kilmarnock) C6 PA180</t>
  </si>
  <si>
    <t>04-08-1019</t>
  </si>
  <si>
    <t>Ива тонкостолбиковая (Salix gracilistyla Mount Aso) C6 PA120</t>
  </si>
  <si>
    <t>04-08-1020</t>
  </si>
  <si>
    <t>Ива цельнолистная (Salix integra Hakuro-nishiki) C6 PA100-120</t>
  </si>
  <si>
    <t>04-08-1021</t>
  </si>
  <si>
    <t>Сциадопитис (Sciadopitys verticillata) C3</t>
  </si>
  <si>
    <t>04-08-1022</t>
  </si>
  <si>
    <t>Молодило (Sempervivum BigSam Country Red) C1</t>
  </si>
  <si>
    <t>04-08-1023</t>
  </si>
  <si>
    <t>Молодило (Sempervivum BigSam Ruby Star) C1</t>
  </si>
  <si>
    <t>04-08-1024</t>
  </si>
  <si>
    <t>Сеслерия (Sesleria autumnalis) C3</t>
  </si>
  <si>
    <t>04-08-1025</t>
  </si>
  <si>
    <t>Сеслерия (Sesleria careluea) C3</t>
  </si>
  <si>
    <t>04-08-1026</t>
  </si>
  <si>
    <t>Сеслерия (Sesleria heufleriana) C3</t>
  </si>
  <si>
    <t>04-08-1027</t>
  </si>
  <si>
    <t>Рябина (Sorbus aucuparia) C6</t>
  </si>
  <si>
    <t>04-08-1028</t>
  </si>
  <si>
    <t>Рябина промежуточная (Sorbus intermedia) C6</t>
  </si>
  <si>
    <t>04-08-1029</t>
  </si>
  <si>
    <t>Спирея пепельная (Spiraea cinerea Grefsheim) C2</t>
  </si>
  <si>
    <t>04-08-1030</t>
  </si>
  <si>
    <t>Спирея японская (Spiraea japonica Anthony Waterer) C2</t>
  </si>
  <si>
    <t>04-08-1031</t>
  </si>
  <si>
    <t>Спирея японская (Spiraea japonica Golden Princess) C2</t>
  </si>
  <si>
    <t>04-08-1032</t>
  </si>
  <si>
    <t>Спирея японская (Spiraea japonica Goldmound) C2</t>
  </si>
  <si>
    <t>04-08-1033</t>
  </si>
  <si>
    <t>Спирея японская (Spiraea japonica Little Princess) C2</t>
  </si>
  <si>
    <t>04-08-1034</t>
  </si>
  <si>
    <t>Спирея японская (Spiraea japonica M. Carpet) C2</t>
  </si>
  <si>
    <t>04-08-1035</t>
  </si>
  <si>
    <t>Спирея японская (Spiraea japonica Shirobana) C2</t>
  </si>
  <si>
    <t>04-08-1036</t>
  </si>
  <si>
    <t>Гребенщик (Tamarix parviflora) C2</t>
  </si>
  <si>
    <t>04-08-1037</t>
  </si>
  <si>
    <t>Гребенщик (Tamarix ramosissima rubra) C2</t>
  </si>
  <si>
    <t>04-08-1038</t>
  </si>
  <si>
    <t>Тис ягодный (Taxus baccata David) C1,5</t>
  </si>
  <si>
    <t>04-08-1039</t>
  </si>
  <si>
    <t>Тис ягодный (Taxus baccata Judith) C2</t>
  </si>
  <si>
    <t>04-08-1040</t>
  </si>
  <si>
    <t>Тис средний (Taxus media Hicksii) C1,5</t>
  </si>
  <si>
    <t>04-08-1041</t>
  </si>
  <si>
    <t>Тис средний (Taxus media Hicksii) C5</t>
  </si>
  <si>
    <t>04-08-1042</t>
  </si>
  <si>
    <t>Тис средний (Taxus media Hillii) C1,5</t>
  </si>
  <si>
    <t>04-08-1043</t>
  </si>
  <si>
    <t>Тис средний (Taxus media Stricta Viridis) C2</t>
  </si>
  <si>
    <t>04-08-1044</t>
  </si>
  <si>
    <t>Туя западный (Thuja occidentalis Brabant) C3</t>
  </si>
  <si>
    <t>04-08-1045</t>
  </si>
  <si>
    <t>Туя западный (Thuja occidentalis Brabant) C12 90-100</t>
  </si>
  <si>
    <t>04-08-1046</t>
  </si>
  <si>
    <t>Туя западный (Thuja occidentalis Columna) C3</t>
  </si>
  <si>
    <t>04-08-1047</t>
  </si>
  <si>
    <t>Туя западный (Thuja occidentalis Columna) C7</t>
  </si>
  <si>
    <t>04-08-1048</t>
  </si>
  <si>
    <t>Туя западный (Thuja occidentalis Columna) C12 80-100</t>
  </si>
  <si>
    <t>04-08-1049</t>
  </si>
  <si>
    <t>Туя западный (Thuja occidentalis Danica) C2</t>
  </si>
  <si>
    <t>04-08-1050</t>
  </si>
  <si>
    <t>Туя западный (Thuja occidentalis Danica) C5</t>
  </si>
  <si>
    <t>04-08-1051</t>
  </si>
  <si>
    <t>Туя западный (Thuja occidentalis David) C2</t>
  </si>
  <si>
    <t>04-08-1052</t>
  </si>
  <si>
    <t>Туя западный (Thuja occidentalis Golden Anne) C2</t>
  </si>
  <si>
    <t>04-08-1053</t>
  </si>
  <si>
    <t>Туя западный (Thuja occidentalis Golden Brabant) C2</t>
  </si>
  <si>
    <t>04-08-1054</t>
  </si>
  <si>
    <t>Туя западный (Thuja occidentalis Golden Globe) C7</t>
  </si>
  <si>
    <t>04-08-1055</t>
  </si>
  <si>
    <t>Туя западный (Thuja occidentalis Golden Globe) C12 50</t>
  </si>
  <si>
    <t>04-08-1056</t>
  </si>
  <si>
    <t>Туя западный (Thuja occidentalis Golden Smaragd) C2</t>
  </si>
  <si>
    <t>04-08-1057</t>
  </si>
  <si>
    <t>Туя западный (Thuja occidentalis Golden Tuffet) C2</t>
  </si>
  <si>
    <t>04-08-1058</t>
  </si>
  <si>
    <t>Туя западный (Thuja occidentalis Hoseri) C2</t>
  </si>
  <si>
    <t>04-08-1059</t>
  </si>
  <si>
    <t>Туя западный (Thuja occidentalis Micky) C2</t>
  </si>
  <si>
    <t>04-08-1060</t>
  </si>
  <si>
    <t>Туя западный (Thuja occidentalis Mirjam) C2</t>
  </si>
  <si>
    <t>04-08-1061</t>
  </si>
  <si>
    <t>Туя западный (Thuja occidentalis Mirjam) C5</t>
  </si>
  <si>
    <t>04-08-1062</t>
  </si>
  <si>
    <t>Туя западный (Thuja occidentalis Smaragd) C3</t>
  </si>
  <si>
    <t>04-08-1063</t>
  </si>
  <si>
    <t>Туя западный (Thuja occidentalis Smaragd) C7</t>
  </si>
  <si>
    <t>04-08-1064</t>
  </si>
  <si>
    <t>Туя западный (Thuja occidentalis Smaragd) C15 80-100</t>
  </si>
  <si>
    <t>04-08-1065</t>
  </si>
  <si>
    <t>Туя западный (Thuja occidentalis Smaragd) C15 110-130</t>
  </si>
  <si>
    <t>04-08-1066</t>
  </si>
  <si>
    <t>Туя западный (Thuja occidentalis Teddy) C10 25-30</t>
  </si>
  <si>
    <t>04-08-1067</t>
  </si>
  <si>
    <t>Туя западный (Thuja occidentalis Yellow Ribbon) C2</t>
  </si>
  <si>
    <t>04-08-1068</t>
  </si>
  <si>
    <t>Туя западный (Thuja occidentalis Zmatlik) C2</t>
  </si>
  <si>
    <t>04-08-1069</t>
  </si>
  <si>
    <t>Туя восточная (Thuja orientalis Aurea Nana) C2</t>
  </si>
  <si>
    <t>04-08-1070</t>
  </si>
  <si>
    <t>Туя восточная (Thuja orientalis Aurea Nana) C5</t>
  </si>
  <si>
    <t>04-08-1071</t>
  </si>
  <si>
    <t>Туя складчатая (Thuja plicata (pom-pom)) C35 180</t>
  </si>
  <si>
    <t>04-08-1072</t>
  </si>
  <si>
    <t>Туя складчатая (Thuja plicata Atrovirens) C6</t>
  </si>
  <si>
    <t>04-08-1073</t>
  </si>
  <si>
    <t>Туя складчатая (Thuja plicata Kagers Beauty) C2</t>
  </si>
  <si>
    <t>04-08-1074</t>
  </si>
  <si>
    <t>Туя складчатая (Thuja plicata Wipcord) C2</t>
  </si>
  <si>
    <t>04-08-1075</t>
  </si>
  <si>
    <t>Туя складчатая (Thuja plicata Wipcord) C12 PA80-90</t>
  </si>
  <si>
    <t>04-08-1076</t>
  </si>
  <si>
    <t>Туя складчатая (Thuja plicata Wipcord) C12 PA100-110</t>
  </si>
  <si>
    <t>04-08-1077</t>
  </si>
  <si>
    <t>Тимьян ранний (Thymus praecox Red Carpet) C1</t>
  </si>
  <si>
    <t>04-08-1078</t>
  </si>
  <si>
    <t>Липа американская (Tilia americana Nova) C10</t>
  </si>
  <si>
    <t>04-08-1079</t>
  </si>
  <si>
    <t>Липа сердцевидная (Tilia cordata) C6</t>
  </si>
  <si>
    <t>04-08-1080</t>
  </si>
  <si>
    <t>Липа крупнолистная (Tilia platyphyllos) C6</t>
  </si>
  <si>
    <t>04-08-1081</t>
  </si>
  <si>
    <t>Липа пушистая (Tilia tomentosa) C6</t>
  </si>
  <si>
    <t>04-08-1082</t>
  </si>
  <si>
    <t>Вяз шершавый (Ulmus glabra Camperdownii) C10 PA180-200</t>
  </si>
  <si>
    <t>04-08-1083</t>
  </si>
  <si>
    <t xml:space="preserve">Вяз голландский (Ulmus hollandica Wredei) C7 </t>
  </si>
  <si>
    <t>04-08-1084</t>
  </si>
  <si>
    <t>Голубика высокорослая (Vaccinium corymbosum Bluecrop) C1,5</t>
  </si>
  <si>
    <t>04-08-1085</t>
  </si>
  <si>
    <t>Голубика высокорослая (Vaccinium corymbosum Bonus) C1,5</t>
  </si>
  <si>
    <t>04-08-1086</t>
  </si>
  <si>
    <t>Голубика высокорослая (Vaccinium corymbosum Chandler) C1,5</t>
  </si>
  <si>
    <t>04-08-1087</t>
  </si>
  <si>
    <t>Голубика высокорослая (Vaccinium corymbosum Chanticleer) C1,5</t>
  </si>
  <si>
    <t>04-08-1088</t>
  </si>
  <si>
    <t>Голубика высокорослая (Vaccinium corymbosum Darrow) C1,5</t>
  </si>
  <si>
    <t>04-08-1089</t>
  </si>
  <si>
    <t>Голубика высокорослая (Vaccinium corymbosum Duke) C1,5</t>
  </si>
  <si>
    <t>04-08-1090</t>
  </si>
  <si>
    <t>Голубика высокорослая (Vaccinium corymbosum Earliblue) C1,5</t>
  </si>
  <si>
    <t>04-08-1091</t>
  </si>
  <si>
    <t>Голубика высокорослая (Vaccinium corymbosum Elizabeth) C1,5</t>
  </si>
  <si>
    <t>04-08-1092</t>
  </si>
  <si>
    <t>Голубика высокорослая (Vaccinium corymbosum Nelson) C1,5</t>
  </si>
  <si>
    <t>04-08-1093</t>
  </si>
  <si>
    <t>Голубика высокорослая (Vaccinium corymbosum Spartan) C1,5</t>
  </si>
  <si>
    <t>04-08-1094</t>
  </si>
  <si>
    <t>Калина обыкновенная (Viburnum opulus Compactum) C2</t>
  </si>
  <si>
    <t>04-08-1095</t>
  </si>
  <si>
    <t>Калина обыкновенная (Viburnum opulus Roseum) C2</t>
  </si>
  <si>
    <t>04-08-1096</t>
  </si>
  <si>
    <t>Барвинок малый (Vinca minor Alba) C1</t>
  </si>
  <si>
    <t>04-08-1097</t>
  </si>
  <si>
    <t>Барвинок малый (Vinca minor Atropurpurea) C1</t>
  </si>
  <si>
    <t>04-08-1098</t>
  </si>
  <si>
    <t>Виноград (Vitis - winorosl 217-40-3-1) C2</t>
  </si>
  <si>
    <t>04-08-1099</t>
  </si>
  <si>
    <t>Виноград (Vitis - winorosl A-1004) C2</t>
  </si>
  <si>
    <t>04-08-1100</t>
  </si>
  <si>
    <t>Виноград (Vitis - winorosl Bianca) C2</t>
  </si>
  <si>
    <t>04-08-1101</t>
  </si>
  <si>
    <t>Виноград (Vitis - winorosl Boskoop Glory) C2</t>
  </si>
  <si>
    <t>04-08-1102</t>
  </si>
  <si>
    <t>Виноград (Vitis - winorosl Canadice) C2</t>
  </si>
  <si>
    <t>04-08-1103</t>
  </si>
  <si>
    <t>Виноград (Vitis - winorosl Chrupka Zlota) C2</t>
  </si>
  <si>
    <t>04-08-1104</t>
  </si>
  <si>
    <t>Виноград (Vitis - winorosl Einset Seedless) C2</t>
  </si>
  <si>
    <t>04-08-1105</t>
  </si>
  <si>
    <t>Виноград (Vitis - winorosl Fredonia) C2</t>
  </si>
  <si>
    <t>04-08-1106</t>
  </si>
  <si>
    <t>Виноград (Vitis - winorosl Golubok) C2</t>
  </si>
  <si>
    <t>04-08-1107</t>
  </si>
  <si>
    <t>Виноград (Vitis - winorosl Isabella) C2</t>
  </si>
  <si>
    <t>04-08-1108</t>
  </si>
  <si>
    <t>Виноград (Vitis - winorosl Iza Zaliwska) C2</t>
  </si>
  <si>
    <t>04-08-1109</t>
  </si>
  <si>
    <t>Виноград (Vitis - winorosl Junior) C2</t>
  </si>
  <si>
    <t>04-08-1110</t>
  </si>
  <si>
    <t>Виноград (Vitis - winorosl Kiszmisz 342) C2</t>
  </si>
  <si>
    <t>04-08-1111</t>
  </si>
  <si>
    <t>Виноград (Vitis - winorosl Kiszmisz Bielyj Ustojcziwyj) C2</t>
  </si>
  <si>
    <t>04-08-1112</t>
  </si>
  <si>
    <t>Виноград (Vitis - winorosl Kiszmisz Zaporowskij) C2</t>
  </si>
  <si>
    <t>04-08-1113</t>
  </si>
  <si>
    <t>Виноград (Vitis - winorosl Konkord Rosyjski) C2</t>
  </si>
  <si>
    <t>04-08-1114</t>
  </si>
  <si>
    <t>Виноград (Vitis - winorosl Krystali) C2</t>
  </si>
  <si>
    <t>04-08-1115</t>
  </si>
  <si>
    <t>Виноград (Vitis - winorosl Lidia) C2</t>
  </si>
  <si>
    <t>04-08-1116</t>
  </si>
  <si>
    <t>Виноград (Vitis - winorosl Liux) C2</t>
  </si>
  <si>
    <t>04-08-1117</t>
  </si>
  <si>
    <t>Виноград (Vitis - winorosl Medina) C2</t>
  </si>
  <si>
    <t>04-08-1118</t>
  </si>
  <si>
    <t>Виноград (Vitis - winorosl Muskat Odesskij) C2</t>
  </si>
  <si>
    <t>04-08-1119</t>
  </si>
  <si>
    <t>Виноград (Vitis - winorosl N. York Muscat) C2</t>
  </si>
  <si>
    <t>04-08-1120</t>
  </si>
  <si>
    <t>Виноград (Vitis - winorosl Nero) C2</t>
  </si>
  <si>
    <t>04-08-1121</t>
  </si>
  <si>
    <t>Виноград (Vitis - winorosl Perla Zali) C2</t>
  </si>
  <si>
    <t>04-08-1122</t>
  </si>
  <si>
    <t>Виноград (Vitis - winorosl Prim) C2</t>
  </si>
  <si>
    <t>04-08-1123</t>
  </si>
  <si>
    <t>Виноград (Vitis - winorosl Reliance) C2</t>
  </si>
  <si>
    <t>04-08-1124</t>
  </si>
  <si>
    <t>Виноград (Vitis - winorosl Schuyler) C2</t>
  </si>
  <si>
    <t>04-08-1125</t>
  </si>
  <si>
    <t>Виноград (Vitis - winorosl Seyval) C2</t>
  </si>
  <si>
    <t>04-08-1126</t>
  </si>
  <si>
    <t>Виноград (Vitis - winorosl Stella) C2</t>
  </si>
  <si>
    <t>04-08-1127</t>
  </si>
  <si>
    <t>Виноград (Vitis - winorosl Swenson Red) C2</t>
  </si>
  <si>
    <t>04-08-1128</t>
  </si>
  <si>
    <t>Виноград (Vitis - winorosl Veeblanc) C2</t>
  </si>
  <si>
    <t>04-08-1129</t>
  </si>
  <si>
    <t>Виноград (Vitis - winorosl Venus) C2</t>
  </si>
  <si>
    <t>04-08-1130</t>
  </si>
  <si>
    <t>Вейгла цветущая (Weigela florida Alexandra) C2</t>
  </si>
  <si>
    <t>04-08-1131</t>
  </si>
  <si>
    <t>Вейгла цветущая (Weigela florida Bristol Ruby) C2</t>
  </si>
  <si>
    <t>04-08-1132</t>
  </si>
  <si>
    <t>Вейгла цветущая (Weigela florida Candida) C2</t>
  </si>
  <si>
    <t>04-08-1133</t>
  </si>
  <si>
    <t>Вейгла цветущая (Weigela florida Minor Black) C2</t>
  </si>
  <si>
    <t>04-08-1134</t>
  </si>
  <si>
    <t>Вейгла цветущая (Weigela florida Nana Purpurea) C2</t>
  </si>
  <si>
    <t>04-08-1135</t>
  </si>
  <si>
    <t>Вейгла цветущая (Weigela florida Nana Variegata) C2</t>
  </si>
  <si>
    <t>04-08-1136</t>
  </si>
  <si>
    <t>Вейгла цветущая (Weigela florida Red Princess) C2</t>
  </si>
  <si>
    <t>04-08-1137</t>
  </si>
  <si>
    <t>Вейгла цветущая (Weigela florida Rumba) C2</t>
  </si>
  <si>
    <t>04-08-1138</t>
  </si>
  <si>
    <t>Вейгла цветущая (Weigela florida Variegata) C2</t>
  </si>
  <si>
    <t>04-08-1139</t>
  </si>
  <si>
    <t>Вейгла цветущая (Weigela florida Victoria) C2</t>
  </si>
  <si>
    <t>04-08-1140</t>
  </si>
  <si>
    <t>Глициния обильноцветущая (Wisteria floribunda Issai) C3</t>
  </si>
  <si>
    <t>04-08-1141</t>
  </si>
  <si>
    <t>Глициния макростахия (Wisteria macrostachya Blue Moon) C3</t>
  </si>
  <si>
    <t>04-08-1142</t>
  </si>
  <si>
    <t>Глициния макростахия (Wisteria macrostachya Blue Moon) C10</t>
  </si>
  <si>
    <t>04-08-1143</t>
  </si>
  <si>
    <t>Глициния китайская (Wisteria sinensis Caroline) C3</t>
  </si>
  <si>
    <t>04-29-0001</t>
  </si>
  <si>
    <t>Абелиолистник двурядный (Abeliophyllum distichum Roseum) C1,5 50-70</t>
  </si>
  <si>
    <t>04-29-0002</t>
  </si>
  <si>
    <t>Пихта белая (Abies alba Badenweiler) C2 15-20</t>
  </si>
  <si>
    <t>04-29-0003</t>
  </si>
  <si>
    <t>Пихта белая (Abies alba Badenweiler) C3 40-50</t>
  </si>
  <si>
    <t>04-29-0004</t>
  </si>
  <si>
    <t>Пихта белая (Abies alba Franta) P11/C1,5 30-40</t>
  </si>
  <si>
    <t>04-29-0005</t>
  </si>
  <si>
    <t>Пихта белая (Abies alba Loucany) C1,5 15-20</t>
  </si>
  <si>
    <t>04-29-0006</t>
  </si>
  <si>
    <t>Пихта белая (Abies alba Pendula) C2 20-25</t>
  </si>
  <si>
    <t>04-29-0007</t>
  </si>
  <si>
    <t>Пихта бальзамическая (Abies balsamea Nana) C2 20-25</t>
  </si>
  <si>
    <t>04-29-0008</t>
  </si>
  <si>
    <t>Пихта кефалинийская (Abies cephalonica Barabits Gold) C2 20-30</t>
  </si>
  <si>
    <t>04-29-0009</t>
  </si>
  <si>
    <t>Пихта кефалинийская (Abies cephalonica Meyers Dwarf) C2 20-40</t>
  </si>
  <si>
    <t>04-29-0010</t>
  </si>
  <si>
    <t>Пихта килийская (Abies cilicica Spring Grove) P11/C1,5 20-30</t>
  </si>
  <si>
    <t>04-29-0011</t>
  </si>
  <si>
    <t>Пихта одноцветная (Abies concolor Argentea) C3 30-40</t>
  </si>
  <si>
    <t>04-29-0012</t>
  </si>
  <si>
    <t>Пихта одноцветная (Abies concolor Aurea) C2 30-50</t>
  </si>
  <si>
    <t>04-29-0013</t>
  </si>
  <si>
    <t>Пихта одноцветная (Abies concolor Candicans) P11/C1,5 20-30</t>
  </si>
  <si>
    <t>04-29-0014</t>
  </si>
  <si>
    <t>Пихта одноцветная (Abies concolor Compacta) P11/C1,5 20-30</t>
  </si>
  <si>
    <t>04-29-0015</t>
  </si>
  <si>
    <t>Пихта одноцветная (Abies concolor Fastigiata) P11/C1,5 20-30</t>
  </si>
  <si>
    <t>04-29-0016</t>
  </si>
  <si>
    <t>Пихта одноцветная (Abies concolor Glauca Compact) C2 15-20</t>
  </si>
  <si>
    <t>04-29-0017</t>
  </si>
  <si>
    <t>Пихта одноцветная (Abies concolor Globe) C2 20-25</t>
  </si>
  <si>
    <t>04-29-0018</t>
  </si>
  <si>
    <t>Пихта одноцветная (Abies concolor Halina) C2 20-30</t>
  </si>
  <si>
    <t>04-29-0019</t>
  </si>
  <si>
    <t>Пихта одноцветная (Abies concolor Hexe) C1,5 20-40</t>
  </si>
  <si>
    <t>04-29-0020</t>
  </si>
  <si>
    <t>Пихта одноцветная (Abies concolor Kojakovice) C1,5 20-30</t>
  </si>
  <si>
    <t>04-29-0021</t>
  </si>
  <si>
    <t>Пихта одноцветная (Abies concolor Kopienica) C2 20-40</t>
  </si>
  <si>
    <t>04-29-0022</t>
  </si>
  <si>
    <t>Пихта одноцветная (Abies concolor Ostrov nad Ohri) P11/C1,5 30-40</t>
  </si>
  <si>
    <t>04-29-0023</t>
  </si>
  <si>
    <t>Пихта одноцветная (Abies concolor Piggelmee) C3 40-50</t>
  </si>
  <si>
    <t>04-29-0024</t>
  </si>
  <si>
    <t>Пихта одноцветная (Abies concolor Scooter) C2 20-25</t>
  </si>
  <si>
    <t>04-29-0025</t>
  </si>
  <si>
    <t>Пихта одноцветная (Abies concolor Violacea) C2 20-30</t>
  </si>
  <si>
    <t>04-29-0026</t>
  </si>
  <si>
    <t>Пихта одноцветная (Abies concolor Wattezii Prostrata) C1,5 10-15</t>
  </si>
  <si>
    <t>04-29-0027</t>
  </si>
  <si>
    <t>Пихта крепкая (Abies firma) C1,5 30-40</t>
  </si>
  <si>
    <t>04-29-0028</t>
  </si>
  <si>
    <t>Пихта фразера (Abies fraseri) C3 20-40</t>
  </si>
  <si>
    <t>04-29-0029</t>
  </si>
  <si>
    <t>Пихта фразера (Abies fraseri Pyramidalis) C1,5 15-20</t>
  </si>
  <si>
    <t>04-29-0030</t>
  </si>
  <si>
    <t>Пихта великая (Abies grandis Compacta) C2 20-25</t>
  </si>
  <si>
    <t>04-29-0031</t>
  </si>
  <si>
    <t>Пихта корейская (Abies koreana) C2 20-40</t>
  </si>
  <si>
    <t>04-29-0032</t>
  </si>
  <si>
    <t>Пихта корейская (Abies koreana) C3 70-100</t>
  </si>
  <si>
    <t>04-29-0033</t>
  </si>
  <si>
    <t>Пихта корейская (Abies koreana Aurea) C1,5 15-20</t>
  </si>
  <si>
    <t>04-29-0034</t>
  </si>
  <si>
    <t>Пихта корейская (Abies koreana Barronagel) P11/C1,5 20-30</t>
  </si>
  <si>
    <t>04-29-0035</t>
  </si>
  <si>
    <t>Пихта корейская (Abies koreana Blaue Zwo) C2 20-30</t>
  </si>
  <si>
    <t>04-29-0036</t>
  </si>
  <si>
    <t>Пихта корейская (Abies koreana Blauer Einz) C2 30-40</t>
  </si>
  <si>
    <t>04-29-0037</t>
  </si>
  <si>
    <t>Пихта корейская (Abies koreana Blauer Einz) C3 50-60</t>
  </si>
  <si>
    <t>04-29-0038</t>
  </si>
  <si>
    <t>Пихта корейская (Abies koreana Brilliant) C2 10-15</t>
  </si>
  <si>
    <t>04-29-0039</t>
  </si>
  <si>
    <t>Пихта корейская (Abies koreana Cis) P11/C1,5 40-50</t>
  </si>
  <si>
    <t>04-29-0040</t>
  </si>
  <si>
    <t>Пихта корейская (Abies koreana Cristal Kugel) P11/C1,5 30-40</t>
  </si>
  <si>
    <t>04-29-0041</t>
  </si>
  <si>
    <t>Пихта корейская (Abies koreana Festival) C1,5 20-25</t>
  </si>
  <si>
    <t>04-29-0042</t>
  </si>
  <si>
    <t>Пихта корейская (Abies koreana Green Carpet) P11/C1,5 20-30</t>
  </si>
  <si>
    <t>04-29-0043</t>
  </si>
  <si>
    <t>Пихта корейская (Abies koreana Henks Gardens Yellow) P11/C1,5 30-40</t>
  </si>
  <si>
    <t>04-29-0044</t>
  </si>
  <si>
    <t>Пихта корейская (Abies koreana Luminetta) C2 30-40</t>
  </si>
  <si>
    <t>04-29-0045</t>
  </si>
  <si>
    <t>Пихта корейская (Abies koreana Nadel Kissen) C1,5 20-30</t>
  </si>
  <si>
    <t>04-29-0046</t>
  </si>
  <si>
    <t>Пихта корейская (Abies koreana Ottostrasse) P11/C1,5 30-40</t>
  </si>
  <si>
    <t>04-29-0047</t>
  </si>
  <si>
    <t>Пихта корейская (Abies koreana Pancake) C2 20-30</t>
  </si>
  <si>
    <t>04-29-0048</t>
  </si>
  <si>
    <t>Пихта корейская (Abies koreana Pancake) C3 40-50</t>
  </si>
  <si>
    <t>04-29-0049</t>
  </si>
  <si>
    <t>Пихта корейская (Abies koreana Silberlocke) C2 40-50</t>
  </si>
  <si>
    <t>04-29-0050</t>
  </si>
  <si>
    <t>Пихта корейская (Abies koreana Silver Star) C1,5 15-20</t>
  </si>
  <si>
    <t>04-29-0051</t>
  </si>
  <si>
    <t>Пихта корейская (Abies koreana Verdener Dom) C2 15-20</t>
  </si>
  <si>
    <t>04-29-0052</t>
  </si>
  <si>
    <t>Пихта субальпийская (Abies lasiocarpa Compacta) C2 15-20</t>
  </si>
  <si>
    <t>04-29-0053</t>
  </si>
  <si>
    <t>Пихта субальпийская (Abies lasiocarpa Green Globe) P11/C1,5 50-60</t>
  </si>
  <si>
    <t>04-29-0054</t>
  </si>
  <si>
    <t>Пихта субальпийская (Abies lasiocarpa Mikolas) C1,5 15-20</t>
  </si>
  <si>
    <t>04-29-0055</t>
  </si>
  <si>
    <t>Пихта субальпийская (Abies lasiocarpa Ohri) C2 20-30</t>
  </si>
  <si>
    <t>04-29-0056</t>
  </si>
  <si>
    <t>Пихта нордмана (Abies nordmandiana) C3 20-40</t>
  </si>
  <si>
    <t>04-29-0057</t>
  </si>
  <si>
    <t>Пихта нордмана (Abies nordmanniana Aurea) C2 20-30</t>
  </si>
  <si>
    <t>04-29-0058</t>
  </si>
  <si>
    <t>Пихта нордмана (Abies nordmanniana Aurea) C3 40-60</t>
  </si>
  <si>
    <t>04-29-0059</t>
  </si>
  <si>
    <t>Пихта нордмана (Abies nordmanniana Barabits Compact) C1,5 15-20</t>
  </si>
  <si>
    <t>04-29-0060</t>
  </si>
  <si>
    <t>Пихта нордмана (Abies nordmanniana Kilian) C2 30-40</t>
  </si>
  <si>
    <t>04-29-0061</t>
  </si>
  <si>
    <t>Пихта нордмана (Abies nordmanniana Munsterland) P11/C1,5 30-40</t>
  </si>
  <si>
    <t>04-29-0062</t>
  </si>
  <si>
    <t>Пихта нордмана (Abies nordmanniana Robusta Pendula) P11/C1,5 15-20</t>
  </si>
  <si>
    <t>04-29-0063</t>
  </si>
  <si>
    <t>Пихта нордмана (Abies nordmanniana Starkers Dwarf) C3 40-60</t>
  </si>
  <si>
    <t>04-29-0064</t>
  </si>
  <si>
    <t>Пихта нумидийская (Abies numidica Compacta) C1,5 30-40</t>
  </si>
  <si>
    <t>04-29-0065</t>
  </si>
  <si>
    <t>Пихта испанская (Abies pinsapo Aurea) C3 40-50</t>
  </si>
  <si>
    <t>04-29-0066</t>
  </si>
  <si>
    <t>Пихта испанская (Abies pinsapo Fastigiata) C2 20-30</t>
  </si>
  <si>
    <t>04-29-0067</t>
  </si>
  <si>
    <t>Пихта испанская (Abies pinsapo Glauca) C1,5 15-20</t>
  </si>
  <si>
    <t>04-29-0068</t>
  </si>
  <si>
    <t>Пихта высокорослая (Abies procera Aurea) C1,5 20-40</t>
  </si>
  <si>
    <t>04-29-0069</t>
  </si>
  <si>
    <t>Пихта высокорослая (Abies procera Bizarro) C2 20-25</t>
  </si>
  <si>
    <t>04-29-0070</t>
  </si>
  <si>
    <t>Пихта высокорослая (Abies procera Glauca) C2 20-30</t>
  </si>
  <si>
    <t>04-29-0071</t>
  </si>
  <si>
    <t>Пихта высокорослая (Abies procera Glauca Compact) C2 20-40</t>
  </si>
  <si>
    <t>04-29-0072</t>
  </si>
  <si>
    <t>Пихта высокорослая (Abies procera Glauca Prostrata) P13/C1,5 10-15</t>
  </si>
  <si>
    <t>04-29-0073</t>
  </si>
  <si>
    <t>Пихта высокорослая (Abies procera La Graciosa) C2 15-20</t>
  </si>
  <si>
    <t>04-29-0074</t>
  </si>
  <si>
    <t>Пихта высокорослая (Abies procera Obrighoven) C2 20-30</t>
  </si>
  <si>
    <t>04-29-0075</t>
  </si>
  <si>
    <t>Пихта высокорослая (Abies procera Schembeck) C1,5 20-30</t>
  </si>
  <si>
    <t>04-29-0076</t>
  </si>
  <si>
    <t>Пихта вича (Abies veitchi Kramer) C2 15-20</t>
  </si>
  <si>
    <t>04-29-0077</t>
  </si>
  <si>
    <t>Пихта вича (Abies veitchi Rumburk) C1,5 10-15</t>
  </si>
  <si>
    <t>04-29-0078</t>
  </si>
  <si>
    <t>Пихта вича (Abies veitchii) C2 20-40</t>
  </si>
  <si>
    <t>04-29-0079</t>
  </si>
  <si>
    <t>Пихта вича (Abies veitchii Glauca) P13/C1,5 10-15</t>
  </si>
  <si>
    <t>04-29-0080</t>
  </si>
  <si>
    <t>Пихта вича (Abies veitchii Heddergott) C2 15-20</t>
  </si>
  <si>
    <t>04-29-0081</t>
  </si>
  <si>
    <t>Пихта вича (Abies veitchii Pendula) C2 20-30</t>
  </si>
  <si>
    <t>04-29-0082</t>
  </si>
  <si>
    <t>Пихта вича (Abies veitchii Schneverdingen) C1,5 10-15</t>
  </si>
  <si>
    <t>04-29-0083</t>
  </si>
  <si>
    <t>Фейхоа (Acca sellowiana) P11/C1,5 50-60</t>
  </si>
  <si>
    <t>04-29-0084</t>
  </si>
  <si>
    <t>Клен дланевидный (Acer buergerianum) C2 50-80</t>
  </si>
  <si>
    <t>04-29-0085</t>
  </si>
  <si>
    <t>Клен полевой (Acer campestre) C1,5 40-80</t>
  </si>
  <si>
    <t>04-29-0086</t>
  </si>
  <si>
    <t>Клен полевой (Acer campestre) C5 130-160</t>
  </si>
  <si>
    <t>04-29-0087</t>
  </si>
  <si>
    <t>Клен граболистный (Acer carpinifolium) C2 50-70</t>
  </si>
  <si>
    <t>04-29-0088</t>
  </si>
  <si>
    <t>Клен граболистный (Acer carpinifolium) C5 90-120</t>
  </si>
  <si>
    <t>04-29-0089</t>
  </si>
  <si>
    <t>Клен давида (Acer davidii) C3 60-90</t>
  </si>
  <si>
    <t>04-29-0090</t>
  </si>
  <si>
    <t>Клен давида (Acer davidii grosseri) C1,5 70-100</t>
  </si>
  <si>
    <t>04-29-0091</t>
  </si>
  <si>
    <t>Клен элегантный (Acer elegantulum) C1,5 40-60</t>
  </si>
  <si>
    <t>04-29-0092</t>
  </si>
  <si>
    <t>Клен гиннала (Acer ginnala) C1,5 130-160</t>
  </si>
  <si>
    <t>04-29-0093</t>
  </si>
  <si>
    <t>Клен гроссера (Acer grosseri hersii) C2 20-30</t>
  </si>
  <si>
    <t>04-29-0094</t>
  </si>
  <si>
    <t>Клен крупнолистный (Acer macrophyllum) P9 30-50</t>
  </si>
  <si>
    <t>04-29-0095</t>
  </si>
  <si>
    <t>Клен монпелье (Acer monspessulanum) P11/C1,5 30-50</t>
  </si>
  <si>
    <t>04-29-0096</t>
  </si>
  <si>
    <t>Клен китайский (Acer negundo) C3 100-160</t>
  </si>
  <si>
    <t>04-29-0097</t>
  </si>
  <si>
    <t>Клен китайский (Acer negundo Odessanum) C2 90-120</t>
  </si>
  <si>
    <t>04-29-0098</t>
  </si>
  <si>
    <t>Клен дланевидный/веерный (Acer palmatum) C2 110-150</t>
  </si>
  <si>
    <t>04-29-0099</t>
  </si>
  <si>
    <t>Клен дланевидный/веерный (Acer palmatum Atropurpureum) C1 40-60</t>
  </si>
  <si>
    <t>04-29-0100</t>
  </si>
  <si>
    <t>Клен дланевидный/веерный (Acer palmatum Bloodgood) C3 30-60</t>
  </si>
  <si>
    <t>04-29-0101</t>
  </si>
  <si>
    <t>Клен дланевидный/веерный (Acer palmatum Dissectum) C3 80-100</t>
  </si>
  <si>
    <t>04-29-0102</t>
  </si>
  <si>
    <t>Клен дланевидный/веерный (Acer palmatum Katsura) C2 30-40</t>
  </si>
  <si>
    <t>04-29-0103</t>
  </si>
  <si>
    <t>Клен дланевидный/веерный (Acer palmatum Orange Dream) C2 60-90</t>
  </si>
  <si>
    <t>04-29-0104</t>
  </si>
  <si>
    <t>Клен дланевидный/веерный (Acer palmatum Orangeola) C3 60-90</t>
  </si>
  <si>
    <t>04-29-0105</t>
  </si>
  <si>
    <t>Клен дланевидный/веерный (Acer palmatum Pixie) C3 70-80</t>
  </si>
  <si>
    <t>04-29-0106</t>
  </si>
  <si>
    <t>Клен дланевидный/веерный (Acer palmatum Shaina) C3 40-80</t>
  </si>
  <si>
    <t>04-29-0107</t>
  </si>
  <si>
    <t>Клен дланевидный/веерный (Acer palmatum Skeeters Broom) C3 90-110</t>
  </si>
  <si>
    <t>04-29-0108</t>
  </si>
  <si>
    <t>Клен остролистный (Acer platanoides Charles Joly) C3 80-100</t>
  </si>
  <si>
    <t>04-29-0109</t>
  </si>
  <si>
    <t>Клен остролистный (Acer platanoides Crimson King) C3 80-100</t>
  </si>
  <si>
    <t>04-29-0110</t>
  </si>
  <si>
    <t>Клен остролистный (Acer platanoides Deborah) C3 50-80</t>
  </si>
  <si>
    <t>04-29-0111</t>
  </si>
  <si>
    <t>Клен остролистный (Acer platanoides Drummondii) C3 80-120</t>
  </si>
  <si>
    <t>04-29-0112</t>
  </si>
  <si>
    <t>Клен остролистный (Acer platanoides Faassens Black) C3 60-90</t>
  </si>
  <si>
    <t>04-29-0113</t>
  </si>
  <si>
    <t>Клен остролистный (Acer platanoides Laciniatum) C2 100-130</t>
  </si>
  <si>
    <t>04-29-0114</t>
  </si>
  <si>
    <t>Клен остролистный (Acer platanoides Palmatifidum) C2 20-40</t>
  </si>
  <si>
    <t>04-29-0115</t>
  </si>
  <si>
    <t>Клен остролистный (Acer platanoides Princeton Gold) C3 140-160</t>
  </si>
  <si>
    <t>04-29-0116</t>
  </si>
  <si>
    <t>Клен остролистный (Acer platanoides Tharandt) C2 80-120</t>
  </si>
  <si>
    <t>04-29-0117</t>
  </si>
  <si>
    <t>Клен ложноплатановый (Acer pseudoplatanus Aurea) C3 120-170</t>
  </si>
  <si>
    <t>04-29-0118</t>
  </si>
  <si>
    <t>Клен ложноплатановый (Acer pseudoplatanus Hermitage) C2 60-90</t>
  </si>
  <si>
    <t>04-29-0119</t>
  </si>
  <si>
    <t>Клен ложноплатановый (Acer pseudoplatanus Leats Cottage) C3 80-100</t>
  </si>
  <si>
    <t>04-29-0120</t>
  </si>
  <si>
    <t>Клен ложноплатановый (Acer pseudoplatanus Leopoldii) C5 140-180</t>
  </si>
  <si>
    <t>04-29-0121</t>
  </si>
  <si>
    <t>Клен ложноплатановый (Acer pseudoplatanus Pruhonice) C3 120-150</t>
  </si>
  <si>
    <t>04-29-0122</t>
  </si>
  <si>
    <t>Клен ложноплатановый (Acer pseudoplatanus Puget Pink) C3 130-160</t>
  </si>
  <si>
    <t>04-29-0123</t>
  </si>
  <si>
    <t>Клен ложноплатановый (Acer pseudoplatanus Simon-Louis Freres) C2 100-120</t>
  </si>
  <si>
    <t>04-29-0124</t>
  </si>
  <si>
    <t>Клен ложноплатановый (Acer pseudoplatanus Sunshine) C3 100-140</t>
  </si>
  <si>
    <t>04-29-0125</t>
  </si>
  <si>
    <t>Клен красный (Acer rubrum) C1,5 70-100</t>
  </si>
  <si>
    <t>04-29-0126</t>
  </si>
  <si>
    <t>Клен серебристый (Acer saccharinum) C1,5 80-100</t>
  </si>
  <si>
    <t>04-29-0127</t>
  </si>
  <si>
    <t>Клен серебристый (Acer saccharinum Laciniatum) C1,5 40-60</t>
  </si>
  <si>
    <t>04-29-0128</t>
  </si>
  <si>
    <t>Актинидия острая (Actinidia arguta Geneva) C2 50-70</t>
  </si>
  <si>
    <t>04-29-0129</t>
  </si>
  <si>
    <t>Актинидия острая (Actinidia arguta Issai) P11/C1,5 20-30</t>
  </si>
  <si>
    <t>04-29-0130</t>
  </si>
  <si>
    <t>Актинидия острая (Actinidia arguta Weiki) C2 40-60</t>
  </si>
  <si>
    <t>04-29-0131</t>
  </si>
  <si>
    <t>Актинидия деликатесная (Actinidia deliciosa Atlas) P11/C1,5 20-40</t>
  </si>
  <si>
    <t>04-29-0132</t>
  </si>
  <si>
    <t>Актинидия деликатесная (Actinidia deliciosa Hayward) P11/C1,5 15-20</t>
  </si>
  <si>
    <t>04-29-0133</t>
  </si>
  <si>
    <t>Актинидия пестролистная (Actinidia kolomikta Adam) P9 15-20</t>
  </si>
  <si>
    <t>04-29-0134</t>
  </si>
  <si>
    <t>Каштан мясо-красный (Aesculus carnea Marginata) C1,5 20-30</t>
  </si>
  <si>
    <t>04-29-0135</t>
  </si>
  <si>
    <t>Каштан мясо-красный (Aesculus carnea Plantierensis) C1,5 15-20</t>
  </si>
  <si>
    <t>04-29-0136</t>
  </si>
  <si>
    <t>Каштан (Aesculus assamica) C1,5 20-30</t>
  </si>
  <si>
    <t>04-29-0137</t>
  </si>
  <si>
    <t>Каштан (Aesculus Autumn Splendor) C2 20-30</t>
  </si>
  <si>
    <t>04-29-0138</t>
  </si>
  <si>
    <t>Каштан (Aesculus bushii) C1,5 20-25</t>
  </si>
  <si>
    <t>04-29-0139</t>
  </si>
  <si>
    <t>Каштан (Aesculus californica) C1,5 50-70</t>
  </si>
  <si>
    <t>04-29-0140</t>
  </si>
  <si>
    <t>Каштан мясо-красный (Aesculus carnea Batouwe) C1,5 20-30</t>
  </si>
  <si>
    <t>04-29-0141</t>
  </si>
  <si>
    <t>Каштан (Aesculus dallimorei) C1,5 20-30</t>
  </si>
  <si>
    <t>04-29-0142</t>
  </si>
  <si>
    <t>Каштан (Aesculus Digitata) C2 100-120</t>
  </si>
  <si>
    <t>04-29-0143</t>
  </si>
  <si>
    <t>Каштан парковая (Aesculus dupontii hessei) C1,5 20-30</t>
  </si>
  <si>
    <t>04-29-0144</t>
  </si>
  <si>
    <t>Каштан шершавый (Aesculus glabra sargentii) C1,5 20-40</t>
  </si>
  <si>
    <t>04-29-0145</t>
  </si>
  <si>
    <t>Каштан шершавый (Aesculus glabra April Wine) C1,5 20-30</t>
  </si>
  <si>
    <t>04-29-0146</t>
  </si>
  <si>
    <t>Каштан шершавый (Aesculus glabra Leucodermis) C1,5 20-30</t>
  </si>
  <si>
    <t>04-29-0147</t>
  </si>
  <si>
    <t>Каштан шершавый (Aesculus glabra Sofia) C1,5 20-25</t>
  </si>
  <si>
    <t>04-29-0148</t>
  </si>
  <si>
    <t>Каштан (Aesculus hemiacantha) C1,5 20-40</t>
  </si>
  <si>
    <t>04-29-0149</t>
  </si>
  <si>
    <t>Каштан конский (Aesculus hippocastanum) C1,5 30-40</t>
  </si>
  <si>
    <t>04-29-0150</t>
  </si>
  <si>
    <t>Каштан конский (Aesculus hippocastanum Hampton Court Gold) C3 20-30</t>
  </si>
  <si>
    <t>04-29-0151</t>
  </si>
  <si>
    <t>Каштан конский (Aesculus hippocastanum Memmingeri) C2 50-80</t>
  </si>
  <si>
    <t>04-29-0152</t>
  </si>
  <si>
    <t>Каштан индийская (Aesculus indica) C1,5 50-80</t>
  </si>
  <si>
    <t>04-29-0153</t>
  </si>
  <si>
    <t>Каштан (Aesculus mutabilis Induta) C1,5 20-25</t>
  </si>
  <si>
    <t>04-29-0154</t>
  </si>
  <si>
    <t>Каштан (Aesculus mutabilis Penduliflora) C1,5 20-25</t>
  </si>
  <si>
    <t>04-29-0155</t>
  </si>
  <si>
    <t>Каштан конский розовый (Aesculus neglecta) C1,5 30-50</t>
  </si>
  <si>
    <t>04-29-0156</t>
  </si>
  <si>
    <t>Каштан (Aesculus pavia discolor) C1,5 20-25</t>
  </si>
  <si>
    <t>04-29-0157</t>
  </si>
  <si>
    <t>Альбиция ленкоранская (Albizia julibrissin) P11/C1,5 40-50</t>
  </si>
  <si>
    <t>04-29-0158</t>
  </si>
  <si>
    <t>Альбиция ленкоранская (Albizia julibrissin) C2 40-70</t>
  </si>
  <si>
    <t>04-29-0159</t>
  </si>
  <si>
    <t>Альбиция (Albizia kalkora) C1,5 30-50</t>
  </si>
  <si>
    <t>04-29-0160</t>
  </si>
  <si>
    <t>Ольха седая (Alnus incana) C1,5 110-140</t>
  </si>
  <si>
    <t>04-29-0161</t>
  </si>
  <si>
    <t>Ольха мелкопильчатая (Alnus serrulata) C2 80-100</t>
  </si>
  <si>
    <t>04-29-0162</t>
  </si>
  <si>
    <t>Ирга ольхолистная (Amelanchier alnifolia Martin) C1,5 60-80</t>
  </si>
  <si>
    <t>04-29-0163</t>
  </si>
  <si>
    <t>Ирга ольхолистная (Amelanchier alnifolia Northline) C1,5 80-100</t>
  </si>
  <si>
    <t>04-29-0164</t>
  </si>
  <si>
    <t>Ирга ольхолистная (Amelanchier alnifolia Thiessen) C1,5 70-80</t>
  </si>
  <si>
    <t>04-29-0165</t>
  </si>
  <si>
    <t>Ирга круглолистная (Amelanchier rotundifolia (Amelanchier ovalis)) C1,5 30-40</t>
  </si>
  <si>
    <t>04-29-0166</t>
  </si>
  <si>
    <t>Ирга колосковая (Amelanchier spicata) C1,5 40-60</t>
  </si>
  <si>
    <t>04-29-0167</t>
  </si>
  <si>
    <t>Амелосорбус (Amelasorbus jackii) C3 80-110</t>
  </si>
  <si>
    <t>04-29-0168</t>
  </si>
  <si>
    <t>Аморфа кустарниковая (Amorpha fruticosa) C2 140-160</t>
  </si>
  <si>
    <t>04-29-0169</t>
  </si>
  <si>
    <t>Виноградовник (Ampelopsis brevipedunculata Elegans) C1,5 50-80</t>
  </si>
  <si>
    <t>04-29-0170</t>
  </si>
  <si>
    <t>Араукария (Araucaria araucana) C2 20-25</t>
  </si>
  <si>
    <t>04-29-0171</t>
  </si>
  <si>
    <t>Земляничное дерево дерево (Arbutus unedo) C1,5 40-70</t>
  </si>
  <si>
    <t>04-29-0172</t>
  </si>
  <si>
    <t>Арония сливолистная (Aronia prunifolia Viking) C1,5 60-90</t>
  </si>
  <si>
    <t>04-29-0173</t>
  </si>
  <si>
    <t>Арония сливолистная (Aronia prunifolia Viking) C1,5 80-110</t>
  </si>
  <si>
    <t>04-29-0174</t>
  </si>
  <si>
    <t>Арония черноплодная (Aronia melanocarpa) C1,5 50-70</t>
  </si>
  <si>
    <t>04-29-0175</t>
  </si>
  <si>
    <t>Арония черноплодная (Aronia melanocarpa Galicjanka) P11/C1,5 60-70</t>
  </si>
  <si>
    <t>04-29-0176</t>
  </si>
  <si>
    <t>Арония черноплодная (Aronia melanocarpa Galicjanka) C3 100-140</t>
  </si>
  <si>
    <t>04-29-0177</t>
  </si>
  <si>
    <t>Арония мичурина (Aronia mitschurinii) C1,5 40-70</t>
  </si>
  <si>
    <t>04-29-0178</t>
  </si>
  <si>
    <t>Азимина трёхлопастная (Asimina triloba) P11/C1,5 60-80</t>
  </si>
  <si>
    <t>04-29-0179</t>
  </si>
  <si>
    <t>Барбарис (Berberis) C2 30-40</t>
  </si>
  <si>
    <t>04-29-0180</t>
  </si>
  <si>
    <t>Барбарис шопен (Berberis chopinii Mazurek) P9 30-50</t>
  </si>
  <si>
    <t>04-29-0181</t>
  </si>
  <si>
    <t>Барбарис средний (Berberis media Red Jewel) C1,5 20-30</t>
  </si>
  <si>
    <t>04-29-0182</t>
  </si>
  <si>
    <t>Барбарис тунберга (Berberis thunbergii) C2 50-60</t>
  </si>
  <si>
    <t>04-29-0183</t>
  </si>
  <si>
    <t>Барбарис тунберга (Berberis thunbergii Atropurpurea) C2 50-80</t>
  </si>
  <si>
    <t>04-29-0184</t>
  </si>
  <si>
    <t>Барбарис тунберга (Berberis thunbergii Atropurpurea Nana) C1,5 20-40</t>
  </si>
  <si>
    <t>04-29-0185</t>
  </si>
  <si>
    <t>Барбарис тунберга (Berberis thunbergii Coral) C2 20-30</t>
  </si>
  <si>
    <t>04-29-0186</t>
  </si>
  <si>
    <t>Барбарис тунберга (Berberis thunbergii Darts Red Lady) C1,5 20-30</t>
  </si>
  <si>
    <t>04-29-0187</t>
  </si>
  <si>
    <t>Барбарис тунберга (Berberis thunbergii Golden Ring) C2 15-20</t>
  </si>
  <si>
    <t>04-29-0188</t>
  </si>
  <si>
    <t>Барбарис тунберга (Berberis thunbergii Golden Torch) C1,5 20-30</t>
  </si>
  <si>
    <t>04-29-0189</t>
  </si>
  <si>
    <t>Барбарис тунберга (Berberis thunbergii Green Carpet) C1,5 20-40</t>
  </si>
  <si>
    <t>04-29-0190</t>
  </si>
  <si>
    <t>Барбарис тунберга (Berberis thunbergii Harlequin) C2 15-20</t>
  </si>
  <si>
    <t>04-29-0191</t>
  </si>
  <si>
    <t>Барбарис тунберга (Berberis thunbergii Kelleriis) C2 20-30</t>
  </si>
  <si>
    <t>04-29-0192</t>
  </si>
  <si>
    <t>Барбарис тунберга (Berberis thunbergii Orange Rocket) C2 30-40</t>
  </si>
  <si>
    <t>04-29-0193</t>
  </si>
  <si>
    <t>Барбарис тунберга (Berberis thunbergii Orange Tower) C2 30-40</t>
  </si>
  <si>
    <t>04-29-0194</t>
  </si>
  <si>
    <t>Барбарис тунберга (Berberis thunbergii Paw Wow) C1,5 40-50</t>
  </si>
  <si>
    <t>04-29-0195</t>
  </si>
  <si>
    <t>Барбарис тунберга (Berberis thunbergii Red Carpet) C2 30-50</t>
  </si>
  <si>
    <t>04-29-0196</t>
  </si>
  <si>
    <t>Барбарис тунберга (Berberis thunbergii Red Rocket) C1,5 50-70</t>
  </si>
  <si>
    <t>04-29-0197</t>
  </si>
  <si>
    <t>Барбарис обыкновенная (Berberis vulgaris Atropurpurea) C1,5 40-70</t>
  </si>
  <si>
    <t>04-29-0198</t>
  </si>
  <si>
    <t>Барбарис тунберга (Berberys thunbergii Florence) C1,5 30-40</t>
  </si>
  <si>
    <t>04-29-0199</t>
  </si>
  <si>
    <t>Береза (Betula alleghaniensis) C3 50-80</t>
  </si>
  <si>
    <t>04-29-0200</t>
  </si>
  <si>
    <t>Береза (Betula apoiensis) C3 60-80</t>
  </si>
  <si>
    <t>04-29-0201</t>
  </si>
  <si>
    <t>Береза (Betula costata Select) C2 40-70</t>
  </si>
  <si>
    <t>04-29-0202</t>
  </si>
  <si>
    <t>Береза эрмана (Betula ermanii) C3 60-90</t>
  </si>
  <si>
    <t>04-29-0203</t>
  </si>
  <si>
    <t>Береза эрмана (Betula ermanii Blush) C3 40-70</t>
  </si>
  <si>
    <t>04-29-0204</t>
  </si>
  <si>
    <t>Береза эрмана (Betula ermanii Grayswood Hill) C3 80-110</t>
  </si>
  <si>
    <t>04-29-0205</t>
  </si>
  <si>
    <t>Береза эрмана (Betula ermanii Holland) C3 80-100</t>
  </si>
  <si>
    <t>04-29-0206</t>
  </si>
  <si>
    <t>Береза бородавчатая (Betula Hoseri) C3 40-70</t>
  </si>
  <si>
    <t>04-29-0207</t>
  </si>
  <si>
    <t>Береза (Betula litwinowii) C3 70-100</t>
  </si>
  <si>
    <t>04-29-0208</t>
  </si>
  <si>
    <t>Береза (Betula luminifera) C3 50-80</t>
  </si>
  <si>
    <t>04-29-0209</t>
  </si>
  <si>
    <t>Береза (Betula Minsent (Sentinelle Dargent)) C2 30-50</t>
  </si>
  <si>
    <t>04-29-0210</t>
  </si>
  <si>
    <t>Береза карликовая (Betula nana) C2 40-70</t>
  </si>
  <si>
    <t>04-29-0211</t>
  </si>
  <si>
    <t>Береза черная (Betula nigra) C2 40-70</t>
  </si>
  <si>
    <t>04-29-0212</t>
  </si>
  <si>
    <t>Береза черная (Betula nigra Cully) C2 30-60</t>
  </si>
  <si>
    <t>04-29-0213</t>
  </si>
  <si>
    <t>Береза черная (Betula nigra Dura Heat) C2 40-70</t>
  </si>
  <si>
    <t>04-29-0214</t>
  </si>
  <si>
    <t>Береза черная (Betula nigra Studetec) C3 50-70</t>
  </si>
  <si>
    <t>04-29-0215</t>
  </si>
  <si>
    <t>Береза черная (Betula nigra Summer Cascade) C3 50-80</t>
  </si>
  <si>
    <t>04-29-0216</t>
  </si>
  <si>
    <t>Береза западный (Betula occidentalis) C2 40-70</t>
  </si>
  <si>
    <t>04-29-0217</t>
  </si>
  <si>
    <t>Береза бумажная (Betula papyrifera) C1,5 100-130</t>
  </si>
  <si>
    <t>04-29-0218</t>
  </si>
  <si>
    <t>Береза повислая (Betula pendula) P11/C1,5 80-100</t>
  </si>
  <si>
    <t>04-29-0219</t>
  </si>
  <si>
    <t>Береза повислая (Betula pendula Dalecarlica) C2 20-40</t>
  </si>
  <si>
    <t>04-29-0220</t>
  </si>
  <si>
    <t>Береза повислая (Betula pendula Fastigiata) C2 30-60</t>
  </si>
  <si>
    <t>04-29-0221</t>
  </si>
  <si>
    <t>Береза повислая (Betula pendula Royal Frost) C2 20-40</t>
  </si>
  <si>
    <t>04-29-0222</t>
  </si>
  <si>
    <t>Береза повислая (Betula pendula Schneverdingen Goldbirke) C2 30-60</t>
  </si>
  <si>
    <t>04-29-0223</t>
  </si>
  <si>
    <t>Береза повислая (Betula pendula Silver Grace) C2 20-40</t>
  </si>
  <si>
    <t>04-29-0224</t>
  </si>
  <si>
    <t>Береза повислая (Betula pendula Spider Alley) C2 30-60</t>
  </si>
  <si>
    <t>04-29-0225</t>
  </si>
  <si>
    <t>Береза (Betula populifolia) C3 60-90</t>
  </si>
  <si>
    <t>04-29-0226</t>
  </si>
  <si>
    <t>Береза пушистая (Betula pubescens) C2 70-100</t>
  </si>
  <si>
    <t>04-29-0227</t>
  </si>
  <si>
    <t>Береза пушистая (Betula pubescens) C2 150-170</t>
  </si>
  <si>
    <t>04-29-0228</t>
  </si>
  <si>
    <t>Береза пушистая (Betula pubescens carpatica) C3 80-110</t>
  </si>
  <si>
    <t>04-29-0229</t>
  </si>
  <si>
    <t>Береза пушистая (Betula pubescens Yellow Wings) C2 30-60</t>
  </si>
  <si>
    <t>04-29-0230</t>
  </si>
  <si>
    <t>Береза (Betula raddeana) C2 20-40</t>
  </si>
  <si>
    <t>04-29-0231</t>
  </si>
  <si>
    <t>Береза полезная (Betula utilis jacquemontii Jermyns) P11/C1,5 90-110</t>
  </si>
  <si>
    <t>04-29-0232</t>
  </si>
  <si>
    <t>Береза полезная (Betula utilis jacquemontii Jermyns) C3 100-130</t>
  </si>
  <si>
    <t>04-29-0233</t>
  </si>
  <si>
    <t>Береза полезная (Betula utilis jacquemontii Jermyns) C2 40-60</t>
  </si>
  <si>
    <t>04-29-0234</t>
  </si>
  <si>
    <t>Береза полезная (Betula utilis prattii) C3 110-120</t>
  </si>
  <si>
    <t>04-29-0235</t>
  </si>
  <si>
    <t>Береза полезная (Betula utilis Doorenbos) P11/C1,5 90-120</t>
  </si>
  <si>
    <t>04-29-0236</t>
  </si>
  <si>
    <t>Береза полезная (Betula utilis Doorenbos) C3 100-130</t>
  </si>
  <si>
    <t>04-29-0237</t>
  </si>
  <si>
    <t>Береза полезная (Betula utilis Doorenbos) C2 50-80</t>
  </si>
  <si>
    <t>04-29-0238</t>
  </si>
  <si>
    <t>Береза полезная (Betula utilis Long Trunk) C2 100-120</t>
  </si>
  <si>
    <t>04-29-0239</t>
  </si>
  <si>
    <t>Береза (Betula Veruna) C2 40-60</t>
  </si>
  <si>
    <t>04-29-0240</t>
  </si>
  <si>
    <t>Бруссонетия бумажная (Broussonetia papyrifera) C1,5 30-60</t>
  </si>
  <si>
    <t>04-29-0241</t>
  </si>
  <si>
    <t>Буддлея очереднолистная (Buddleia alternifolia) C1,5 50-70</t>
  </si>
  <si>
    <t>04-29-0242</t>
  </si>
  <si>
    <t>Буддлея давида (Buddleia davidii Border Beauty) C2 30-50</t>
  </si>
  <si>
    <t>04-29-0243</t>
  </si>
  <si>
    <t>Буддлея давида (Buddleia davidii Empire Blue) C1,5 20-40</t>
  </si>
  <si>
    <t>04-29-0244</t>
  </si>
  <si>
    <t>Буддлея давида (Buddleia davidii Ile de France) C1,5 15-20</t>
  </si>
  <si>
    <t>04-29-0245</t>
  </si>
  <si>
    <t>Буддлея давида (Buddleia davidii Little Lila) C1,5 10-15</t>
  </si>
  <si>
    <t>04-29-0246</t>
  </si>
  <si>
    <t>Буддлея давида (Buddleia davidii Little Sweetheart) C1,5 10-15</t>
  </si>
  <si>
    <t>04-29-0247</t>
  </si>
  <si>
    <t>Буддлея давида (Buddleia davidii Pink Delight) C1,5 30-60</t>
  </si>
  <si>
    <t>04-29-0248</t>
  </si>
  <si>
    <t>Самшит мелколистная (Buxus microphylla Curly Locks) P11/C1,5 40-60</t>
  </si>
  <si>
    <t>04-29-0249</t>
  </si>
  <si>
    <t>Самшит мелколистная (Buxus microphylla Faulkner) P11/C1,5 40-50</t>
  </si>
  <si>
    <t>04-29-0250</t>
  </si>
  <si>
    <t>Самшит мелколистная (Buxus microphylla National) P11/C1,5 40-60</t>
  </si>
  <si>
    <t>04-29-0251</t>
  </si>
  <si>
    <t>Самшит мелколистная (Buxus microphylla Trompenburg) P11/C1,5 40-60</t>
  </si>
  <si>
    <t>04-29-0252</t>
  </si>
  <si>
    <t>Самшит вечнозеленый (Buxus sempervirens Bullata) P9 20-30</t>
  </si>
  <si>
    <t>04-29-0253</t>
  </si>
  <si>
    <t>Самшит вечнозеленый (Buxus sempervirens Colchica) P11/C1,5 20-30</t>
  </si>
  <si>
    <t>04-29-0254</t>
  </si>
  <si>
    <t>Самшит вечнозеленый (Buxus sempervirens Langley Beauty) P11/C1,5 20-40</t>
  </si>
  <si>
    <t>04-29-0255</t>
  </si>
  <si>
    <t>Самшит вечнозеленый (Buxus sempervirens Myrtifolia) P11/C1,5 40-60</t>
  </si>
  <si>
    <t>04-29-0256</t>
  </si>
  <si>
    <t>Самшит вечнозеленый (Buxus sempervirens Parasol) P11/C1,5 40-60</t>
  </si>
  <si>
    <t>04-29-0257</t>
  </si>
  <si>
    <t>Самшит вечнозеленый (Buxus sempervirens Prostrata) P11/C1,5 30-40</t>
  </si>
  <si>
    <t>04-29-0258</t>
  </si>
  <si>
    <t>Самшит вечнозеленый (Buxus sempervirens Toy) P11/C1,5 30-40</t>
  </si>
  <si>
    <t>04-29-0259</t>
  </si>
  <si>
    <t>Самшит корейский (Buxus sinica insularis) P11/C1,5 20-30</t>
  </si>
  <si>
    <t>04-29-0260</t>
  </si>
  <si>
    <t>Самшит корейский (Buxus sinica Tall Boy) P11/C1,5 50-60</t>
  </si>
  <si>
    <t>04-29-0261</t>
  </si>
  <si>
    <t>Красивоплодник бодиньера (Callicarpa bodinieri Profusion) C1,5 80-100</t>
  </si>
  <si>
    <t>04-29-0262</t>
  </si>
  <si>
    <t>Красивоплодник вильчатый (Callicarpa dichotoma Issai) C1,5 50-80</t>
  </si>
  <si>
    <t>04-29-0263</t>
  </si>
  <si>
    <t>Красивоплодник японский (Callicarpa japonica Leucocarpa) C2 30-40</t>
  </si>
  <si>
    <t>04-29-0264</t>
  </si>
  <si>
    <t>Каликант цветущий (Calycanthus floridus) P11/C1,5 20-30</t>
  </si>
  <si>
    <t>04-29-0265</t>
  </si>
  <si>
    <t>Каликант цветущий (Calycanthus floridus) C2 40-50</t>
  </si>
  <si>
    <t>04-29-0266</t>
  </si>
  <si>
    <t>Акация древовидная (Caragana arborascens) C2 80-120</t>
  </si>
  <si>
    <t>04-29-0267</t>
  </si>
  <si>
    <t>Акация древовидная (Caragana arborascens Pendula) C1,5 30-40</t>
  </si>
  <si>
    <t>04-29-0268</t>
  </si>
  <si>
    <t>Акация древовидная (Caragana arborescens Lorbergii) C2 90-110</t>
  </si>
  <si>
    <t>04-29-0269</t>
  </si>
  <si>
    <t>Акация древовидная (Caragana arborescens Nana) C1,5 30-60</t>
  </si>
  <si>
    <t>04-29-0270</t>
  </si>
  <si>
    <t>Акация кустарниковая (Caragana frutex Globosa) C1,5 90-110</t>
  </si>
  <si>
    <t>04-29-0271</t>
  </si>
  <si>
    <t>Акация кустарниковая (Caragana frutex Macrantha) C1,5 70-100</t>
  </si>
  <si>
    <t>04-29-0272</t>
  </si>
  <si>
    <t>Акация коршинского (Caragana korshinskii) C1,5 120-150</t>
  </si>
  <si>
    <t>04-29-0273</t>
  </si>
  <si>
    <t>Акация маньчжурская (Caragana manshurica) C1,5 100-140</t>
  </si>
  <si>
    <t>04-29-0274</t>
  </si>
  <si>
    <t>Осока буханана (Carex buchananii Green Twist) C2 50-70</t>
  </si>
  <si>
    <t>04-29-0275</t>
  </si>
  <si>
    <t>Осока айриш (Carex Irish Green) C2 20-30</t>
  </si>
  <si>
    <t>04-29-0276</t>
  </si>
  <si>
    <t>Осока моррова (Carex morrowii Variegata) C1,5 30-40</t>
  </si>
  <si>
    <t>04-29-0277</t>
  </si>
  <si>
    <t>Граб березолистная (Carpinus betulifolia Select) P9 40-70</t>
  </si>
  <si>
    <t>04-29-0278</t>
  </si>
  <si>
    <t>Граб обыкновенный (Carpinus betulus) P9 30-40</t>
  </si>
  <si>
    <t>04-29-0279</t>
  </si>
  <si>
    <t>Граб обыкновенный (Carpinus betulus) C1,5 30-60</t>
  </si>
  <si>
    <t>04-29-0280</t>
  </si>
  <si>
    <t>Граб обыкновенный (Carpinus betulus Albert Beeckman) C2 40-80</t>
  </si>
  <si>
    <t>04-29-0281</t>
  </si>
  <si>
    <t>Граб обыкновенный (Carpinus betulus Fastigiata) C2 40-70</t>
  </si>
  <si>
    <t>04-29-0282</t>
  </si>
  <si>
    <t>Граб обыкновенный (Carpinus betulus Foliis Argenteovariegatis Pendula) C2 40-70</t>
  </si>
  <si>
    <t>04-29-0283</t>
  </si>
  <si>
    <t>Граб обыкновенный (Carpinus betulus Frans Fontaine) C2 60-90</t>
  </si>
  <si>
    <t>04-29-0284</t>
  </si>
  <si>
    <t>Граб обыкновенный (Carpinus betulus Globus) C2 20-30</t>
  </si>
  <si>
    <t>04-29-0285</t>
  </si>
  <si>
    <t>Граб обыкновенный (Carpinus betulus Lucas) C2 40-70</t>
  </si>
  <si>
    <t>04-29-0286</t>
  </si>
  <si>
    <t>Граб обыкновенный (Carpinus betulus Monumentalis) C3 15-20</t>
  </si>
  <si>
    <t>04-29-0287</t>
  </si>
  <si>
    <t>Граб обыкновенный (Carpinus betulus Nord) C3 50-80</t>
  </si>
  <si>
    <t>04-29-0288</t>
  </si>
  <si>
    <t>Граб обыкновенный (Carpinus betulus Pendula) C2 70-100</t>
  </si>
  <si>
    <t>04-29-0289</t>
  </si>
  <si>
    <t>Граб обыкновенный (Carpinus betulus Pinocchio) C2 120-150</t>
  </si>
  <si>
    <t>04-29-0290</t>
  </si>
  <si>
    <t>Граб обыкновенный (Carpinus betulus Quercifolia) C2 40-70</t>
  </si>
  <si>
    <t>04-29-0291</t>
  </si>
  <si>
    <t>Граб обыкновенный (Carpinus betulus Stegemanns Primus) C2 110-130</t>
  </si>
  <si>
    <t>04-29-0292</t>
  </si>
  <si>
    <t>Граб обыкновенный (Carpinus betulus Variegata) C2 30-60</t>
  </si>
  <si>
    <t>04-29-0293</t>
  </si>
  <si>
    <t>Граб кавказский (Carpinus caucasica) C2 30-60</t>
  </si>
  <si>
    <t>04-29-0294</t>
  </si>
  <si>
    <t>Граб восточная (Carpinus orientalis) C1,5 30-40</t>
  </si>
  <si>
    <t>04-29-0295</t>
  </si>
  <si>
    <t>Граб чоноски (Carpinus tschonoskii) C2 30-60</t>
  </si>
  <si>
    <t>04-29-0297</t>
  </si>
  <si>
    <t>Пекан бахромчатая (Carya laciniosa) C1,5 30-50</t>
  </si>
  <si>
    <t>04-29-0298</t>
  </si>
  <si>
    <t>Пекан овальный (Carya ovata) C2 30-60</t>
  </si>
  <si>
    <t>04-29-0299</t>
  </si>
  <si>
    <t>Кариоптерис кландоненский (Caryopteris clandonensis Dark Knight) C2 15-20</t>
  </si>
  <si>
    <t>04-29-0300</t>
  </si>
  <si>
    <t>Кариоптерис кландоненский (Caryopteris clandonensis Heavenly Blue) C2 50-80</t>
  </si>
  <si>
    <t>04-29-0301</t>
  </si>
  <si>
    <t>Кариоптерис кландоненский (Caryopteris clandonensis Summer Sorbet) C2 40-50</t>
  </si>
  <si>
    <t>04-29-0302</t>
  </si>
  <si>
    <t>Каштан посевной (Castanea sativa) C3 120-150</t>
  </si>
  <si>
    <t>04-29-0303</t>
  </si>
  <si>
    <t>Катальпа овальная (Catalpa ovata) C2 110-150</t>
  </si>
  <si>
    <t>04-29-0304</t>
  </si>
  <si>
    <t>Краснокоренник/цеанотус (Ceanothus) C2 30-40</t>
  </si>
  <si>
    <t>04-29-0305</t>
  </si>
  <si>
    <t>Кедр гималайский (Cedrus deodara) C3 40-70</t>
  </si>
  <si>
    <t>04-29-0306</t>
  </si>
  <si>
    <t>Древогубец круглолистный (Celastrus orbiculatus) C1,5 20-30</t>
  </si>
  <si>
    <t>04-29-0307</t>
  </si>
  <si>
    <t>Каркас южный (Celtis australis) P11/C1,5 50-80</t>
  </si>
  <si>
    <t>04-29-0308</t>
  </si>
  <si>
    <t>Багрянник канадский (Cercis canadensis) C1,5 70-100</t>
  </si>
  <si>
    <t>04-29-0309</t>
  </si>
  <si>
    <t>Багрянник китайская (Cercis chinensis) P11/C1,5 40-60</t>
  </si>
  <si>
    <t>04-29-0310</t>
  </si>
  <si>
    <t>Багрянник китайская (Cercis chinensis) P11/C1,5 140-180</t>
  </si>
  <si>
    <t>04-29-0311</t>
  </si>
  <si>
    <t>Багрянник китайская (Cercis chinensis Avondale) C1 20-30</t>
  </si>
  <si>
    <t>04-29-0312</t>
  </si>
  <si>
    <t>Айва превосходная (Chaenomeles superba Hollandia) C2 30-40</t>
  </si>
  <si>
    <t>04-29-0313</t>
  </si>
  <si>
    <t>Айва (Chaenomeles Friesdorfer) C2 20-30</t>
  </si>
  <si>
    <t>04-29-0314</t>
  </si>
  <si>
    <t>Айва японская (Chaenomeles japonica) C1,5 40-70</t>
  </si>
  <si>
    <t>04-29-0315</t>
  </si>
  <si>
    <t>Айва прекрасная (Chaenomeles speciosa Rubra) C1,5 40-60</t>
  </si>
  <si>
    <t>04-29-0316</t>
  </si>
  <si>
    <t>Айва прекрасная (Chaenomeles speciosa Yukigoten) C2 40-60</t>
  </si>
  <si>
    <t>04-29-0317</t>
  </si>
  <si>
    <t>Айва превосходная (Chaenomeles superba Clementine) C1,5 50-60</t>
  </si>
  <si>
    <t>04-29-0318</t>
  </si>
  <si>
    <t>Айва превосходная (Chaenomeles superba Crimson and Gold) C1,5 40-50</t>
  </si>
  <si>
    <t>04-29-0319</t>
  </si>
  <si>
    <t>Айва превосходная (Chaenomeles superba Jet Trail) C1,5 40-60</t>
  </si>
  <si>
    <t>04-29-0320</t>
  </si>
  <si>
    <t>Айва превосходная (Chaenomeles superba Orange Storm) C2 30-40</t>
  </si>
  <si>
    <t>04-29-0321</t>
  </si>
  <si>
    <t>Айва превосходная (Chaenomeles superba Orange Trail) C1,5 20-40</t>
  </si>
  <si>
    <t>04-29-0322</t>
  </si>
  <si>
    <t>Айва превосходная (Chaenomeles superba Pink Trail) C1,5 30-40</t>
  </si>
  <si>
    <t>04-29-0323</t>
  </si>
  <si>
    <t>Айва превосходная (Chaenomeles superba Red Trail) C2 30-40</t>
  </si>
  <si>
    <t>04-29-0324</t>
  </si>
  <si>
    <t>Айва превосходная (Chaenomeles superba Texas Scarlet) C2 30-40</t>
  </si>
  <si>
    <t>04-29-0325</t>
  </si>
  <si>
    <t>Кипарисовик лавсона (Chamaecyparis lawsoniana Alumigold) P9 20-30</t>
  </si>
  <si>
    <t>04-29-0326</t>
  </si>
  <si>
    <t>Кипарисовик лавсона (Chamaecyparis lawsoniana Bautchensis) C1,5 20-30</t>
  </si>
  <si>
    <t>04-29-0327</t>
  </si>
  <si>
    <t>Кипарисовик лавсона (Chamaecyparis lawsoniana Columnaris) P9 30-40</t>
  </si>
  <si>
    <t>04-29-0328</t>
  </si>
  <si>
    <t>Кипарисовик лавсона (Chamaecyparis lawsoniana Columnaris) C1 30-40</t>
  </si>
  <si>
    <t>04-29-0329</t>
  </si>
  <si>
    <t>Кипарисовик лавсона (Chamaecyparis lawsoniana Ellwoods Gold) C2 30-40</t>
  </si>
  <si>
    <t>04-29-0330</t>
  </si>
  <si>
    <t>Кипарисовик лавсона (Chamaecyparis lawsoniana Fletcheri) P9 20-30</t>
  </si>
  <si>
    <t>04-29-0331</t>
  </si>
  <si>
    <t>Кипарисовик лавсона (Chamaecyparis lawsoniana Globe) C2 30-40</t>
  </si>
  <si>
    <t>04-29-0332</t>
  </si>
  <si>
    <t>Кипарисовик лавсона (Chamaecyparis lawsoniana Golden King) C1 30-40</t>
  </si>
  <si>
    <t>04-29-0333</t>
  </si>
  <si>
    <t>Кипарисовик лавсона (Chamaecyparis lawsoniana Goldregen) C2 30-40</t>
  </si>
  <si>
    <t>04-29-0334</t>
  </si>
  <si>
    <t>Кипарисовик лавсона (Chamaecyparis lawsoniana Ivonne) C2 30-40</t>
  </si>
  <si>
    <t>04-29-0335</t>
  </si>
  <si>
    <t>Кипарисовик лавсона (Chamaecyparis lawsoniana Kelleris Gold) C2 30-40</t>
  </si>
  <si>
    <t>04-29-0336</t>
  </si>
  <si>
    <t>Кипарисовик лавсона (Chamaecyparis lawsoniana Konijns Silver) C1,5 20-30</t>
  </si>
  <si>
    <t>04-29-0337</t>
  </si>
  <si>
    <t>Кипарисовик лавсона (Chamaecyparis lawsoniana Lycopodioides) C2 30-40</t>
  </si>
  <si>
    <t>04-29-0338</t>
  </si>
  <si>
    <t>Кипарисовик лавсона (Chamaecyparis lawsoniana Nidiformis) C2 70-80</t>
  </si>
  <si>
    <t>04-29-0339</t>
  </si>
  <si>
    <t>Кипарисовик лавсона (Chamaecyparis lawsoniana Pembury Blue) P9 20-30</t>
  </si>
  <si>
    <t>04-29-0340</t>
  </si>
  <si>
    <t>Кипарисовик лавсона (Chamaecyparis lawsoniana Snow White) C2 20-30</t>
  </si>
  <si>
    <t>04-29-0341</t>
  </si>
  <si>
    <t>Кипарисовик лавсона (Chamaecyparis lawsoniana Stardust) P9 20-30</t>
  </si>
  <si>
    <t>04-29-0342</t>
  </si>
  <si>
    <t>Кипарисовик лавсона (Chamaecyparis lawsoniana Stardust) C2 50-70</t>
  </si>
  <si>
    <t>04-29-0343</t>
  </si>
  <si>
    <t>Кипарисовик лавсона (Chamaecyparis lawsoniana Stewartii) P9 30-40</t>
  </si>
  <si>
    <t>04-29-0344</t>
  </si>
  <si>
    <t>Кипарисовик лавсона (Chamaecyparis lawsoniana White Spot) C2 40-60</t>
  </si>
  <si>
    <t>04-29-0345</t>
  </si>
  <si>
    <t>Кипарисовик лавсона (Chamaecyparis lawsoniana Wissels Saguaro) C2 30-40</t>
  </si>
  <si>
    <t>04-29-0346</t>
  </si>
  <si>
    <t>Кипарисовик лавсона (Chamaecyparis lawsoniana Witzeliana) C1,5 20-30</t>
  </si>
  <si>
    <t>04-29-0347</t>
  </si>
  <si>
    <t>Кипарисовик туполистный (Chamaecyparis obtusa Bronze Pygmy) C2 20-30</t>
  </si>
  <si>
    <t>04-29-0348</t>
  </si>
  <si>
    <t>Кипарисовик туполистный (Chamaecyparis obtusa Chabo Yadori) C1,5 10-15</t>
  </si>
  <si>
    <t>04-29-0349</t>
  </si>
  <si>
    <t>Кипарисовик туполистный (Chamaecyparis obtusa Chirimen) C2 20-30</t>
  </si>
  <si>
    <t>04-29-0350</t>
  </si>
  <si>
    <t>Кипарисовик туполистный (Chamaecyparis obtusa Coraliformis) C2 30-40</t>
  </si>
  <si>
    <t>04-29-0351</t>
  </si>
  <si>
    <t>Кипарисовик туполистный (Chamaecyparis obtusa Draht) C1,5 30-40</t>
  </si>
  <si>
    <t>04-29-0352</t>
  </si>
  <si>
    <t>04-29-0353</t>
  </si>
  <si>
    <t>Кипарисовик туполистный (Chamaecyparis obtusa Erika) C2 40-50</t>
  </si>
  <si>
    <t>04-29-0354</t>
  </si>
  <si>
    <t>Кипарисовик туполистный (Chamaecyparis obtusa Giborn Beauty) P9 10-15</t>
  </si>
  <si>
    <t>04-29-0355</t>
  </si>
  <si>
    <t>Кипарисовик туполистный (Chamaecyparis obtusa Nana Gracilis) C2 20-30</t>
  </si>
  <si>
    <t>04-29-0356</t>
  </si>
  <si>
    <t>Кипарисовик туполистный (Chamaecyparis obtusa Pygmaea) C2 40-50</t>
  </si>
  <si>
    <t>04-29-0357</t>
  </si>
  <si>
    <t>Кипарисовик туполистный (Chamaecyparis obtusa Rashahiba) C2 30-40</t>
  </si>
  <si>
    <t>04-29-0358</t>
  </si>
  <si>
    <t>04-29-0359</t>
  </si>
  <si>
    <t>Кипарисовик туполистный (Chamaecyparis obtusa Rigid Dwarf) C2 20-30</t>
  </si>
  <si>
    <t>04-29-0360</t>
  </si>
  <si>
    <t>Кипарисовик туполистный (Chamaecyparis obtusa Teddy Bear) C2 30-40</t>
  </si>
  <si>
    <t>04-29-0361</t>
  </si>
  <si>
    <t>Кипарисовик горохоплодный (Chamaecyparis pisifera Baby Blue) C2 20-30</t>
  </si>
  <si>
    <t>04-29-0362</t>
  </si>
  <si>
    <t>Кипарисовик горохоплодный (Chamaecyparis pisifera Filifera Aurea) P9 20-30</t>
  </si>
  <si>
    <t>04-29-0363</t>
  </si>
  <si>
    <t>Кипарисовик горохоплодный (Chamaecyparis pisifera Filifera Aurea Nana) P9 15-20</t>
  </si>
  <si>
    <t>04-29-0364</t>
  </si>
  <si>
    <t>Кипарисовик горохоплодный (Chamaecyparis pisifera Filifera Nana) P9 20-30</t>
  </si>
  <si>
    <t>04-29-0365</t>
  </si>
  <si>
    <t>Кипарисовик горохоплодный (Chamaecyparis pisifera Filifera Nana) C1,5 30-40</t>
  </si>
  <si>
    <t>04-29-0366</t>
  </si>
  <si>
    <t>Кипарисовик горохоплодный (Chamaecyparis pisifera Juniperoides Aurea) C2 20-25</t>
  </si>
  <si>
    <t>04-29-0367</t>
  </si>
  <si>
    <t>Кипарисовик горохоплодный (Chamaecyparis pisifera Nana) C1,5 20-25</t>
  </si>
  <si>
    <t>04-29-0368</t>
  </si>
  <si>
    <t>Кипарисовик горохоплодный (Chamaecyparis pisifera Plumosa Aurea) P9 20-25</t>
  </si>
  <si>
    <t>04-29-0369</t>
  </si>
  <si>
    <t>Кипарисовик горохоплодный (Chamaecyparis pisifera Sungold) P9 20-25</t>
  </si>
  <si>
    <t>04-29-0370</t>
  </si>
  <si>
    <t>Кипарисовик горохоплодный (Chamaecyparis pisifera Sungold) C2 20-40</t>
  </si>
  <si>
    <t>04-29-0371</t>
  </si>
  <si>
    <t>Хионантус притупленый (Chionanthus retusus) C1,5 60-90</t>
  </si>
  <si>
    <t>04-29-0372</t>
  </si>
  <si>
    <t>Хионантус притупленый (Chionanthus virginicus) C1,5 30-60</t>
  </si>
  <si>
    <t>04-29-0373</t>
  </si>
  <si>
    <t>Хитальпа ташкентская (Chitalpa tashkentensis Summer Bells) C2 30-60</t>
  </si>
  <si>
    <t>04-29-0374</t>
  </si>
  <si>
    <t>Клематис (Clematis integrifolia) C2 15-20</t>
  </si>
  <si>
    <t>04-29-0375</t>
  </si>
  <si>
    <t>Клематис (Clematis mandschurica) C2 20-30</t>
  </si>
  <si>
    <t>04-29-0376</t>
  </si>
  <si>
    <t>Клеродендрум трехвильчатый (Clerodendrum trichotomum) C2 10-15</t>
  </si>
  <si>
    <t>04-29-0377</t>
  </si>
  <si>
    <t>Клетра (Clethra fargesii) C2 40-70</t>
  </si>
  <si>
    <t>04-29-0378</t>
  </si>
  <si>
    <t>Дерен белый (Cornus alba) C1,5 50-80</t>
  </si>
  <si>
    <t>04-29-0379</t>
  </si>
  <si>
    <t>Дерен белый (Cornus alba Aurea) C1,5 50-80</t>
  </si>
  <si>
    <t>04-29-0380</t>
  </si>
  <si>
    <t>Дерен белый (Cornus alba Aureomarginata) C3 50-70</t>
  </si>
  <si>
    <t>04-29-0381</t>
  </si>
  <si>
    <t>Дерен белый (Cornus alba Baton Rouge) C1,5 50-80</t>
  </si>
  <si>
    <t>04-29-0382</t>
  </si>
  <si>
    <t>Дерен белый (Cornus alba Cream Cracker) C1,5 80-120</t>
  </si>
  <si>
    <t>04-29-0383</t>
  </si>
  <si>
    <t>Дерен белый (Cornus alba Kesselringii) C1,5 100-130</t>
  </si>
  <si>
    <t>04-29-0384</t>
  </si>
  <si>
    <t>Дерен белый (Cornus alba Siberian Pearls) C2 40-60</t>
  </si>
  <si>
    <t>04-29-0385</t>
  </si>
  <si>
    <t>Дерен белый (Cornus alba Sibirica Variegata) C2 60-80</t>
  </si>
  <si>
    <t>04-29-0386</t>
  </si>
  <si>
    <t>Дерен белый (Cornus alba Spaethii) C1,5 40-60</t>
  </si>
  <si>
    <t>04-29-0387</t>
  </si>
  <si>
    <t>Дерен белый (Cornus alba Variegata) C2 40-70</t>
  </si>
  <si>
    <t>04-29-0388</t>
  </si>
  <si>
    <t>Дерен белый (Cornus alba Westonbirt) C1,5 100-140</t>
  </si>
  <si>
    <t>04-29-0389</t>
  </si>
  <si>
    <t>Дерен супротивнолистный (Cornus alternifolia) C1,5 80-100</t>
  </si>
  <si>
    <t>04-29-0390</t>
  </si>
  <si>
    <t>Дерен супротивнолистный (Cornus alternifolia Silver Giant) C3 50-60</t>
  </si>
  <si>
    <t>04-29-0391</t>
  </si>
  <si>
    <t>Дерен супротивнолистный (Cornus alternifolia Yellow Spring) C3 80-100</t>
  </si>
  <si>
    <t>04-29-0392</t>
  </si>
  <si>
    <t>Дерен душистый (Cornus amomum) C1,5 60-80</t>
  </si>
  <si>
    <t>04-29-0393</t>
  </si>
  <si>
    <t>Дерен душистый (Cornus amomum obliqua) C1,5 100-120</t>
  </si>
  <si>
    <t>04-29-0394</t>
  </si>
  <si>
    <t>Дерен душистый (Cornus amomum Blue Cloud) C1,5 50-80</t>
  </si>
  <si>
    <t>04-29-0395</t>
  </si>
  <si>
    <t>Дерен спорный (Cornus controversa) C1,5 60-90</t>
  </si>
  <si>
    <t>04-29-0396</t>
  </si>
  <si>
    <t>Дерен (Cornus darvasica) C1,5 80-120</t>
  </si>
  <si>
    <t>04-29-0397</t>
  </si>
  <si>
    <t>Дерен (Cornus drummondii) C2 50-70</t>
  </si>
  <si>
    <t>04-29-0398</t>
  </si>
  <si>
    <t>Дерен цветущий (Cornus florida) C1,5 20-40</t>
  </si>
  <si>
    <t>04-29-0399</t>
  </si>
  <si>
    <t>Дерен (Cornus foemina) C1 90-120</t>
  </si>
  <si>
    <t>04-29-0400</t>
  </si>
  <si>
    <t>Дерен (Cornus glabrata) C1,5 90-120</t>
  </si>
  <si>
    <t>04-29-0401</t>
  </si>
  <si>
    <t>Дерен коуза (Cornus kousa) C1,5 50-70</t>
  </si>
  <si>
    <t>04-29-0402</t>
  </si>
  <si>
    <t>Дерен коуза (Cornus kousa Annelies) C2 50-80</t>
  </si>
  <si>
    <t>04-29-0403</t>
  </si>
  <si>
    <t>Дерен коуза (Cornus kousa Beni Fuji) C2 50-70</t>
  </si>
  <si>
    <t>04-29-0404</t>
  </si>
  <si>
    <t>Дерен коуза (Cornus kousa Claudia) C2 50-80</t>
  </si>
  <si>
    <t>04-29-0405</t>
  </si>
  <si>
    <t>Дерен коуза (Cornus kousa Galaxy) C2 50-70</t>
  </si>
  <si>
    <t>04-29-0406</t>
  </si>
  <si>
    <t>Дерен коуза (Cornus kousa Gold Star) C2 70-100</t>
  </si>
  <si>
    <t>04-29-0407</t>
  </si>
  <si>
    <t>Дерен коуза (Cornus kousa Helena) C2 40-60</t>
  </si>
  <si>
    <t>04-29-0408</t>
  </si>
  <si>
    <t>Дерен коуза (Cornus kousa Kreuz Dame) C2 50-80</t>
  </si>
  <si>
    <t>04-29-0409</t>
  </si>
  <si>
    <t>Дерен коуза (Cornus kousa Madame Butterfly) C2 50-70</t>
  </si>
  <si>
    <t>04-29-0410</t>
  </si>
  <si>
    <t>Дерен коуза (Cornus kousa Milky Way) C2 60-90</t>
  </si>
  <si>
    <t>04-29-0411</t>
  </si>
  <si>
    <t>Дерен коуза (Cornus kousa Nicole) C2 50-70</t>
  </si>
  <si>
    <t>04-29-0412</t>
  </si>
  <si>
    <t>Дерен коуза (Cornus kousa Red Lips) C2 50-80</t>
  </si>
  <si>
    <t>04-29-0413</t>
  </si>
  <si>
    <t>Дерен коуза (Cornus kousa Samaritan) C2 50-70</t>
  </si>
  <si>
    <t>04-29-0414</t>
  </si>
  <si>
    <t>Дерен коуза (Cornus kousa Satomi) C2 50-80</t>
  </si>
  <si>
    <t>04-29-0415</t>
  </si>
  <si>
    <t>Дерен коуза (Cornus kousa Schmetterling) C2 50-70</t>
  </si>
  <si>
    <t>04-29-0416</t>
  </si>
  <si>
    <t>Дерен коуза (Cornus kousa Snowboy) C2 50-80</t>
  </si>
  <si>
    <t>04-29-0417</t>
  </si>
  <si>
    <t>Дерен коуза (Cornus kousa Summer Fun) C2 60-90</t>
  </si>
  <si>
    <t>04-29-0418</t>
  </si>
  <si>
    <t>Дерен коуза (Cornus kousa Trinity Star) C2 50-80</t>
  </si>
  <si>
    <t>04-29-0419</t>
  </si>
  <si>
    <t>Дерен мужской (Cornus mas Aurea) C1,5 30-40</t>
  </si>
  <si>
    <t>04-29-0420</t>
  </si>
  <si>
    <t>Дерен мужской (Cornus mas Florianka) C2 50-70</t>
  </si>
  <si>
    <t>04-29-0421</t>
  </si>
  <si>
    <t>Дерен мужской (Cornus mas Juliusz) C2 40-60</t>
  </si>
  <si>
    <t>04-29-0422</t>
  </si>
  <si>
    <t>Дерен лекарственный (Cornus officinalis) C2 60-90</t>
  </si>
  <si>
    <t>04-29-0423</t>
  </si>
  <si>
    <t>Дерен карликовый (Cornus pumila) C1 40-50</t>
  </si>
  <si>
    <t>04-29-0424</t>
  </si>
  <si>
    <t>Дерен морщинистый (Cornus rugosa) C1 60-90</t>
  </si>
  <si>
    <t>04-29-0425</t>
  </si>
  <si>
    <t>Дерен (Cornus rutgersensis Celestian Shadow) C2</t>
  </si>
  <si>
    <t>04-29-0426</t>
  </si>
  <si>
    <t>Дерен кроваво-красная (Cornus sanguinea) C1,5 80-100</t>
  </si>
  <si>
    <t>04-29-0427</t>
  </si>
  <si>
    <t>Дерен кроваво-красная (Cornus sanguinea Compressa) C1,5 40-70</t>
  </si>
  <si>
    <t>04-29-0428</t>
  </si>
  <si>
    <t>Дерен кроваво-красная (Cornus sanguinea Green Light) C1 40-60</t>
  </si>
  <si>
    <t>04-29-0429</t>
  </si>
  <si>
    <t>Дерен отпрысковый (Cornus sericea Baileyi) C1,5 50-80</t>
  </si>
  <si>
    <t>04-29-0430</t>
  </si>
  <si>
    <t>Дерен отпрысковый (Cornus sericea Budds Yellow) C2 70-80</t>
  </si>
  <si>
    <t>04-29-0431</t>
  </si>
  <si>
    <t>Дерен отпрысковый (Cornus sericea Cardinal) C1,5 90-120</t>
  </si>
  <si>
    <t>04-29-0432</t>
  </si>
  <si>
    <t>Дерен отпрысковый (Cornus sericea Flaviramea) C2 80-110</t>
  </si>
  <si>
    <t>04-29-0433</t>
  </si>
  <si>
    <t>Дерен отпрысковый (Cornus sericea Hedgerows Gold) C1,5 60-90</t>
  </si>
  <si>
    <t>04-29-0434</t>
  </si>
  <si>
    <t>Дерен отпрысковый (Cornus sericea Kelseyi) C1,5 30-50</t>
  </si>
  <si>
    <t>04-29-0435</t>
  </si>
  <si>
    <t>Дерен отпрысковый (Cornus sericea KelseysGold) C2 20-30</t>
  </si>
  <si>
    <t>04-29-0436</t>
  </si>
  <si>
    <t>Дерен отпрысковый (Cornus sericea White Gold) C2 20-40</t>
  </si>
  <si>
    <t>04-29-0437</t>
  </si>
  <si>
    <t>Дерен вильсона (Cornus wilsoniana) C1,5 80-100</t>
  </si>
  <si>
    <t>04-29-0438</t>
  </si>
  <si>
    <t>Кортадерия селло (Cortaderia selloana Pumila) C2 30-40</t>
  </si>
  <si>
    <t>04-29-0439</t>
  </si>
  <si>
    <t>Корилопсис колосковая (Corylopsis spicata) C2 40-60</t>
  </si>
  <si>
    <t>04-29-0440</t>
  </si>
  <si>
    <t>Лещина обыкновенная (Corylus Barcelonski) C3 60-80</t>
  </si>
  <si>
    <t>04-29-0441</t>
  </si>
  <si>
    <t>Лещина (Corylus Cosford) C3 100-130</t>
  </si>
  <si>
    <t>04-29-0442</t>
  </si>
  <si>
    <t>Лещина обыкновенная (Corylus Katalonski) C2 70-100</t>
  </si>
  <si>
    <t>04-29-0443</t>
  </si>
  <si>
    <t>Лещина обыкновенная (Corylus Olbrzym z Halle) C2 110-150</t>
  </si>
  <si>
    <t>04-29-0444</t>
  </si>
  <si>
    <t>Лещина обыкновенная (Corylus avellana) C2 120-160</t>
  </si>
  <si>
    <t>04-29-0445</t>
  </si>
  <si>
    <t>Лещина обыкновенная (Corylus avellana Contorta) C3 50-80</t>
  </si>
  <si>
    <t>04-29-0446</t>
  </si>
  <si>
    <t>Лещина обыкновенная (Corylus avellana Joanna) C3 100-140</t>
  </si>
  <si>
    <t>04-29-0447</t>
  </si>
  <si>
    <t>Лещина обыкновенная (Corylus avellana Krystyna) C3 90-120</t>
  </si>
  <si>
    <t>04-29-0448</t>
  </si>
  <si>
    <t>Лещина обыкновенная (Corylus avellana Rote Contorta) C3 40-60</t>
  </si>
  <si>
    <t>04-29-0449</t>
  </si>
  <si>
    <t>Лещина обыкновенная (Corylus avellana Twister) C3 50-80</t>
  </si>
  <si>
    <t>04-29-0450</t>
  </si>
  <si>
    <t>Лещина древовидная (Corylus colurna) C2 30-50</t>
  </si>
  <si>
    <t>04-29-0451</t>
  </si>
  <si>
    <t>Лещина древовидная (Corylus colurna) C3 100-140</t>
  </si>
  <si>
    <t>04-29-0452</t>
  </si>
  <si>
    <t>Лещина крупная (Corylus maxima Lamberta Bialy) C3 120-150</t>
  </si>
  <si>
    <t>04-29-0453</t>
  </si>
  <si>
    <t>Лещина крупная (Corylus maxima Purpurea) C2 100-130</t>
  </si>
  <si>
    <t>04-29-0454</t>
  </si>
  <si>
    <t>Лещина обыкновенная (Corylus Syrena) C3 100-140</t>
  </si>
  <si>
    <t>04-29-0455</t>
  </si>
  <si>
    <t>Скумпия кожевенная (Cotinus coggygria Purpureus) C3 80-100</t>
  </si>
  <si>
    <t>04-29-0456</t>
  </si>
  <si>
    <t>Кизильник горизонтальный (Cotoneaster atropurpureus Tangstedt) C1,5 30-50</t>
  </si>
  <si>
    <t>04-29-0457</t>
  </si>
  <si>
    <t>Кизильник пузырчатый (Cotoneaster bullatus) C1,5 80-100</t>
  </si>
  <si>
    <t>04-29-0458</t>
  </si>
  <si>
    <t>Кизильник спиральный (Cotoneaster cochleatus Schneider) C1 20-40</t>
  </si>
  <si>
    <t>04-29-0459</t>
  </si>
  <si>
    <t>Кизильник заметный (Cotoneaster conspicuus Decorus) C1,5 30-40</t>
  </si>
  <si>
    <t>04-29-0460</t>
  </si>
  <si>
    <t>Кизильник (Cotoneaster divaricatus) C1,5 80-100</t>
  </si>
  <si>
    <t>04-29-0461</t>
  </si>
  <si>
    <t>Кизильник франчети (Cotoneaster franchetii) C1,5 60-80</t>
  </si>
  <si>
    <t>04-29-0462</t>
  </si>
  <si>
    <t>Кизильник блестящий (Cotoneaster lucidus) C1,5 30-40</t>
  </si>
  <si>
    <t>04-29-0463</t>
  </si>
  <si>
    <t>Кизильник лежачий (Cotoneaster procumbens (dammeri) Eichholz) C1,5 20-30</t>
  </si>
  <si>
    <t>04-29-0464</t>
  </si>
  <si>
    <t>Кизильник лежачий (Cotoneaster procumbens Queen of Carpet) C1,5</t>
  </si>
  <si>
    <t>04-29-0465</t>
  </si>
  <si>
    <t>Кизильник лежачий (Cotoneaster procumbens Streibs Findling) C1,5 15-20</t>
  </si>
  <si>
    <t>04-29-0466</t>
  </si>
  <si>
    <t>Кизильник гибридный (Cotoneaster suecicus Coral Beauty) C1 15-20</t>
  </si>
  <si>
    <t>04-29-0467</t>
  </si>
  <si>
    <t>Кизильник гибридный (Cotoneaster suecicus Skogholm) P15/C3 40-80</t>
  </si>
  <si>
    <t>04-29-0468</t>
  </si>
  <si>
    <t>Кизильник (Cotoneaster zabelli) C1 30-40</t>
  </si>
  <si>
    <t>04-29-0469</t>
  </si>
  <si>
    <t>Кратегомеспилус (Crataegomespilus dardarii Jules dAsnieres) C2 30-60</t>
  </si>
  <si>
    <t>04-29-0470</t>
  </si>
  <si>
    <t>Кратегомеспилус крупноцветковая (Crataegomespilus grandiflora) C2 60-80</t>
  </si>
  <si>
    <t>04-29-0471</t>
  </si>
  <si>
    <t>Боярышник (Crataegus calycina) C2 50-100</t>
  </si>
  <si>
    <t>04-29-0472</t>
  </si>
  <si>
    <t>Боярышник кроваво-красная (Crataegus coccinea) C2 30-50</t>
  </si>
  <si>
    <t>04-29-0473</t>
  </si>
  <si>
    <t>Боярышник вееровидная (Crataegus flabellata Variegata) C1,5 80-100</t>
  </si>
  <si>
    <t>04-29-0474</t>
  </si>
  <si>
    <t>Боярышник обыкновенный (Crataegus laevigata Crimson Cloud) C2 70-100</t>
  </si>
  <si>
    <t>04-29-0475</t>
  </si>
  <si>
    <t>Боярышник обыкновенный (Crataegus laevigata Pauls Scarlet) C2 60-90</t>
  </si>
  <si>
    <t>04-29-0476</t>
  </si>
  <si>
    <t>Боярышник обыкновенный (Crataegus laevigata Plena) C2 30-60</t>
  </si>
  <si>
    <t>04-29-0477</t>
  </si>
  <si>
    <t>Боярышник лавалье (Crataegus lavallei Aurora) C2 30-40</t>
  </si>
  <si>
    <t>04-29-0478</t>
  </si>
  <si>
    <t>Боярышник лавалье (Crataegus lavallei Carrierei) C2 80-120</t>
  </si>
  <si>
    <t>04-29-0479</t>
  </si>
  <si>
    <t>Боярышник крупноцветковая (Crataegus macrocarpa Gabaryt) C2 15-20</t>
  </si>
  <si>
    <t>04-29-0480</t>
  </si>
  <si>
    <t>Боярышник мексиканский (Crataegus mexicana Stipulacea) C2 30-50</t>
  </si>
  <si>
    <t>04-29-0481</t>
  </si>
  <si>
    <t>Боярышник однопестичный (Crataegus monogyna Flexuosa) C2 50-70</t>
  </si>
  <si>
    <t>04-29-0482</t>
  </si>
  <si>
    <t>Боярышник однопестичный (Crataegus monogyna Punicea) C1,5 40-70</t>
  </si>
  <si>
    <t>04-29-0483</t>
  </si>
  <si>
    <t>Боярышник однопестичный (Crataegus monogyna Variegata) C2 70-100</t>
  </si>
  <si>
    <t>04-29-0484</t>
  </si>
  <si>
    <t>Боярышник однопестичный (Crataegus monogyna Versicolor) C2 50-80</t>
  </si>
  <si>
    <t>04-29-0485</t>
  </si>
  <si>
    <t>Боярышник морденский (Crataegus mordenensis Snowbird) C2 30-50</t>
  </si>
  <si>
    <t>04-29-0486</t>
  </si>
  <si>
    <t>Боярышник восточная (Crataegus orientalis) C2 30-50</t>
  </si>
  <si>
    <t>04-29-0487</t>
  </si>
  <si>
    <t>Боярышник точечный (Crataegus punctata) C1,5 60-90</t>
  </si>
  <si>
    <t>04-29-0488</t>
  </si>
  <si>
    <t>Боярышник (Crataegus schraderiana) C2 20-25</t>
  </si>
  <si>
    <t>04-29-0489</t>
  </si>
  <si>
    <t>Боярышник (Crataegus tanacetifolia) C2 20-40</t>
  </si>
  <si>
    <t>04-29-0490</t>
  </si>
  <si>
    <t>Криптомерия японская (Cryptomeria japonica) P11/C1,5 30-50</t>
  </si>
  <si>
    <t>04-29-0491</t>
  </si>
  <si>
    <t>Криптомерия японская (Cryptomeria japonica Elegans Viridis) C2 30-40</t>
  </si>
  <si>
    <t>04-29-0492</t>
  </si>
  <si>
    <t>Криптомерия японская (Cryptomeria japonica Giokumo) C1,5 50-80</t>
  </si>
  <si>
    <t>04-29-0493</t>
  </si>
  <si>
    <t>Криптомерия японская (Cryptomeria japonica Pipo) C2 20-30</t>
  </si>
  <si>
    <t>04-29-0494</t>
  </si>
  <si>
    <t>Криптомерия японская (Cryptomeria japonica Vilmorin Gold) C2 15-20</t>
  </si>
  <si>
    <t>04-29-0495</t>
  </si>
  <si>
    <t>Криптомерия японская (Cryptomeria japonica Vilmoriniana) C2 15-20</t>
  </si>
  <si>
    <t>04-29-0496</t>
  </si>
  <si>
    <t>Криптомерия японская (Cryptomeria japonica Yokohama) C2 10-15</t>
  </si>
  <si>
    <t>04-29-0497</t>
  </si>
  <si>
    <t>Куннингамия ланцетовидный (Cunninghamia lanceolata) C3 80-110</t>
  </si>
  <si>
    <t>04-29-0498</t>
  </si>
  <si>
    <t>Кипарисовик лейланда (Cupressocyparis leylandii) C1 30-40</t>
  </si>
  <si>
    <t>04-29-0499</t>
  </si>
  <si>
    <t>Кипарисовик лейланда (Cupressocyparis leylandii Castlewellan Gold) C2 50-70</t>
  </si>
  <si>
    <t>04-29-0500</t>
  </si>
  <si>
    <t>Декенея (Decaisnea fargesii) C2 20-30</t>
  </si>
  <si>
    <t>04-29-0501</t>
  </si>
  <si>
    <t>Дейция гибридный (Deutzia hybrida Mont Rose) C1,5 50-80</t>
  </si>
  <si>
    <t>04-29-0502</t>
  </si>
  <si>
    <t>Дейция гибридный (Deutzia hybrida Tourbillon Rouge) C1,5</t>
  </si>
  <si>
    <t>04-29-0503</t>
  </si>
  <si>
    <t>Дейция великолепная (Deutzia magnifica Staphyleoides) C2 80-120</t>
  </si>
  <si>
    <t>04-29-0504</t>
  </si>
  <si>
    <t>Дейция изящная (Deutzia gracilis) C1,5 50-80</t>
  </si>
  <si>
    <t>04-29-0505</t>
  </si>
  <si>
    <t>Дейция изящная (Deutzia gracilis Variegata) C1,5 20-40</t>
  </si>
  <si>
    <t>04-29-0506</t>
  </si>
  <si>
    <t>Дейция пурпурная (Deutzia purpurascens Kalmiiflora) C1,5 60-90</t>
  </si>
  <si>
    <t>04-29-0507</t>
  </si>
  <si>
    <t>Дейция гибридная розовая (Deutzia rosea Campanulata) C2 80-120</t>
  </si>
  <si>
    <t>04-29-0508</t>
  </si>
  <si>
    <t>Диервилла сидячелистная (Diervilla sessilifolia Butterfly) C2 40-60</t>
  </si>
  <si>
    <t>04-29-0509</t>
  </si>
  <si>
    <t>Диервилла блестящая (Diervilla splendens) C1,5 40-60</t>
  </si>
  <si>
    <t>04-29-0510</t>
  </si>
  <si>
    <t>Хурма кавказкая (Diospyros lotus) P11/C1,5 40-60</t>
  </si>
  <si>
    <t>04-29-0511</t>
  </si>
  <si>
    <t>Хурма кавказкая (Diospyros lotus) P11/C1,5 100-140</t>
  </si>
  <si>
    <t>04-29-0512</t>
  </si>
  <si>
    <t>Хурма виргинская (Diospyros virginiana) P11/C1,5 90-110</t>
  </si>
  <si>
    <t>04-29-0513</t>
  </si>
  <si>
    <t>Лох узколистная (Elaeagnus angustifolia) C1,5 80-100</t>
  </si>
  <si>
    <t>04-29-0514</t>
  </si>
  <si>
    <t>Лох зонтичный (Elaeagnus umbellata) C2 130-160</t>
  </si>
  <si>
    <t>04-29-0515</t>
  </si>
  <si>
    <t>Элеутерококк генри (Eleutherococcus henryi) C1,5 30-40</t>
  </si>
  <si>
    <t>04-29-0516</t>
  </si>
  <si>
    <t>Эвкоммия вязолистная (Eucommia ulmoides) P9 40-70</t>
  </si>
  <si>
    <t>04-29-0517</t>
  </si>
  <si>
    <t>Эводия японская (Euodia hupehensis) C2 30-40</t>
  </si>
  <si>
    <t>04-29-0518</t>
  </si>
  <si>
    <t>Бересклет крылатый (Euonymus alatus) C1,5 40-60</t>
  </si>
  <si>
    <t>04-29-0519</t>
  </si>
  <si>
    <t>Бересклет крылатый (Euonymus alatus Chicago Fire) C1,5 15-20</t>
  </si>
  <si>
    <t>04-29-0520</t>
  </si>
  <si>
    <t>Бересклет крылатый (Euonymus alatus Compactus) C2 40-60</t>
  </si>
  <si>
    <t>04-29-0521</t>
  </si>
  <si>
    <t>Бересклет европейский (Euonymus europaeus Albus) C1,5 20-40</t>
  </si>
  <si>
    <t>04-29-0522</t>
  </si>
  <si>
    <t>Бересклет европейский (Euonymus europaeus Red Cascade) P9 10-15</t>
  </si>
  <si>
    <t>04-29-0523</t>
  </si>
  <si>
    <t>Бересклет форчуна (Euonymus fortunei radicans) C1 30-50</t>
  </si>
  <si>
    <t>04-29-0524</t>
  </si>
  <si>
    <t>Бересклет форчуна (Euonymus fortunei Blondy) C1 20-30</t>
  </si>
  <si>
    <t>04-29-0525</t>
  </si>
  <si>
    <t>Бересклет форчуна (Euonymus fortunei Canadale Gold) C1,5 20-30</t>
  </si>
  <si>
    <t>04-29-0526</t>
  </si>
  <si>
    <t>Бересклет форчуна (Euonymus fortunei Chatten Gold) C1 20-30</t>
  </si>
  <si>
    <t>04-29-0527</t>
  </si>
  <si>
    <t>Бересклет форчуна (Euonymus fortunei Emerald Gaiety) C1,5 20-30</t>
  </si>
  <si>
    <t>04-29-0528</t>
  </si>
  <si>
    <t>Бересклет форчуна (Euonymus fortunei Emerald Gold) P9 15-20</t>
  </si>
  <si>
    <t>04-29-0529</t>
  </si>
  <si>
    <t>Бересклет форчуна (Euonymus fortunei Gold Tip) C1 20-40</t>
  </si>
  <si>
    <t>04-29-0530</t>
  </si>
  <si>
    <t>Бересклет форчуна (Euonymus fortunei Golden Harlequin) C1,5 15-20</t>
  </si>
  <si>
    <t>04-29-0531</t>
  </si>
  <si>
    <t>Бересклет форчуна (Euonymus Fortunei Sunspot) C1,5 15-20</t>
  </si>
  <si>
    <t>04-29-0532</t>
  </si>
  <si>
    <t>Бересклет форчуна (Euonymus fortunei Vegetus) C1 30-40</t>
  </si>
  <si>
    <t>04-29-0533</t>
  </si>
  <si>
    <t>Бересклет форчуна (Euonymus fortunei Wolong Ghost) P11/C1,5</t>
  </si>
  <si>
    <t>04-29-0534</t>
  </si>
  <si>
    <t>Бересклет гамильтона (Euonymus hamiltonianus maackii) C1,5 15-20</t>
  </si>
  <si>
    <t>04-29-0535</t>
  </si>
  <si>
    <t>Бересклет японский (Euonymus japonicus Green Spire) C1,5 20-30</t>
  </si>
  <si>
    <t>04-29-0536</t>
  </si>
  <si>
    <t>Бересклет (Euonymus kiautschovicus Manhattan) C1,5 30-50</t>
  </si>
  <si>
    <t>04-29-0537</t>
  </si>
  <si>
    <t>Бересклет пробковый (Euonymus phellomanus) C1,5 80-100</t>
  </si>
  <si>
    <t>04-29-0538</t>
  </si>
  <si>
    <t>Бересклет плоскочерешковый (Euonymus planipes) C2 20-30</t>
  </si>
  <si>
    <t>04-29-0539</t>
  </si>
  <si>
    <t>Бук лесной (Fagus silvatica) P11/C1,5 30-60</t>
  </si>
  <si>
    <t>04-29-0540</t>
  </si>
  <si>
    <t>Бук лесной (Fagus silvatica) C1,5 60-90</t>
  </si>
  <si>
    <t>04-29-0541</t>
  </si>
  <si>
    <t>Бук лесной (Fagus silvatica Atropurpurea) C1,5 80-100</t>
  </si>
  <si>
    <t>04-29-0542</t>
  </si>
  <si>
    <t>Бук лесной (Fagus silvatica Roseomarginata) P11/C1,5 20-40</t>
  </si>
  <si>
    <t>04-29-0543</t>
  </si>
  <si>
    <t>Бук лесной (Fagus sylvatica Annys Red Pillar) P11/C1,5 30-40</t>
  </si>
  <si>
    <t>04-29-0544</t>
  </si>
  <si>
    <t>Бук лесной (Fagus sylvatica Asplenifolia) C3 90-120</t>
  </si>
  <si>
    <t>04-29-0545</t>
  </si>
  <si>
    <t>Бук лесной (Fagus sylvatica Bicolor Sartini) P11/C1,5 20-30</t>
  </si>
  <si>
    <t>04-29-0546</t>
  </si>
  <si>
    <t>Бук лесной (Fagus sylvatica Brathays Purple) C2 20-30</t>
  </si>
  <si>
    <t>04-29-0547</t>
  </si>
  <si>
    <t>Бук лесной (Fagus sylvatica Cockleshell) C3 50-100</t>
  </si>
  <si>
    <t>04-29-0548</t>
  </si>
  <si>
    <t>Бук лесной (Fagus sylvatica Haaren) P11/C1,5 40-60</t>
  </si>
  <si>
    <t>04-29-0549</t>
  </si>
  <si>
    <t>Бук лесной (Fagus sylvatica Interrupta Purpurea) P11/C1,5 20-30</t>
  </si>
  <si>
    <t>04-29-0550</t>
  </si>
  <si>
    <t>Бук лесной (Fagus sylvatica Londal) C1,5 40-70</t>
  </si>
  <si>
    <t>04-29-0551</t>
  </si>
  <si>
    <t>Бук лесной (Fagus sylvatica Long Red) C2 30-50</t>
  </si>
  <si>
    <t>04-29-0552</t>
  </si>
  <si>
    <t>Бук лесной (Fagus sylvatica Plaswijck) P11/C1,5 30-50</t>
  </si>
  <si>
    <t>04-29-0553</t>
  </si>
  <si>
    <t>Бук лесной (Fagus sylvatica Purple Fountain) P11/C1,5 30-50</t>
  </si>
  <si>
    <t>04-29-0554</t>
  </si>
  <si>
    <t>Бук лесной (Fagus sylvatica Sandrode) P11/C1,5 20-30</t>
  </si>
  <si>
    <t>04-29-0555</t>
  </si>
  <si>
    <t>Бук лесной (Fagus sylvatica Tur) C2 80-100</t>
  </si>
  <si>
    <t>04-29-0556</t>
  </si>
  <si>
    <t>Фаллопия бульджанская (Fallopia baldschuanica) C2 50-60</t>
  </si>
  <si>
    <t>04-29-0557</t>
  </si>
  <si>
    <t>Овсяница декоративная (Festuca glauca Eisvogel) C1 20-25</t>
  </si>
  <si>
    <t>04-29-0558</t>
  </si>
  <si>
    <t>Фирмиана простой (Firmiana simplex) P11/C1,5 120-140</t>
  </si>
  <si>
    <t>04-29-0559</t>
  </si>
  <si>
    <t>Форзиция промежуточная (Forsycja intermedia Maluch) C1,5 20-40</t>
  </si>
  <si>
    <t>04-29-0560</t>
  </si>
  <si>
    <t>Форзиция промежуточная (Forsythia intermedia Golden Nugget) C1 15-20</t>
  </si>
  <si>
    <t>04-29-0561</t>
  </si>
  <si>
    <t>Форзиция промежуточная (Forsythia intermedia Golden Times) C2 15-20</t>
  </si>
  <si>
    <t>04-29-0562</t>
  </si>
  <si>
    <t>Форзиция промежуточная (Forsythia intermedia Goldzauber) C2 30-40</t>
  </si>
  <si>
    <t>04-29-0563</t>
  </si>
  <si>
    <t>Форзиция промежуточная (Forsythia intermedia Primulina) C2 40-70</t>
  </si>
  <si>
    <t>04-29-0564</t>
  </si>
  <si>
    <t>Форзиция промежуточная (Forsythia intermedia Sunday) C2 40-70</t>
  </si>
  <si>
    <t>04-29-0565</t>
  </si>
  <si>
    <t>Форзиция промежуточная (Forsythia intermedia Week-End) C2 30-50</t>
  </si>
  <si>
    <t>04-29-0566</t>
  </si>
  <si>
    <t>Форзиция темно-зеленая (Forsythia viridissima Bronxensis) C1,5 15-20</t>
  </si>
  <si>
    <t>04-29-0567</t>
  </si>
  <si>
    <t>Форзиция темно-зеленая (Forsythia viridissima Kumson) C2 40-60</t>
  </si>
  <si>
    <t>04-29-0568</t>
  </si>
  <si>
    <t>Форзиция (Fothergilla gardenii) C1 20-30</t>
  </si>
  <si>
    <t>04-29-0569</t>
  </si>
  <si>
    <t>Крушина ломкая (Frangula alnus) C1,5 120-160</t>
  </si>
  <si>
    <t>04-29-0570</t>
  </si>
  <si>
    <t>Ясень узколистная (Fraxinus angustifolia Variegata) C1,5 100-130</t>
  </si>
  <si>
    <t>04-29-0571</t>
  </si>
  <si>
    <t>Ясень обыкновенный (Fraxinus excelsior) C2 30-40</t>
  </si>
  <si>
    <t>04-29-0572</t>
  </si>
  <si>
    <t>Ясень белый (Fraxinus ornus) C1,5 120-140</t>
  </si>
  <si>
    <t>04-29-0573</t>
  </si>
  <si>
    <t>Ясень пенсильванский (Fraxinus pennsylvanica Aucubaefolia) C3 80-120</t>
  </si>
  <si>
    <t>04-29-0574</t>
  </si>
  <si>
    <t>Дрок лидийский (Genista lydia) C1,5 30-50</t>
  </si>
  <si>
    <t>04-29-0575</t>
  </si>
  <si>
    <t>Гинкго билоба (Ginkgo biloba) P11/C1,5 20-30</t>
  </si>
  <si>
    <t>04-29-0576</t>
  </si>
  <si>
    <t>Гинкго билоба (Ginkgo biloba) C1,3 40-50</t>
  </si>
  <si>
    <t>04-29-0577</t>
  </si>
  <si>
    <t>Гинкго билоба (Ginkgo biloba) C1 60-80</t>
  </si>
  <si>
    <t>04-29-0578</t>
  </si>
  <si>
    <t>Гинкго билоба (Ginkgo biloba) C2 90-110</t>
  </si>
  <si>
    <t>04-29-0579</t>
  </si>
  <si>
    <t>Гинкго билоба (Ginkgo biloba Annys Dwarf) C2 30-50</t>
  </si>
  <si>
    <t>04-29-0580</t>
  </si>
  <si>
    <t>Гинкго билоба (Ginkgo biloba Beijing Gold) C2 30-50</t>
  </si>
  <si>
    <t>04-29-0581</t>
  </si>
  <si>
    <t>Гинкго билоба (Ginkgo biloba Chotek) C2 30-40</t>
  </si>
  <si>
    <t>04-29-0582</t>
  </si>
  <si>
    <t>Гинкго билоба (Ginkgo biloba Folkerts Select) C2 30-40</t>
  </si>
  <si>
    <t>04-29-0583</t>
  </si>
  <si>
    <t>Гинкго билоба (Ginkgo biloba Globus) C2 20-30</t>
  </si>
  <si>
    <t>04-29-0584</t>
  </si>
  <si>
    <t>Гинкго билоба (Ginkgo biloba King of Dongting) C2 40-70</t>
  </si>
  <si>
    <t>04-29-0585</t>
  </si>
  <si>
    <t>Гинкго билоба (Ginkgo biloba Mariken) C2 40-80</t>
  </si>
  <si>
    <t>04-29-0586</t>
  </si>
  <si>
    <t>Гинкго билоба (Ginkgo biloba Mutant Weeper) C2 30-40</t>
  </si>
  <si>
    <t>04-29-0587</t>
  </si>
  <si>
    <t>Гинкго билоба (Ginkgo biloba Santa Cruz) C2 30-40</t>
  </si>
  <si>
    <t>04-29-0588</t>
  </si>
  <si>
    <t>Гинкго билоба (Ginkgo biloba Tit) C2 80-120</t>
  </si>
  <si>
    <t>04-29-0589</t>
  </si>
  <si>
    <t>Гинкго билоба (Ginkgo biloba Wladyslaw lokietek) P15/C3 50-70</t>
  </si>
  <si>
    <t>04-29-0590</t>
  </si>
  <si>
    <t>Гледичия японская (Gleditsia japonica) C3 80-120</t>
  </si>
  <si>
    <t>04-29-0591</t>
  </si>
  <si>
    <t>Гледичия китайская (Gleditsia sinensis) C2 50-80</t>
  </si>
  <si>
    <t>04-29-0592</t>
  </si>
  <si>
    <t>Гледичия трёхколючковая (Gleditsia triacanthos) C2 110-150</t>
  </si>
  <si>
    <t>04-29-0593</t>
  </si>
  <si>
    <t>Гледичия трёхколючковая (Gleditsia triacanthos Emerald Cascade) C3 100-160</t>
  </si>
  <si>
    <t>04-29-0594</t>
  </si>
  <si>
    <t>Гледичия трёхколючковая (Gleditsia triacanthos Globosa) C3 40-80</t>
  </si>
  <si>
    <t>04-29-0595</t>
  </si>
  <si>
    <t>Гледичия трёхколючковая (Gleditsia triacanthos inermis) C1,5 40-60</t>
  </si>
  <si>
    <t>04-29-0596</t>
  </si>
  <si>
    <t>Гледичия трёхколючковая (Gleditsia triacanthos Rubylace) C2 80-120</t>
  </si>
  <si>
    <t>04-29-0597</t>
  </si>
  <si>
    <t>Гледичия трёхколючковая (Gleditsia triacanthos Sunburst) C3 90-110</t>
  </si>
  <si>
    <t>04-29-0598</t>
  </si>
  <si>
    <t>Галезия каролинская (Halesia carolina) C2 30-40</t>
  </si>
  <si>
    <t>04-29-0599</t>
  </si>
  <si>
    <t>Чингиль серебристый (Halimodendron halodendron) C3 50-80</t>
  </si>
  <si>
    <t>04-29-0600</t>
  </si>
  <si>
    <t>Гамамелис (Hamamelis intermedia Diane) C2 30-50</t>
  </si>
  <si>
    <t>04-29-0601</t>
  </si>
  <si>
    <t>Гамамелис виргинский (Hamamelis virginiana) C1,5 60-80</t>
  </si>
  <si>
    <t>04-29-0602</t>
  </si>
  <si>
    <t>Плющ гибридный (Hedera helix) C1,5</t>
  </si>
  <si>
    <t>04-29-0603</t>
  </si>
  <si>
    <t>Плющ гибридный (Hedera helix Arborescens) C1</t>
  </si>
  <si>
    <t>04-29-0604</t>
  </si>
  <si>
    <t>Гибискус сирийский (Hibiscus syriacus) C2 60-80</t>
  </si>
  <si>
    <t>04-29-0605</t>
  </si>
  <si>
    <t>Гибискус сирийский (Hibiscus syriacus Duc de Brabant) C1,5 40-60</t>
  </si>
  <si>
    <t>04-29-0606</t>
  </si>
  <si>
    <t>Гибискус сирийский (Hibiscus syriacus Lavender Chiffon) C1,5 40-60</t>
  </si>
  <si>
    <t>04-29-0607</t>
  </si>
  <si>
    <t>Гибискус сирийский (Hibiscus syriacus Pink Giant) C1,5 20-30</t>
  </si>
  <si>
    <t>04-29-0608</t>
  </si>
  <si>
    <t>Гибискус сирийский (Hibiscus syriacus Red Heart) C1,5 20-30</t>
  </si>
  <si>
    <t>04-29-0609</t>
  </si>
  <si>
    <t>Гибискус сирийский (Hibiscus syriacus White Chiffon) C1,5 30-40</t>
  </si>
  <si>
    <t>04-29-0610</t>
  </si>
  <si>
    <t>Зубровка душистая (Hierochloe odorata) C1,5 50-80</t>
  </si>
  <si>
    <t>04-29-0611</t>
  </si>
  <si>
    <t>Облепиха крушиновидная (Hippophae rhamnoides) C1,5 60-70</t>
  </si>
  <si>
    <t>04-29-0612</t>
  </si>
  <si>
    <t>Облепиха крушиновидная (Hippophae rhamnoides Botanika) C1,5 60-90</t>
  </si>
  <si>
    <t>04-29-0613</t>
  </si>
  <si>
    <t>Облепиха крушиновидная (Hippophae rhamnoides Krasavice) C2 80-100</t>
  </si>
  <si>
    <t>04-29-0614</t>
  </si>
  <si>
    <t>Облепиха крушиновидная (Hippophae Sloneczko) C1,5 80-100</t>
  </si>
  <si>
    <t>04-29-0615</t>
  </si>
  <si>
    <t>Гортензия древовидная (Hydrangea arborescens Annabelle) C1,5 20-30</t>
  </si>
  <si>
    <t>04-29-0616</t>
  </si>
  <si>
    <t>Гортензия крупнолистная (Hydrangea macrophylla Mariesii Perfecta) C1,5 20-30</t>
  </si>
  <si>
    <t>04-29-0617</t>
  </si>
  <si>
    <t>Гортензия метельчатая (Hydrangea paniculata Leana) C1,5 20-40</t>
  </si>
  <si>
    <t>04-29-0618</t>
  </si>
  <si>
    <t>Гортензия метельчатая (Hydrangea paniculata Little Lime) C1 20-40</t>
  </si>
  <si>
    <t>04-29-0619</t>
  </si>
  <si>
    <t>Гортензия метельчатая (Hydrangea paniculata Pee Wee) C2 20-40</t>
  </si>
  <si>
    <t>04-29-0620</t>
  </si>
  <si>
    <t>Гортензия метельчатая (Hydrangea paniculata Pink Diamond) C1,5 50-80</t>
  </si>
  <si>
    <t>04-29-0621</t>
  </si>
  <si>
    <t>Гортензия метельчатая (Hydrangea paniculata Pink Lady) C1,5 15-20</t>
  </si>
  <si>
    <t>04-29-0622</t>
  </si>
  <si>
    <t>Гортензия метельчатая (Hydrangea paniculata Unique) C1,5 50-70</t>
  </si>
  <si>
    <t>04-29-0623</t>
  </si>
  <si>
    <t>Гортензия метельчатая (Hydrangea paniculata Wims Red) C1,5 40-50</t>
  </si>
  <si>
    <t>04-29-0624</t>
  </si>
  <si>
    <t>Гортензия черешковая (Hydrangea petiolaris) C4 50-70</t>
  </si>
  <si>
    <t>04-29-0625</t>
  </si>
  <si>
    <t>Гортензия дуболистная (Hydrangea quercifolia Snow Queen) C2 30-40</t>
  </si>
  <si>
    <t>04-29-0626</t>
  </si>
  <si>
    <t>Зверобой густоцветковый (Hypericum densiflorum Buttercup) C1,5 30-50</t>
  </si>
  <si>
    <t>04-29-0627</t>
  </si>
  <si>
    <t>Зверобой кустарниковый (Hypericum Hidcote) C1,5 40-50</t>
  </si>
  <si>
    <t>04-29-0628</t>
  </si>
  <si>
    <t>Идезия многоплодная (Idesia polycarpa) C2 20-30</t>
  </si>
  <si>
    <t>04-29-0629</t>
  </si>
  <si>
    <t>Падуб остролистный (Ilex aquifolium) C2 60-80</t>
  </si>
  <si>
    <t>04-29-0630</t>
  </si>
  <si>
    <t>Падуб остролистный (Ilex aquifolium Argentea Marginata) C1,5 20-30</t>
  </si>
  <si>
    <t>04-29-0631</t>
  </si>
  <si>
    <t>Падуб городчатый (Ilex crenata Fastigiata) C2 15-20</t>
  </si>
  <si>
    <t>04-29-0632</t>
  </si>
  <si>
    <t>Падуб городчатый (Ilex crenata Glorie Dwarf) C2 20-25</t>
  </si>
  <si>
    <t>04-29-0633</t>
  </si>
  <si>
    <t>Падуб городчатый (Ilex crenata Green Lustre) C2 20-30</t>
  </si>
  <si>
    <t>04-29-0634</t>
  </si>
  <si>
    <t>Падуб мезерва (Ilex meserveae Blue Maid) C1,5 20-40</t>
  </si>
  <si>
    <t>04-29-0635</t>
  </si>
  <si>
    <t>Падуб мезерва (Ilex meserveae Heckenpracht) C2 15-20</t>
  </si>
  <si>
    <t>04-29-0636</t>
  </si>
  <si>
    <t>Падуб остролистный (Ilex Nellie R. Stevens) C2 60-80</t>
  </si>
  <si>
    <t>04-29-0637</t>
  </si>
  <si>
    <t>Императа цилиндрическая (Imperata cylindrica Red Baron) C2 50-70</t>
  </si>
  <si>
    <t>04-29-0638</t>
  </si>
  <si>
    <t>Жасмин голоцветковый (Jasminum nudiflorum) C2 50-80</t>
  </si>
  <si>
    <t>04-29-0639</t>
  </si>
  <si>
    <t>Можжевельник китайская (Juniperus chinensis Blue Alps) P9 10-15</t>
  </si>
  <si>
    <t>04-29-0640</t>
  </si>
  <si>
    <t>Можжевельник китайская (Juniperus chinensis Blue Alps) C2 30-40</t>
  </si>
  <si>
    <t>04-29-0641</t>
  </si>
  <si>
    <t>Можжевельник китайская (Juniperus chinensis Kuriwao Gold) C2 30-50</t>
  </si>
  <si>
    <t>04-29-0642</t>
  </si>
  <si>
    <t>Можжевельник обыкновенный (Juniperus communis) C2 20-30</t>
  </si>
  <si>
    <t>04-29-0643</t>
  </si>
  <si>
    <t>Можжевельник обыкновенный (Juniperus communis Goldschatz) C2</t>
  </si>
  <si>
    <t>04-29-0644</t>
  </si>
  <si>
    <t>Можжевельник обыкновенный (Juniperus communis Green Carpet) C2 10-15</t>
  </si>
  <si>
    <t>04-29-0645</t>
  </si>
  <si>
    <t>Можжевельник обыкновенный (Juniperus communis Greenmantle) C1,5 20-25</t>
  </si>
  <si>
    <t>04-29-0646</t>
  </si>
  <si>
    <t>Можжевельник обыкновенный (Juniperus communis Hemson) C1,5 15-20</t>
  </si>
  <si>
    <t>04-29-0647</t>
  </si>
  <si>
    <t>Можжевельник обыкновенный (Juniperus communis Hibernica) P9 20-30</t>
  </si>
  <si>
    <t>04-29-0648</t>
  </si>
  <si>
    <t>Можжевельник обыкновенный (Juniperus communis Hibernica) C2 30-40</t>
  </si>
  <si>
    <t>04-29-0649</t>
  </si>
  <si>
    <t>Можжевельник обыкновенный (Juniperus communis Hornibrookii) P9</t>
  </si>
  <si>
    <t>04-29-0650</t>
  </si>
  <si>
    <t>Можжевельник обыкновенный (Juniperus communis Horstmann) P9 30-40</t>
  </si>
  <si>
    <t>04-29-0651</t>
  </si>
  <si>
    <t>Можжевельник обыкновенный (Juniperus communis Schneverdinger Goldmachangel) C2 20-30</t>
  </si>
  <si>
    <t>04-29-0652</t>
  </si>
  <si>
    <t>Можжевельник обыкновенный (Juniperus communis Sentinel) C2 30-40</t>
  </si>
  <si>
    <t>04-29-0653</t>
  </si>
  <si>
    <t>Можжевельник обыкновенный (Juniperus communis Sieben Steinhauser) C2 15-20</t>
  </si>
  <si>
    <t>04-29-0654</t>
  </si>
  <si>
    <t>Можжевельник обыкновенный (Juniperus cornmunis Arnold) C2 30-40</t>
  </si>
  <si>
    <t>04-29-0655</t>
  </si>
  <si>
    <t>Можжевельник горизонтальный (Juniperus horizontalis Pancake) C2</t>
  </si>
  <si>
    <t>04-29-0656</t>
  </si>
  <si>
    <t>Можжевельник горизонтальный (Juniperus horizontalis Andorra Variegata) P9 10-15</t>
  </si>
  <si>
    <t>04-29-0657</t>
  </si>
  <si>
    <t>Можжевельник горизонтальный (Juniperus horizontalis Blue Chip) C2 15-20</t>
  </si>
  <si>
    <t>04-29-0658</t>
  </si>
  <si>
    <t>Можжевельник горизонтальный (Juniperus horizontalis Golden Carpet) P13/C1,5</t>
  </si>
  <si>
    <t>04-29-0659</t>
  </si>
  <si>
    <t>Можжевельник горизонтальный (Juniperus horizontalis Jade River) P9</t>
  </si>
  <si>
    <t>04-29-0660</t>
  </si>
  <si>
    <t>Можжевельник горизонтальный (Juniperus horizontalis Lime Glow) P9</t>
  </si>
  <si>
    <t>04-29-0661</t>
  </si>
  <si>
    <t>Можжевельник горизонтальный (Juniperus horizontalis Lime Glow) C1,5</t>
  </si>
  <si>
    <t>04-29-0662</t>
  </si>
  <si>
    <t>Можжевельник горизонтальный (Juniperus horizontalis Variegata) P9</t>
  </si>
  <si>
    <t>04-29-0663</t>
  </si>
  <si>
    <t>Можжевельник горизонтальный (Juniperus horizontalis Wiltoni) P9</t>
  </si>
  <si>
    <t>04-29-0664</t>
  </si>
  <si>
    <t>Можжевельник средний (Juniperus media Gold Star) C3 15-20</t>
  </si>
  <si>
    <t>04-29-0665</t>
  </si>
  <si>
    <t>Можжевельник средний (Juniperus media Mint Julep) P9 20-25</t>
  </si>
  <si>
    <t>04-29-0666</t>
  </si>
  <si>
    <t>Можжевельник средний (Juniperus media Mint Julep) C2 30-40</t>
  </si>
  <si>
    <t>04-29-0667</t>
  </si>
  <si>
    <t>Можжевельник средний (Juniperus media Pfitzeriana Aurea) C1 15-20</t>
  </si>
  <si>
    <t>04-29-0668</t>
  </si>
  <si>
    <t>Можжевельник Пфитцериана (Juniperus pfitzeriana Golden Joy) C2 30-50</t>
  </si>
  <si>
    <t>04-29-0669</t>
  </si>
  <si>
    <t>Можжевельник чешуйчатый (Juniperus pingii Loderi) C2 20-30</t>
  </si>
  <si>
    <t>04-29-0670</t>
  </si>
  <si>
    <t>04-29-0671</t>
  </si>
  <si>
    <t>Можжевельник казацкий (Juniperus sabina Broadmoor) P9</t>
  </si>
  <si>
    <t>04-29-0672</t>
  </si>
  <si>
    <t>Можжевельник казацкий (Juniperus sabina Tamariscifolia) P9</t>
  </si>
  <si>
    <t>04-29-0673</t>
  </si>
  <si>
    <t>Можжевельник скальный (Juniperus scopulorum Blue Arrow) P9 30-40</t>
  </si>
  <si>
    <t>04-29-0674</t>
  </si>
  <si>
    <t>Можжевельник скальный (Juniperus scopulorum Blue Arrow) C2 50-60</t>
  </si>
  <si>
    <t>04-29-0675</t>
  </si>
  <si>
    <t>Можжевельник скальный (Juniperus scopulorum Moonglow) P9 15-20</t>
  </si>
  <si>
    <t>04-29-0676</t>
  </si>
  <si>
    <t>Можжевельник скальный (Juniperus scopulorum Skyrocket) P9 20-30</t>
  </si>
  <si>
    <t>04-29-0677</t>
  </si>
  <si>
    <t>Можжевельник чешуйчатый (Juniperus squamata Blue Carpet) P9</t>
  </si>
  <si>
    <t>04-29-0678</t>
  </si>
  <si>
    <t>Можжевельник чешуйчатый (Juniperus squamata Blue Spider) P9 15-20</t>
  </si>
  <si>
    <t>04-29-0679</t>
  </si>
  <si>
    <t>Можжевельник чешуйчатый (Juniperus squamata Blue Star) C1,5 15-20</t>
  </si>
  <si>
    <t>04-29-0680</t>
  </si>
  <si>
    <t>Можжевельник чешуйчатый (Juniperus squamata Floreant) P13/C1,5 10-15</t>
  </si>
  <si>
    <t>04-29-0681</t>
  </si>
  <si>
    <t>Можжевельник чешуйчатый (Juniperus squamata Holger) P9 15-20</t>
  </si>
  <si>
    <t>04-29-0682</t>
  </si>
  <si>
    <t>Можжевельник чешуйчатый (Juniperus squamata Holger) C2 30-40</t>
  </si>
  <si>
    <t>04-29-0683</t>
  </si>
  <si>
    <t>Кёльрейтерия метельчатая (Koelreuteria paniculata) P11/C1,5 50-70</t>
  </si>
  <si>
    <t>04-29-0684</t>
  </si>
  <si>
    <t>Кёльрейтерия метельчатая (Koelreuteria paniculata Fastigiata) C2 30-50</t>
  </si>
  <si>
    <t>04-29-0685</t>
  </si>
  <si>
    <t>Кольквиция прелестная (Kolkwitzia amabilis) C1,5 30-40</t>
  </si>
  <si>
    <t>04-29-0686</t>
  </si>
  <si>
    <t>Кольквиция прелестная (Kolkwitzia amabilis Maradco) C1 40-60</t>
  </si>
  <si>
    <t>04-29-0687</t>
  </si>
  <si>
    <t>Кольквиция прелестная (Kolkwitzia amabilis Pink Cloud) C1,5 20-30</t>
  </si>
  <si>
    <t>04-29-0688</t>
  </si>
  <si>
    <t>Бобовник анагировидный (Laburnum anagyroides) C1,5 20-30</t>
  </si>
  <si>
    <t>04-29-0689</t>
  </si>
  <si>
    <t>Бобовник анагировидный (Laburnum anagyroides Anschingen) C3 80-100</t>
  </si>
  <si>
    <t>04-29-0690</t>
  </si>
  <si>
    <t>Бобовник Ватерера (Laburnum watereri Sunspire) C2 60-90</t>
  </si>
  <si>
    <t>04-29-0691</t>
  </si>
  <si>
    <t>Лиственница европейская (Larix decidua) P11/C1,5 60-90</t>
  </si>
  <si>
    <t>04-29-0692</t>
  </si>
  <si>
    <t>Лиственница европейская (Larix decidua) C3 150-170</t>
  </si>
  <si>
    <t>04-29-0693</t>
  </si>
  <si>
    <t>Лиственница европейская (Larix decidua Margareta) P11/C1,5 20-40</t>
  </si>
  <si>
    <t>04-29-0694</t>
  </si>
  <si>
    <t>Лиственница тонкочешуйчатая (Larix eurolepis Grot) P9 40-60</t>
  </si>
  <si>
    <t>04-29-0695</t>
  </si>
  <si>
    <t>Лиственница гмелина (Larix gmelinii Dortmund) P11/C1,5 30-50</t>
  </si>
  <si>
    <t>04-29-0696</t>
  </si>
  <si>
    <t>Лиственница кемпфера (Larix kaempferi Blue Dwarf) P9 50-60</t>
  </si>
  <si>
    <t>04-29-0697</t>
  </si>
  <si>
    <t>Лиственница кемпфера (Larix kaempferi Blue Rabbit) P11/C1,5 20-40</t>
  </si>
  <si>
    <t>04-29-0698</t>
  </si>
  <si>
    <t>Лиственница кемпфера (Larix kaempferi Cruwys Morchard) P11/C1,5 20-40</t>
  </si>
  <si>
    <t>04-29-0699</t>
  </si>
  <si>
    <t>Лиственница кемпфера (Larix kaempferi Jacobsens Pyramid) P11/C1,5 30-40</t>
  </si>
  <si>
    <t>04-29-0700</t>
  </si>
  <si>
    <t>Лиственница кемпфера (Larix kaempferi Little Bogle) P11/C1,5 20-25</t>
  </si>
  <si>
    <t>04-29-0701</t>
  </si>
  <si>
    <t>Лиственница кемпфера (Larix kaempferi Madurodam) P11/C1,5 30-50</t>
  </si>
  <si>
    <t>04-29-0702</t>
  </si>
  <si>
    <t>Лиственница кемпфера (Larix kaempferi Susterseel) P11/C1,5 30-50</t>
  </si>
  <si>
    <t>04-29-0703</t>
  </si>
  <si>
    <t>Лиственница американская (Larix laricina Girards Nana) P11/C1,5 20-40</t>
  </si>
  <si>
    <t>04-29-0704</t>
  </si>
  <si>
    <t>Лиственница американская (Larix laricina Tharandt) P11/C1,5 30-50</t>
  </si>
  <si>
    <t>04-29-0705</t>
  </si>
  <si>
    <t>Леспедица двуцветная (Lespedeza bicolor) C1,5 50-70</t>
  </si>
  <si>
    <t>04-29-0706</t>
  </si>
  <si>
    <t>Леспедица головчатая (Lespedeza capitata) C2 20-25</t>
  </si>
  <si>
    <t>04-29-0707</t>
  </si>
  <si>
    <t>Леукотоэ вальтера (Leucothoe walteri Rainbow) C2 15-20</t>
  </si>
  <si>
    <t>04-29-0708</t>
  </si>
  <si>
    <t>Колосняк песчаный (Leymus arenarius Blue Dune) C1 60-90</t>
  </si>
  <si>
    <t>04-29-0709</t>
  </si>
  <si>
    <t>Бирючина ибота (Ligustrum ibota) C1,5 40-60</t>
  </si>
  <si>
    <t>04-29-0710</t>
  </si>
  <si>
    <t>Бирючина овальнолистная (Ligustrum ovalifolium) C2 30-40</t>
  </si>
  <si>
    <t>04-29-0711</t>
  </si>
  <si>
    <t>Бирючина овальнолистная (Ligustrum ovalifolium Aureovariegatum) C1,5 50-80</t>
  </si>
  <si>
    <t>04-29-0712</t>
  </si>
  <si>
    <t>Бирючина овальнолистная (Ligustrum ovalifolium Vicaryi) C1,5 60-90</t>
  </si>
  <si>
    <t>04-29-0713</t>
  </si>
  <si>
    <t>Бирючина обыкновенная (Ligustrum vulgare) C1,5 50-80</t>
  </si>
  <si>
    <t>04-29-0714</t>
  </si>
  <si>
    <t>Бирючина обыкновенная (Ligustrum vulgare Albovariegata) C1,5 60-80</t>
  </si>
  <si>
    <t>04-29-0715</t>
  </si>
  <si>
    <t>Бирючина обыкновенная (Ligustrum vulgare Lodense) C2 40-60</t>
  </si>
  <si>
    <t>04-29-0716</t>
  </si>
  <si>
    <t>Линдера смоляная (Lindera benzoin) C2 40-70</t>
  </si>
  <si>
    <t>04-29-0717</t>
  </si>
  <si>
    <t>Линдера туполопостная (Lindera obtusiloba) C2 20-30</t>
  </si>
  <si>
    <t>04-29-0718</t>
  </si>
  <si>
    <t>Ликвидамбар смолоносный (Liquidambar styraciflua) C1,5 90-120</t>
  </si>
  <si>
    <t>04-29-0719</t>
  </si>
  <si>
    <t>Лириодендрон тюльпанный (Liriodendron tulipifera) C1,5 30-50</t>
  </si>
  <si>
    <t>04-29-0720</t>
  </si>
  <si>
    <t>Лириодендрон тюльпанный (Liriodendron tulipifera) C2 60-80</t>
  </si>
  <si>
    <t>04-29-0721</t>
  </si>
  <si>
    <t>Жимолость камчатская (Lonicera caerulea kamtschatica Sevast. Wojtek) C1,5 30-50</t>
  </si>
  <si>
    <t>04-29-0722</t>
  </si>
  <si>
    <t>Жимолость камчатская (Lonicera caerulea kamtschatica Sevast. Indigo Gem) C2 40-60</t>
  </si>
  <si>
    <t>04-29-0723</t>
  </si>
  <si>
    <t>Жимолость камчатская (Lonicera caerulea kamtschatica Sevast. Karina) C1,5 40-60</t>
  </si>
  <si>
    <t>04-29-0724</t>
  </si>
  <si>
    <t>Жимолость камчатская (Lonicera caerulea kamtschatica Sevast. Sinoglaska) C1,5 30-50</t>
  </si>
  <si>
    <t>04-29-0725</t>
  </si>
  <si>
    <t>Жимолость съедобная (Lonicera caerulea Leningradskij Velikan) C1,5 60-90</t>
  </si>
  <si>
    <t>04-29-0726</t>
  </si>
  <si>
    <t>Жимолость камчатская (Lonicera caeruleakamtschatica Sevast Aurora) C2 40-50</t>
  </si>
  <si>
    <t>04-29-0727</t>
  </si>
  <si>
    <t>Жимолость гекрота (Lonicera hecrotti American Beauty) P9 20-25</t>
  </si>
  <si>
    <t>04-29-0728</t>
  </si>
  <si>
    <t>Жимолость покрывальная (Lonicera involucrata ledebourii) C2 80-100</t>
  </si>
  <si>
    <t>04-29-0729</t>
  </si>
  <si>
    <t>Жимолость японская (Lonicera japonica Aureoreticulata) C1,5 30-40</t>
  </si>
  <si>
    <t>04-29-0730</t>
  </si>
  <si>
    <t>Жимолость японская (Lonicera japonica Halliana) C5 60-80</t>
  </si>
  <si>
    <t>04-29-0731</t>
  </si>
  <si>
    <t>Жимолость японская (Lonicera japonica Purpurea) P9 20-30</t>
  </si>
  <si>
    <t>04-29-0732</t>
  </si>
  <si>
    <t>Жимолость маака (Lonicera maackii) C1,5 20-30</t>
  </si>
  <si>
    <t>04-29-0733</t>
  </si>
  <si>
    <t>Жимолость блестящая (Lonicera nitida) C1,5 20-25</t>
  </si>
  <si>
    <t>04-29-0734</t>
  </si>
  <si>
    <t>Жимолость блестящая (Lonicera nitida Beauty Green) C1,5 50-70</t>
  </si>
  <si>
    <t>04-29-0735</t>
  </si>
  <si>
    <t>Жимолость блестящая (Lonicera nitida Lemon Beauty) C1,5 50-70</t>
  </si>
  <si>
    <t>04-29-0736</t>
  </si>
  <si>
    <t>Жимолость (Lonicera pekinensis) C1,5 50-70</t>
  </si>
  <si>
    <t>04-29-0737</t>
  </si>
  <si>
    <t>Жимолость вьющаяся (Lonicera peryclimenum Graham Tomas) P9 15-20</t>
  </si>
  <si>
    <t>04-29-0738</t>
  </si>
  <si>
    <t>Жимолость Пурпуза (Lonicera purpusii) C2 50-80</t>
  </si>
  <si>
    <t>04-29-0739</t>
  </si>
  <si>
    <t>Жимолость стендиша (Lonicera standishii Budapest) C2 70-100</t>
  </si>
  <si>
    <t>04-29-0740</t>
  </si>
  <si>
    <t>Жимолость татарская (Lonicera tatarica) C2 30-50</t>
  </si>
  <si>
    <t>04-29-0741</t>
  </si>
  <si>
    <t>Жимолость обыкновенная (Lonicera xylosteoides Claveys Dwarf) C2 30-50</t>
  </si>
  <si>
    <t>04-29-0742</t>
  </si>
  <si>
    <t>Жимолость вьющаяся (Loniceria periclymenum Serotina) P9 20-25</t>
  </si>
  <si>
    <t>04-29-0743</t>
  </si>
  <si>
    <t>Дереза обыкновенная (Lycium barbarum) C2 70-100</t>
  </si>
  <si>
    <t>04-29-0744</t>
  </si>
  <si>
    <t>Кладрастис амурский (Maackia amurensis) P11/C1,5 20-30</t>
  </si>
  <si>
    <t>04-29-0745</t>
  </si>
  <si>
    <t>Маклюра яблоконосная (Maclura pomifera) C1,5 60-90</t>
  </si>
  <si>
    <t>04-29-0746</t>
  </si>
  <si>
    <t>Магнолия (Magnolia champaca) C1,5 70-100</t>
  </si>
  <si>
    <t>04-29-0747</t>
  </si>
  <si>
    <t>Магнолия (Magnolia kobus) C1,5 70-100</t>
  </si>
  <si>
    <t>04-29-0748</t>
  </si>
  <si>
    <t>Магния (Mahonia aquifolium) C1,5 30-50</t>
  </si>
  <si>
    <t>04-29-0749</t>
  </si>
  <si>
    <t>Яблоня (Malus Amisk) C3 100-130</t>
  </si>
  <si>
    <t>04-29-0750</t>
  </si>
  <si>
    <t>Яблоня (Malus atrosanguinea) C3 50-70</t>
  </si>
  <si>
    <t>04-29-0751</t>
  </si>
  <si>
    <t>Яблоня ягодная (Malus baccata) C2 100-140</t>
  </si>
  <si>
    <t>04-29-0752</t>
  </si>
  <si>
    <t>Яблоня ягодная (Malus baccata mandshurica) C3 70-100</t>
  </si>
  <si>
    <t>04-29-0753</t>
  </si>
  <si>
    <t>Яблоня ягодная (Malus baccata Gracilis) C2 110-150</t>
  </si>
  <si>
    <t>04-29-0754</t>
  </si>
  <si>
    <t>Яблоня (Malus Brandywine) C2 120-150</t>
  </si>
  <si>
    <t>04-29-0755</t>
  </si>
  <si>
    <t>Яблоня (Malus Brockmann Grune Kugel) C2 90-120</t>
  </si>
  <si>
    <t>04-29-0756</t>
  </si>
  <si>
    <t>Яблоня (Malus Butterball) C3 120-140</t>
  </si>
  <si>
    <t>04-29-0757</t>
  </si>
  <si>
    <t>Яблоня (Malus Cheals Crimson) C2 80-120</t>
  </si>
  <si>
    <t>04-29-0758</t>
  </si>
  <si>
    <t>Яблоня (Malus Cheals Weeping) C3 120-150</t>
  </si>
  <si>
    <t>04-29-0759</t>
  </si>
  <si>
    <t>Яблоня (Malus Comtesse de Paris) C3 110-130</t>
  </si>
  <si>
    <t>04-29-0760</t>
  </si>
  <si>
    <t>Яблоня (Malus Coralbrust) C1,5 40-50</t>
  </si>
  <si>
    <t>04-29-0761</t>
  </si>
  <si>
    <t>Яблоня венечная (Malus coronaria) C2 50-100</t>
  </si>
  <si>
    <t>04-29-0762</t>
  </si>
  <si>
    <t>Яблоня (Malus Crittenden) C2 50-80</t>
  </si>
  <si>
    <t>04-29-0763</t>
  </si>
  <si>
    <t>Яблоня (Malus Dartmouth) C2 150-170</t>
  </si>
  <si>
    <t>04-29-0764</t>
  </si>
  <si>
    <t>Яблоня (Malus Delcon) C2 40-60</t>
  </si>
  <si>
    <t>04-29-0765</t>
  </si>
  <si>
    <t>Яблоня (Malus Dolgo) C2 80-100</t>
  </si>
  <si>
    <t>04-29-0766</t>
  </si>
  <si>
    <t>Яблоня домашняя (Malus domestica Ciganyalma) C3 100-120</t>
  </si>
  <si>
    <t>04-29-0767</t>
  </si>
  <si>
    <t>Яблоня домашняя (Malus domestica Lederka) C3 110-130</t>
  </si>
  <si>
    <t>04-29-0768</t>
  </si>
  <si>
    <t>Яблоня домашняя (Malus domestica Srebrenicka) C2 130-160</t>
  </si>
  <si>
    <t>04-29-0769</t>
  </si>
  <si>
    <t>Яблоня домашняя (Malus domestica Teli Feherkalvin) C3 110-140</t>
  </si>
  <si>
    <t>04-29-0770</t>
  </si>
  <si>
    <t>Яблоня домашняя (Malus domestica Uvegalma) C2 140-160</t>
  </si>
  <si>
    <t>04-29-0771</t>
  </si>
  <si>
    <t>Яблоня домашняя (Malus domestica Veralima) C2 130-160</t>
  </si>
  <si>
    <t>04-29-0772</t>
  </si>
  <si>
    <t>Яблоня (Malus Evereste) C3 30-60</t>
  </si>
  <si>
    <t>04-29-0773</t>
  </si>
  <si>
    <t>Яблоня (Malus Fairy) C2 120-150</t>
  </si>
  <si>
    <t>04-29-0774</t>
  </si>
  <si>
    <t>Яблоня (Malus Florence) C2 100-130</t>
  </si>
  <si>
    <t>04-29-0775</t>
  </si>
  <si>
    <t>Яблоня обильноцветущая (Malus floribunda Hillieri) C3 150-170</t>
  </si>
  <si>
    <t>04-29-0776</t>
  </si>
  <si>
    <t>Яблоня (Malus Fontana) C3 90-110</t>
  </si>
  <si>
    <t>04-29-0777</t>
  </si>
  <si>
    <t>Яблоня (Malus Fructopurpurea) C3 110-150</t>
  </si>
  <si>
    <t>04-29-0778</t>
  </si>
  <si>
    <t>Яблоня декоративная (Malus Fryderyk Chopin) C3 60-90</t>
  </si>
  <si>
    <t>04-29-0779</t>
  </si>
  <si>
    <t>Яблоня (Malus fusca) C2 80-120</t>
  </si>
  <si>
    <t>04-29-0780</t>
  </si>
  <si>
    <t>Яблоня (Malus Gold) C2 110-140</t>
  </si>
  <si>
    <t>04-29-0781</t>
  </si>
  <si>
    <t>Яблоня (Malus Golden Hornet) C3 100-140</t>
  </si>
  <si>
    <t>04-29-0782</t>
  </si>
  <si>
    <t>Яблоня (Malus Gorgeous) C2 140-160</t>
  </si>
  <si>
    <t>04-29-0783</t>
  </si>
  <si>
    <t>Яблоня холла (Malus halliana spontanea) C3 120-140</t>
  </si>
  <si>
    <t>04-29-0784</t>
  </si>
  <si>
    <t>Яблоня холла (Malus halliana Parkmanii) C3 140-160</t>
  </si>
  <si>
    <t>04-29-0785</t>
  </si>
  <si>
    <t>Яблоня (Malus hartwigii) C1,5 70-100</t>
  </si>
  <si>
    <t>04-29-0786</t>
  </si>
  <si>
    <t>Яблоня (Malus Henry Kohankie) C3 100-120</t>
  </si>
  <si>
    <t>04-29-0787</t>
  </si>
  <si>
    <t>Яблоня (Malus Hesper Rose) C2 130-160</t>
  </si>
  <si>
    <t>04-29-0788</t>
  </si>
  <si>
    <t>Яблоня (Malus Hopa) C3 120-160</t>
  </si>
  <si>
    <t>04-29-0789</t>
  </si>
  <si>
    <t>Яблоня (Malus Hornet) C2 120-140</t>
  </si>
  <si>
    <t>04-29-0790</t>
  </si>
  <si>
    <t>Яблоня (Malus hupehensis) C2 80-100</t>
  </si>
  <si>
    <t>04-29-0791</t>
  </si>
  <si>
    <t>Яблоня (Malus Hyslop) C2 100-140</t>
  </si>
  <si>
    <t>04-29-0792</t>
  </si>
  <si>
    <t>Яблоня (Malus Hyvingiensis) C3 150-170</t>
  </si>
  <si>
    <t>04-29-0793</t>
  </si>
  <si>
    <t>Яблоня (Malus ioensis) C3 140-180</t>
  </si>
  <si>
    <t>04-29-0794</t>
  </si>
  <si>
    <t>Яблоня (Malus ioensis purpurea) C2 160-180</t>
  </si>
  <si>
    <t>04-29-0795</t>
  </si>
  <si>
    <t>Яблоня (Malus John Bowles) C2 90-110</t>
  </si>
  <si>
    <t>04-29-0796</t>
  </si>
  <si>
    <t>Яблоня (Malus Kelsey) C3 100-120</t>
  </si>
  <si>
    <t>04-29-0797</t>
  </si>
  <si>
    <t>Яблоня (Malus Kingsmere) C3 140-160</t>
  </si>
  <si>
    <t>04-29-0798</t>
  </si>
  <si>
    <t>Яблоня (Malus Kobendza) C2 140-160</t>
  </si>
  <si>
    <t>04-29-0799</t>
  </si>
  <si>
    <t>Яблоня (Malus Lady Northcliffe) C2 80-120</t>
  </si>
  <si>
    <t>04-29-0800</t>
  </si>
  <si>
    <t>Яблоня лемуана (Malus Lemoinei) C3 70-80</t>
  </si>
  <si>
    <t>04-29-0801</t>
  </si>
  <si>
    <t>Яблоня (Malus magdeburgensis) C2 150-170</t>
  </si>
  <si>
    <t>04-29-0802</t>
  </si>
  <si>
    <t>Яблоня (Malus mandshurica) C3 120-130</t>
  </si>
  <si>
    <t>04-29-0803</t>
  </si>
  <si>
    <t>Яблоня (Malus Mercer) C3 150-170</t>
  </si>
  <si>
    <t>04-29-0804</t>
  </si>
  <si>
    <t>Яблоня мелкоплодная (Malus microcarpa) C2 130-160</t>
  </si>
  <si>
    <t>04-29-0805</t>
  </si>
  <si>
    <t>Яблоня (Malus Montreal Beauty) C2 90-120</t>
  </si>
  <si>
    <t>04-29-0806</t>
  </si>
  <si>
    <t>Яблоня (Malus Nikita Floribunda) C2 140-160</t>
  </si>
  <si>
    <t>04-29-0807</t>
  </si>
  <si>
    <t>Яблоня (Malus Nipissing) C3 90-110</t>
  </si>
  <si>
    <t>04-29-0808</t>
  </si>
  <si>
    <t>Яблоня (Malus platycarpa) C3 80-120</t>
  </si>
  <si>
    <t>04-29-0809</t>
  </si>
  <si>
    <t>Яблоня (Malus Pom Pom) C2 120-140</t>
  </si>
  <si>
    <t>04-29-0810</t>
  </si>
  <si>
    <t>Яблоня (Malus PomZai) C2 50-80</t>
  </si>
  <si>
    <t>04-29-0811</t>
  </si>
  <si>
    <t>Яблоня сливолистная (Malus prunifolia) C3 60-90</t>
  </si>
  <si>
    <t>04-29-0812</t>
  </si>
  <si>
    <t>Яблоня сливолистная (Malus prunifolia rinki) C2 120-160</t>
  </si>
  <si>
    <t>04-29-0813</t>
  </si>
  <si>
    <t>Яблоня сливолистная (Malus prunifolia Maria) C3 80-100</t>
  </si>
  <si>
    <t>04-29-0814</t>
  </si>
  <si>
    <t>Яблоня Толи недзевского толи низкая (Malus pumila) C3 120-150</t>
  </si>
  <si>
    <t>04-29-0815</t>
  </si>
  <si>
    <t>Яблоня пурпурная (Malus purpurea Eleyi) C3 120-140</t>
  </si>
  <si>
    <t>04-29-0816</t>
  </si>
  <si>
    <t>Яблоня пурпурная (Malus purpurea Ola) C3 120-150</t>
  </si>
  <si>
    <t>04-29-0817</t>
  </si>
  <si>
    <t>Яблоня пурпурная (Malus purpurea Pendula) C3 100-140</t>
  </si>
  <si>
    <t>04-29-0818</t>
  </si>
  <si>
    <t>Яблоня гибридный (Malus Red Jade) C2 80-100</t>
  </si>
  <si>
    <t>04-29-0819</t>
  </si>
  <si>
    <t>Яблоня гибридный (Malus Red Sentinel) C3 60-90</t>
  </si>
  <si>
    <t>04-29-0820</t>
  </si>
  <si>
    <t>Яблоня гибридный (Malus Red Silver) C1,5 100-140</t>
  </si>
  <si>
    <t>04-29-0821</t>
  </si>
  <si>
    <t>Яблоня гибридный (Malus Red Tip) C2 50-100</t>
  </si>
  <si>
    <t>04-29-0822</t>
  </si>
  <si>
    <t>Яблоня мощная (Malus robusta persicifolia) C3 110-140</t>
  </si>
  <si>
    <t>04-29-0823</t>
  </si>
  <si>
    <t>Яблоня мощная (Malus robusta Coccinea) C3 120-150</t>
  </si>
  <si>
    <t>04-29-0824</t>
  </si>
  <si>
    <t>Яблоня (Malus rockii) C2 150-170</t>
  </si>
  <si>
    <t>04-29-0825</t>
  </si>
  <si>
    <t>Яблоня (Malus Roter Riesling) C2 100-140</t>
  </si>
  <si>
    <t>04-29-0826</t>
  </si>
  <si>
    <t>Яблоня (Malus Royalty) C2 80-100</t>
  </si>
  <si>
    <t>04-29-0827</t>
  </si>
  <si>
    <t>Яблоня (Malus Sanneki) C3 50-80</t>
  </si>
  <si>
    <t>04-29-0828</t>
  </si>
  <si>
    <t>Яблоня саржента (Malus sargentii) C1,5 60-70</t>
  </si>
  <si>
    <t>04-29-0829</t>
  </si>
  <si>
    <t>Яблоня (Malus Scugog) C2 90-110</t>
  </si>
  <si>
    <t>04-29-0830</t>
  </si>
  <si>
    <t>Яблоня зибольда (Malus sieboldii arborescens) C3 20-40</t>
  </si>
  <si>
    <t>04-29-0831</t>
  </si>
  <si>
    <t>Яблоня зибольда (Malus sieboldii (Malus toringo)) C2 100-140</t>
  </si>
  <si>
    <t>04-29-0832</t>
  </si>
  <si>
    <t>Яблоня зибольда (Malus sieboldii ascendens) C3 50-80</t>
  </si>
  <si>
    <t>04-29-0833</t>
  </si>
  <si>
    <t>Яблоня сиверса (Malus sieversii) C3 100-130</t>
  </si>
  <si>
    <t>04-29-0834</t>
  </si>
  <si>
    <t>Яблоня сиверса (Malus sieversii niedzwietzkyana) C2 100-130</t>
  </si>
  <si>
    <t>04-29-0835</t>
  </si>
  <si>
    <t>Яблоня (Malus sikkimensis) C2 140-180</t>
  </si>
  <si>
    <t>04-29-0836</t>
  </si>
  <si>
    <t>Яблоня (Malus Simcoe) C2 100-120</t>
  </si>
  <si>
    <t>04-29-0837</t>
  </si>
  <si>
    <t>Яблоня великолепная (Malus spectabilis) C3 110-130</t>
  </si>
  <si>
    <t>04-29-0838</t>
  </si>
  <si>
    <t>Яблоня великолепная (Malus spectabilis Riversii) C2 90-120</t>
  </si>
  <si>
    <t>04-29-0839</t>
  </si>
  <si>
    <t>Яблоня (Malus Stenstrom) C2 120-150</t>
  </si>
  <si>
    <t>04-29-0840</t>
  </si>
  <si>
    <t>Яблоня (Malus sublobata) C2 160-180</t>
  </si>
  <si>
    <t>04-29-0841</t>
  </si>
  <si>
    <t>Яблоня (Malus sylvestris) C3 140-180</t>
  </si>
  <si>
    <t>04-29-0842</t>
  </si>
  <si>
    <t>Яблоня торинго (Malus toringo Brouwers Beauty) C1,5 60-90</t>
  </si>
  <si>
    <t>04-29-0843</t>
  </si>
  <si>
    <t>Яблоня торинго (Malus toringo Eskilstuna) C3 50-70</t>
  </si>
  <si>
    <t>04-29-0844</t>
  </si>
  <si>
    <t>Яблоня торинго (Malus toringo Goteborg) C2 70-100</t>
  </si>
  <si>
    <t>04-29-0845</t>
  </si>
  <si>
    <t>Яблоня (Malus toringoides) C3 100-120</t>
  </si>
  <si>
    <t>04-29-0846</t>
  </si>
  <si>
    <t>Яблоня (Malus Trail) C2 110-120</t>
  </si>
  <si>
    <t>04-29-0847</t>
  </si>
  <si>
    <t>Яблоня (Malus transitoria) C3 50-80</t>
  </si>
  <si>
    <t>04-29-0848</t>
  </si>
  <si>
    <t>Яблоня трехлопастная (Malus trilobata) C2 100-130</t>
  </si>
  <si>
    <t>04-29-0849</t>
  </si>
  <si>
    <t>Яблоня крапиволистный (Malus urticifolia) C3 90-120</t>
  </si>
  <si>
    <t>04-29-0850</t>
  </si>
  <si>
    <t>Яблоня (Malus Wintergold) C3 140-160</t>
  </si>
  <si>
    <t>04-29-0851</t>
  </si>
  <si>
    <t>Яблоня (Malus yunnanensis) C2 80-100</t>
  </si>
  <si>
    <t>04-29-0852</t>
  </si>
  <si>
    <t>Яблоня (Malus Zofia) C3 120-160</t>
  </si>
  <si>
    <t>04-29-0853</t>
  </si>
  <si>
    <t>Яблоня цуми (Malus zumi) C2 80-120</t>
  </si>
  <si>
    <t>04-29-0854</t>
  </si>
  <si>
    <t>Яблоня цуми (Malus zumi Calocarpa) C2 120-140</t>
  </si>
  <si>
    <t>04-29-0855</t>
  </si>
  <si>
    <t>Яблоня цуми (Malus zumi Szafer) C2 70-100</t>
  </si>
  <si>
    <t>04-29-0856</t>
  </si>
  <si>
    <t>Мушмула седоватая (Mespilus canescens) C3 50-80</t>
  </si>
  <si>
    <t>04-29-0857</t>
  </si>
  <si>
    <t>Мушмула германский (Mespilus germanica) C2 20-40</t>
  </si>
  <si>
    <t>04-29-0858</t>
  </si>
  <si>
    <t>Мушмула германский (Mespilus germanica apyrena) C3 80-100</t>
  </si>
  <si>
    <t>04-29-0859</t>
  </si>
  <si>
    <t>Мушмула германский (Mespilus germanica Boom en Vrucht) C2 30-50</t>
  </si>
  <si>
    <t>04-29-0860</t>
  </si>
  <si>
    <t>Мушмула германский (Mespilus germanica Kurpfalz-Mispel) C3 80-100</t>
  </si>
  <si>
    <t>04-29-0861</t>
  </si>
  <si>
    <t>Мушмула германский (Mespilus germanica Macrocarpa) C3 60-80</t>
  </si>
  <si>
    <t>04-29-0862</t>
  </si>
  <si>
    <t>Мушмула германский (Mespilus germanica Metz) C3 90-120</t>
  </si>
  <si>
    <t>04-29-0863</t>
  </si>
  <si>
    <t>Мушмула германский (Mespilus germanica Monstrualna) C2 30-50</t>
  </si>
  <si>
    <t>04-29-0864</t>
  </si>
  <si>
    <t>Мушмула германский (Mespilus germanica Nottingham) C3 40-80</t>
  </si>
  <si>
    <t>04-29-0865</t>
  </si>
  <si>
    <t>Мушмула германский (Mespilus germanica Solymari oreg Naspolya) C3 70-100</t>
  </si>
  <si>
    <t>04-29-0866</t>
  </si>
  <si>
    <t>Мушмула германский (Mespilus germanica Sussmispel) C3 50-80</t>
  </si>
  <si>
    <t>04-29-0867</t>
  </si>
  <si>
    <t>Мушмула германский (Mespilus germanica Westerveld) C3 40-80</t>
  </si>
  <si>
    <t>04-29-0868</t>
  </si>
  <si>
    <t>Метасеквойя древнейшая (Metasequoia glyptostroboides) C1,5 50-60</t>
  </si>
  <si>
    <t>04-29-0869</t>
  </si>
  <si>
    <t>Метасеквойя древнейшая (Metasequoia glyptostroboides White Spot) C2 90-110</t>
  </si>
  <si>
    <t>04-29-0870</t>
  </si>
  <si>
    <t>Микробиота перекрестнопарная (Microbiota decussata) C2 20-30</t>
  </si>
  <si>
    <t>04-29-0871</t>
  </si>
  <si>
    <t>Мискантус обильноцветущий (Miscanthus floridulus) C2 100-130</t>
  </si>
  <si>
    <t>04-29-0872</t>
  </si>
  <si>
    <t>Мискантус китайская (Miscanthus sinensis Hermann Mussel) C1,5 40-60</t>
  </si>
  <si>
    <t>04-29-0873</t>
  </si>
  <si>
    <t>Мискантус китайская (Miscanthus sinensis Morning Light) C2 50-80</t>
  </si>
  <si>
    <t>04-29-0874</t>
  </si>
  <si>
    <t>Мискантус китайская (Miscanthus sinensis Red Chief) C1,5 50-70</t>
  </si>
  <si>
    <t>04-29-0875</t>
  </si>
  <si>
    <t>Мискантус китайская (Miscanthus sinensis Strictus) C2 50-70</t>
  </si>
  <si>
    <t>04-29-0876</t>
  </si>
  <si>
    <t>Шелковица белая (Morus alba) P11/C1,5 40-60</t>
  </si>
  <si>
    <t>04-29-0877</t>
  </si>
  <si>
    <t>Шелковица белая (Morus alba Bistro) C2 30-60</t>
  </si>
  <si>
    <t>04-29-0878</t>
  </si>
  <si>
    <t>Шелковица белая (Morus alba Eldorado) C2 20-40</t>
  </si>
  <si>
    <t>04-29-0879</t>
  </si>
  <si>
    <t>Шелковица белая (Morus alba Konstantynopol) C2 30-60</t>
  </si>
  <si>
    <t>04-29-0880</t>
  </si>
  <si>
    <t>Шелковица белая (Morus alba Macrophylla) C2 30-50</t>
  </si>
  <si>
    <t>04-29-0881</t>
  </si>
  <si>
    <t>Шелковица белая (Morus alba Sicilia) C2 30-60</t>
  </si>
  <si>
    <t>04-29-0882</t>
  </si>
  <si>
    <t>Шелковица илинойс (Morus Illinois Everbearing) C2 30-60</t>
  </si>
  <si>
    <t>04-29-0883</t>
  </si>
  <si>
    <t>Шелковица широколистная (Morus latifolia Spirata) C2 20-40</t>
  </si>
  <si>
    <t>04-29-0884</t>
  </si>
  <si>
    <t>Шелковица (Morus Mulle) C2 30-50</t>
  </si>
  <si>
    <t>04-29-0885</t>
  </si>
  <si>
    <t>Шелковица черная (Morus nigra) P11/C1,5 50-80</t>
  </si>
  <si>
    <t>04-29-0886</t>
  </si>
  <si>
    <t>Шелковица черная (Morus nigra Typ Kiefer) C2 50-80</t>
  </si>
  <si>
    <t>04-29-0887</t>
  </si>
  <si>
    <t>Восковница (Myrica gale) C2 40-60</t>
  </si>
  <si>
    <t>04-29-0888</t>
  </si>
  <si>
    <t>Нандина домашняя (Nandina domestica) C2 30-50</t>
  </si>
  <si>
    <t>04-29-0889</t>
  </si>
  <si>
    <t>Османтус разнолистный (Osmanthus heterophyllus Tricolor) C2 10-15</t>
  </si>
  <si>
    <t>04-29-0890</t>
  </si>
  <si>
    <t>Хмелеграб обыкновенный (Ostrya carpinifolia) C1,5 80-120</t>
  </si>
  <si>
    <t>04-29-0891</t>
  </si>
  <si>
    <t>Оксидендрум древовидный (Oxydendrum arboreum) C2 20-30</t>
  </si>
  <si>
    <t>04-29-0892</t>
  </si>
  <si>
    <t>Пахизандра верхушечная (Pachysandra terminalis Variegata) P9 10-15</t>
  </si>
  <si>
    <t>04-29-0893</t>
  </si>
  <si>
    <t>Просо прутьевидное (Panicum virgatum Heavy Metal) C2 80-100</t>
  </si>
  <si>
    <t>04-29-0894</t>
  </si>
  <si>
    <t>Просо прутьевидное (Panicum virgatum Northwind) C2 80-100</t>
  </si>
  <si>
    <t>04-29-0895</t>
  </si>
  <si>
    <t>Просо прутьевидное (Panicum virgatum Prairie Sky) C2 50-70</t>
  </si>
  <si>
    <t>04-29-0896</t>
  </si>
  <si>
    <t>Просо прутьевидное (Panicum virgatum Squaw) C2 60-90</t>
  </si>
  <si>
    <t>04-29-0897</t>
  </si>
  <si>
    <t>Парротия персидская (Parrotia persica) C1,5 80-100</t>
  </si>
  <si>
    <t>04-29-0898</t>
  </si>
  <si>
    <t>Виноград девичий пятилисточковый (Parthenocissus quinquefolia) C1,5 30-50</t>
  </si>
  <si>
    <t>04-29-0899</t>
  </si>
  <si>
    <t>04-29-0900</t>
  </si>
  <si>
    <t>Виноград девичий пятилисточковый (Parthenocissus quinquefolia Engelmanii) C5 100-120</t>
  </si>
  <si>
    <t>04-29-0901</t>
  </si>
  <si>
    <t>Павловния (Paulownia catalpifolia) C2 30-40</t>
  </si>
  <si>
    <t>04-29-0902</t>
  </si>
  <si>
    <t>Павловния форчуна (Paulownia fortunei) C2 60-90</t>
  </si>
  <si>
    <t>04-29-0903</t>
  </si>
  <si>
    <t>Павловния войлочная (Paulownia tomentosa) C2 40-60</t>
  </si>
  <si>
    <t>04-29-0904</t>
  </si>
  <si>
    <t>Пеннисетум лисохвостный (Pennisetum alopecuroides Little Bunny) C2 30-40</t>
  </si>
  <si>
    <t>04-29-0905</t>
  </si>
  <si>
    <t>Пеннисетум лисохвостный (Pennisetum alopecuroides Viridescens) C1 50-80</t>
  </si>
  <si>
    <t>04-29-0906</t>
  </si>
  <si>
    <t>Чубушник сахалинский (Phellodendron sachalinense) C2 50-80</t>
  </si>
  <si>
    <t>04-29-0907</t>
  </si>
  <si>
    <t>Чубушник (Philadelphus Alabaster) C1,5 30-40</t>
  </si>
  <si>
    <t>04-29-0908</t>
  </si>
  <si>
    <t>Чубушник бель (Philadelphus Belle Etoile) C1,5 60-80</t>
  </si>
  <si>
    <t>04-29-0909</t>
  </si>
  <si>
    <t>Чубушник венечный (Philadelphus Bialy Sopel) C2 30-40</t>
  </si>
  <si>
    <t>04-29-0910</t>
  </si>
  <si>
    <t>Чубушник (Philadelphus Erectus) C1,5 30-50</t>
  </si>
  <si>
    <t>04-29-0911</t>
  </si>
  <si>
    <t>Чубушник виргинский (Philadelphus Justynka) C2 50-70</t>
  </si>
  <si>
    <t>04-29-0912</t>
  </si>
  <si>
    <t>Чубушник лемуана (Philadelphus lemoinei) P13/C1,5 30-50</t>
  </si>
  <si>
    <t>04-29-0913</t>
  </si>
  <si>
    <t>Чубушник (Philadelphus mexicanus) C1,5 30-50</t>
  </si>
  <si>
    <t>04-29-0914</t>
  </si>
  <si>
    <t>Чубушник (Philadelphus Mont Blanc) C1,5 30-40</t>
  </si>
  <si>
    <t>04-29-0915</t>
  </si>
  <si>
    <t>Чубушник (Philadelphus tomentosus) C1,5 50-70</t>
  </si>
  <si>
    <t>04-29-0916</t>
  </si>
  <si>
    <t>Чубушник (Philadelphus triflorus) C1,5 80-100</t>
  </si>
  <si>
    <t>04-29-0917</t>
  </si>
  <si>
    <t>Фотиния фразера (Photinia fraseri Dicker Toni) C2 30-40</t>
  </si>
  <si>
    <t>04-29-0918</t>
  </si>
  <si>
    <t>Фотиния фразера (Photinia fraseri Red Robin) C1,5 70-100</t>
  </si>
  <si>
    <t>04-29-0919</t>
  </si>
  <si>
    <t>Фотиния (Photinia villosa) C3 30-50</t>
  </si>
  <si>
    <t>04-29-0920</t>
  </si>
  <si>
    <t>Бамбук листоколосный золотой (Phyllostachys aurea) C5 90-120</t>
  </si>
  <si>
    <t>04-29-0921</t>
  </si>
  <si>
    <t>Бамбук (Phyllostachys bissetii) C5 140-160</t>
  </si>
  <si>
    <t>04-29-0922</t>
  </si>
  <si>
    <t>Пузыреплодник (Physocarpus malvaceus) C1 20-40</t>
  </si>
  <si>
    <t>04-29-0923</t>
  </si>
  <si>
    <t>Пузыреплодник калинолистный (Physocarpus opulifolius) C2 50-70</t>
  </si>
  <si>
    <t>04-29-0924</t>
  </si>
  <si>
    <t>Пузыреплодник калинолистный (Physocarpus opulifolius Angel Gold (Minange)) C1,5 50-70</t>
  </si>
  <si>
    <t>04-29-0925</t>
  </si>
  <si>
    <t>Пузыреплодник калинолистный (Physocarpus opulifolius Center Glow) C1,5 50-70</t>
  </si>
  <si>
    <t>04-29-0926</t>
  </si>
  <si>
    <t>Пузыреплодник калинолистный (Physocarpus opulifolius Darts Gold) C2 30-50</t>
  </si>
  <si>
    <t>04-29-0927</t>
  </si>
  <si>
    <t>Пузыреплодник калинолистный (Physocarpus opulifolius Lady in Red) C1,5 50-70</t>
  </si>
  <si>
    <t>04-29-0928</t>
  </si>
  <si>
    <t>Пузыреплодник калинолистный (Physocarpus opulifolius Mindia) C2 50-70</t>
  </si>
  <si>
    <t>04-29-0929</t>
  </si>
  <si>
    <t>Пузыреплодник калинолистный (Physocarpus opulifolius Nugget) C2 40-60</t>
  </si>
  <si>
    <t>04-29-0930</t>
  </si>
  <si>
    <t>Пузыреплодник калинолистный (Physocarpus opulifolius Purpureus) C1,5 60-80</t>
  </si>
  <si>
    <t>04-29-0931</t>
  </si>
  <si>
    <t>Пузыреплодник калинолистный (Physocarpus opulifolius Red Baron) C2 50-80</t>
  </si>
  <si>
    <t>04-29-0932</t>
  </si>
  <si>
    <t>Пузыреплодник калинолистный (Physocarpus opulifolius Summer Wine) C1,5 90-120</t>
  </si>
  <si>
    <t>04-29-0933</t>
  </si>
  <si>
    <t>Пузыреплодник калинолистный (Physocarpus opulifolius Zdechovice) C2 40-60</t>
  </si>
  <si>
    <t>04-29-0934</t>
  </si>
  <si>
    <t>Ель обыкновенная (Picea abies) P11/C1,5 60-80</t>
  </si>
  <si>
    <t>04-29-0935</t>
  </si>
  <si>
    <t>Ель обыкновенная (Picea abies) C2 60-80</t>
  </si>
  <si>
    <t>04-29-0936</t>
  </si>
  <si>
    <t>Ель обыкновенная (Picea abies) C3 50-80</t>
  </si>
  <si>
    <t>04-29-0937</t>
  </si>
  <si>
    <t>Ель обыкновенная (Picea abies Aarburg) C3 30-40</t>
  </si>
  <si>
    <t>04-29-0938</t>
  </si>
  <si>
    <t>Ель обыкновенная (Picea abies Acrocona KBN Yellow) C2 30-40</t>
  </si>
  <si>
    <t>04-29-0939</t>
  </si>
  <si>
    <t>Ель обыкновенная (Picea abies Aurea Magnificata) C2 20-40</t>
  </si>
  <si>
    <t>04-29-0940</t>
  </si>
  <si>
    <t>Ель обыкновенная (Picea abies Cincinata) P9 15-20</t>
  </si>
  <si>
    <t>04-29-0941</t>
  </si>
  <si>
    <t>Ель обыкновенная (Picea abies Cupressina) C3 40-50</t>
  </si>
  <si>
    <t>04-29-0942</t>
  </si>
  <si>
    <t>Ель обыкновенная (Picea abies Dans Dwarf) C2 20-30</t>
  </si>
  <si>
    <t>04-29-0943</t>
  </si>
  <si>
    <t>Ель обыкновенная (Picea abies Dundanga) P9 15-20</t>
  </si>
  <si>
    <t>04-29-0944</t>
  </si>
  <si>
    <t>Ель обыкновенная (Picea abies Ehrengold) C2 40-50</t>
  </si>
  <si>
    <t>04-29-0945</t>
  </si>
  <si>
    <t>Ель обыкновенная (Picea abies Eremita) C2 20-40</t>
  </si>
  <si>
    <t>04-29-0946</t>
  </si>
  <si>
    <t>Ель обыкновенная (Picea abies Finedonensis) C2 20-40</t>
  </si>
  <si>
    <t>04-29-0947</t>
  </si>
  <si>
    <t>Ель обыкновенная (Picea abies Formanek) C3 40-50</t>
  </si>
  <si>
    <t>04-29-0948</t>
  </si>
  <si>
    <t>Ель обыкновенная (Picea abies Formanek) C3 50-70</t>
  </si>
  <si>
    <t>04-29-0949</t>
  </si>
  <si>
    <t>Ель обыкновенная (Picea abies Formanek) C3 70-100</t>
  </si>
  <si>
    <t>04-29-0950</t>
  </si>
  <si>
    <t>Ель обыкновенная (Picea abies Gold Drift) P11/C1,5 15-20</t>
  </si>
  <si>
    <t>04-29-0951</t>
  </si>
  <si>
    <t>Ель обыкновенная (Picea abies Helen Kordes) C2 50-60</t>
  </si>
  <si>
    <t>04-29-0952</t>
  </si>
  <si>
    <t>Ель обыкновенная (Picea abies Hradec) C2 40-50</t>
  </si>
  <si>
    <t>04-29-0953</t>
  </si>
  <si>
    <t>Ель обыкновенная (Picea abies Inversa) C3 30-60</t>
  </si>
  <si>
    <t>04-29-0954</t>
  </si>
  <si>
    <t>Ель обыкновенная (Picea abies Konca) C7,5 100-120</t>
  </si>
  <si>
    <t>04-29-0955</t>
  </si>
  <si>
    <t>Ель обыкновенная (Picea abies Krnak) C2 20-30</t>
  </si>
  <si>
    <t>04-29-0956</t>
  </si>
  <si>
    <t>Ель обыкновенная (Picea abies Little Gem) C1,5 10-15</t>
  </si>
  <si>
    <t>04-29-0957</t>
  </si>
  <si>
    <t>Ель обыкновенная (Picea abies Loreley) C2 40-60</t>
  </si>
  <si>
    <t>04-29-0958</t>
  </si>
  <si>
    <t>Ель обыкновенная (Picea abies Loreley) C7,5 80-100</t>
  </si>
  <si>
    <t>04-29-0959</t>
  </si>
  <si>
    <t>Ель обыкновенная (Picea abies Maigold) P11/C1,5 20-30</t>
  </si>
  <si>
    <t>04-29-0960</t>
  </si>
  <si>
    <t>Ель обыкновенная (Picea abies Pendula) C2 20-40</t>
  </si>
  <si>
    <t>04-29-0961</t>
  </si>
  <si>
    <t>Ель обыкновенная (Picea abies Pumila Nigra) C1,5 15-20</t>
  </si>
  <si>
    <t>04-29-0962</t>
  </si>
  <si>
    <t>Ель обыкновенная (Picea abies Remonti) C2 30-40</t>
  </si>
  <si>
    <t>04-29-0963</t>
  </si>
  <si>
    <t>Ель обыкновенная (Picea abies Rydal) C3 30-40</t>
  </si>
  <si>
    <t>04-29-0964</t>
  </si>
  <si>
    <t>Ель обыкновенная (Picea abies Tompa) C2 10-15</t>
  </si>
  <si>
    <t>04-29-0965</t>
  </si>
  <si>
    <t>Ель обыкновенная (Picea abies Van Bemmels Dwarf) C2 15-20</t>
  </si>
  <si>
    <t>04-29-0966</t>
  </si>
  <si>
    <t>Ель обыкновенная (Picea abies Vermont Gold) P9 15-20</t>
  </si>
  <si>
    <t>04-29-0967</t>
  </si>
  <si>
    <t>Ель обыкновенная (Picea abies Viminalis) C2 30-40</t>
  </si>
  <si>
    <t>04-29-0968</t>
  </si>
  <si>
    <t>Ель обыкновенная (Picea abies Virgata Holata) C2 30-40</t>
  </si>
  <si>
    <t>04-29-0969</t>
  </si>
  <si>
    <t>Ель обыкновенная (Picea abies Wartburg) C2 30-40</t>
  </si>
  <si>
    <t>04-29-0970</t>
  </si>
  <si>
    <t>Ель обыкновенная (Picea abies Wills Zwerg) C3 20-30</t>
  </si>
  <si>
    <t>04-29-0971</t>
  </si>
  <si>
    <t>Ель шероховатая (Picea asperata notabilis) C2 50-60</t>
  </si>
  <si>
    <t>04-29-0972</t>
  </si>
  <si>
    <t>Ель шероховатая (Picea asperata retroflexa) C2 30-40</t>
  </si>
  <si>
    <t>04-29-0973</t>
  </si>
  <si>
    <t>Ель шероховатая (Picea asperata Virgata) C2 40-60</t>
  </si>
  <si>
    <t>04-29-0974</t>
  </si>
  <si>
    <t>Ель двуцветная (Picea bicolor) C2 30-40</t>
  </si>
  <si>
    <t>04-29-0975</t>
  </si>
  <si>
    <t>Ель чихуахуана (Picea chihuahuana) C2 30-40</t>
  </si>
  <si>
    <t>04-29-0976</t>
  </si>
  <si>
    <t>Ель энгельмана (Picea engelmannii Pendula) P9 10-15</t>
  </si>
  <si>
    <t>04-29-0977</t>
  </si>
  <si>
    <t>Ель энгельмана (Picea engelmannii Thomschke) C2 20-30</t>
  </si>
  <si>
    <t>04-29-0978</t>
  </si>
  <si>
    <t>Ель канадская (Picea glauca Alberta Globe) C2 10-15</t>
  </si>
  <si>
    <t>04-29-0979</t>
  </si>
  <si>
    <t>Ель канадская (Picea glauca Biesenthaler Fruhling) C2 20-40</t>
  </si>
  <si>
    <t>04-29-0980</t>
  </si>
  <si>
    <t>Ель канадская (Picea glauca Conica) C2 30-50</t>
  </si>
  <si>
    <t>04-29-0981</t>
  </si>
  <si>
    <t>Ель канадская (Picea glauca Conica Speedy) C2 30-40</t>
  </si>
  <si>
    <t>04-29-0982</t>
  </si>
  <si>
    <t>Ель канадская (Picea glauca Dent) P11/C1,5 20-25</t>
  </si>
  <si>
    <t>04-29-0983</t>
  </si>
  <si>
    <t>Ель канадская (Picea glauca Eagle Rock) C2 30-40</t>
  </si>
  <si>
    <t>04-29-0984</t>
  </si>
  <si>
    <t>Ель канадская (Picea glauca Eagle Rock) C3 40-60</t>
  </si>
  <si>
    <t>04-29-0985</t>
  </si>
  <si>
    <t>Ель канадская (Picea glauca Echiniformis) C2 20-25</t>
  </si>
  <si>
    <t>04-29-0986</t>
  </si>
  <si>
    <t>Ель канадская (Picea glauca Globe Hnevkovice) C3 40-60</t>
  </si>
  <si>
    <t>04-29-0987</t>
  </si>
  <si>
    <t>Ель канадская (Picea glauca Rainbows End) C1,5 15-20</t>
  </si>
  <si>
    <t>04-29-0988</t>
  </si>
  <si>
    <t>Ель канадская (Picea glauca Sanders Blue) C2 15-20</t>
  </si>
  <si>
    <t>04-29-0989</t>
  </si>
  <si>
    <t>Ель аянская/иезская (Picea jezoensis Fritsche) C2 20-25</t>
  </si>
  <si>
    <t>04-29-0990</t>
  </si>
  <si>
    <t>Ель ликиангинская (Picea likiangensis balfouriana) C2 30-40</t>
  </si>
  <si>
    <t>04-29-0991</t>
  </si>
  <si>
    <t>Ель черная (Picea mariana Aurea) C2 30-60</t>
  </si>
  <si>
    <t>04-29-0992</t>
  </si>
  <si>
    <t>Ель черная (Picea mariana Nana) C3 20-30</t>
  </si>
  <si>
    <t>04-29-0993</t>
  </si>
  <si>
    <t>Ель мариорика (Picea mariorika Machala) C2 20-30</t>
  </si>
  <si>
    <t>04-29-0994</t>
  </si>
  <si>
    <t>Ель (Picea neoveitchii) C2 15-20</t>
  </si>
  <si>
    <t>04-29-0995</t>
  </si>
  <si>
    <t>Ель сибирская (Picea obovata Glauca) C2 20-30</t>
  </si>
  <si>
    <t>04-29-0996</t>
  </si>
  <si>
    <t>Ель сербская (Picea omorika) C3 30-50</t>
  </si>
  <si>
    <t>04-29-0997</t>
  </si>
  <si>
    <t>Ель сербская (Picea omorika Cinderella) C2 20-30</t>
  </si>
  <si>
    <t>04-29-0998</t>
  </si>
  <si>
    <t>Ель сербская (Picea omorika Elegance) C2 20-30</t>
  </si>
  <si>
    <t>04-29-0999</t>
  </si>
  <si>
    <t>Ель сербская (Picea omorika Freya) C2 40-50</t>
  </si>
  <si>
    <t>04-29-1000</t>
  </si>
  <si>
    <t>Ель сербская (Picea omorika Frohnleiten) C2 30-50</t>
  </si>
  <si>
    <t>04-29-1001</t>
  </si>
  <si>
    <t>Ель сербская (Picea omorika Horstmann) C2 40-50</t>
  </si>
  <si>
    <t>04-29-1002</t>
  </si>
  <si>
    <t>Ель сербская (Picea omorika Hradec Kralove) C3 30-40</t>
  </si>
  <si>
    <t>04-29-1003</t>
  </si>
  <si>
    <t>Ель сербская (Picea omorika Karel) C2 20-30</t>
  </si>
  <si>
    <t>04-29-1004</t>
  </si>
  <si>
    <t>Ель сербская (Picea omorika Morava) C2 20-25</t>
  </si>
  <si>
    <t>04-29-1005</t>
  </si>
  <si>
    <t>Ель сербская (Picea omorika Pendula Kuck) C2 20-25</t>
  </si>
  <si>
    <t>04-29-1006</t>
  </si>
  <si>
    <t>Ель сербская (Picea omorika Peve Tijn) P11/C1,5 30-50</t>
  </si>
  <si>
    <t>04-29-1007</t>
  </si>
  <si>
    <t>Ель сербская (Picea omorika Virgata Jan) C2 40-60</t>
  </si>
  <si>
    <t>04-29-1008</t>
  </si>
  <si>
    <t>Ель сербская (Picea omorika Wodan) C2 10-15</t>
  </si>
  <si>
    <t>04-29-1009</t>
  </si>
  <si>
    <t>Ель сербская (Picea omorika Zuckerhut) C2 40-60</t>
  </si>
  <si>
    <t>04-29-1010</t>
  </si>
  <si>
    <t>Ель восточная (Picea orientalis Albospicata) C2 20-25</t>
  </si>
  <si>
    <t>04-29-1011</t>
  </si>
  <si>
    <t>Ель восточная (Picea orientalis Aurea) C2 40-60</t>
  </si>
  <si>
    <t>04-29-1012</t>
  </si>
  <si>
    <t>Ель восточная (Picea orientalis Barnes) C3 30-40</t>
  </si>
  <si>
    <t>04-29-1013</t>
  </si>
  <si>
    <t>Ель восточная (Picea orientalis Early Gold) C2 40-50</t>
  </si>
  <si>
    <t>04-29-1014</t>
  </si>
  <si>
    <t>Ель восточная (Picea orientalis Golden Start) C2 20-30</t>
  </si>
  <si>
    <t>04-29-1015</t>
  </si>
  <si>
    <t>Ель восточная (Picea orientalis Gracilis) C2 40-60</t>
  </si>
  <si>
    <t>04-29-1016</t>
  </si>
  <si>
    <t>Ель восточная (Picea orientalis Losely) P9 10-15</t>
  </si>
  <si>
    <t>04-29-1017</t>
  </si>
  <si>
    <t>Ель восточная (Picea orientalis Mount Vernon) C2 40-50</t>
  </si>
  <si>
    <t>04-29-1018</t>
  </si>
  <si>
    <t>Ель восточная (Picea orientalis Murphy) C2 40-60</t>
  </si>
  <si>
    <t>04-29-1019</t>
  </si>
  <si>
    <t>Ель восточная (Picea orientalis Silver Seedling) C2 40-60</t>
  </si>
  <si>
    <t>04-29-1020</t>
  </si>
  <si>
    <t>Ель восточная (Picea orientalis Sulphur Flush) P9 15-20</t>
  </si>
  <si>
    <t>04-29-1021</t>
  </si>
  <si>
    <t>Ель восточная (Picea orientalis Summergold) C2 40-60</t>
  </si>
  <si>
    <t>04-29-1022</t>
  </si>
  <si>
    <t>Ель изящная (Picea polita) C2 40-60</t>
  </si>
  <si>
    <t>04-29-1023</t>
  </si>
  <si>
    <t>Ель колючая (Picea pungens Barabits Compact) C2 30-40</t>
  </si>
  <si>
    <t>04-29-1024</t>
  </si>
  <si>
    <t>Ель колючая (Picea pungens Bialobok) C3 20-40</t>
  </si>
  <si>
    <t>04-29-1025</t>
  </si>
  <si>
    <t>Ель колючая (Picea pungens Blue Trinket) P11/C1,5 20-25</t>
  </si>
  <si>
    <t>04-29-1026</t>
  </si>
  <si>
    <t>Ель колючая (Picea pungens Brynek) C2 20-30</t>
  </si>
  <si>
    <t>04-29-1027</t>
  </si>
  <si>
    <t>Ель колючая (Picea pungens Edith) C2 30-40</t>
  </si>
  <si>
    <t>04-29-1028</t>
  </si>
  <si>
    <t>Ель колючая (Picea pungens Glauca Globosa) C2 20-30</t>
  </si>
  <si>
    <t>04-29-1029</t>
  </si>
  <si>
    <t>Ель колючая (Picea pungens Glauca Globosa) C3 30-40</t>
  </si>
  <si>
    <t>04-29-1030</t>
  </si>
  <si>
    <t>Ель колючая (Picea pungens Glauca Globosa) C3 50-60</t>
  </si>
  <si>
    <t>04-29-1031</t>
  </si>
  <si>
    <t>Ель колючая (Picea pungens Herman Naue) C2 15-20</t>
  </si>
  <si>
    <t>04-29-1032</t>
  </si>
  <si>
    <t>Ель колючая (Picea pungens Hoopsii) C3 20-40</t>
  </si>
  <si>
    <t>04-29-1033</t>
  </si>
  <si>
    <t>Ель колючая (Picea pungens Hoto) C2 20-30</t>
  </si>
  <si>
    <t>04-29-1034</t>
  </si>
  <si>
    <t>Ель колючая (Picea pungens Iseli Fastigiate) C2 20-30</t>
  </si>
  <si>
    <t>04-29-1035</t>
  </si>
  <si>
    <t>Ель колючая (Picea pungens Mecky) C2 20-30</t>
  </si>
  <si>
    <t>04-29-1036</t>
  </si>
  <si>
    <t>Ель колючая (Picea pungens Misty Blue) C2 30-40</t>
  </si>
  <si>
    <t>04-29-1037</t>
  </si>
  <si>
    <t>Ель колючая (Picea pungens Montgomery) C3 30-40</t>
  </si>
  <si>
    <t>04-29-1038</t>
  </si>
  <si>
    <t>Ель колючая (Picea pungens Oldenburg) C2 30-40</t>
  </si>
  <si>
    <t>04-29-1039</t>
  </si>
  <si>
    <t>Ель колючая (Picea pungens Omega) P9 15-20</t>
  </si>
  <si>
    <t>04-29-1040</t>
  </si>
  <si>
    <t>Ель колючая (Picea pungens Puli) C3 15-20</t>
  </si>
  <si>
    <t>04-29-1041</t>
  </si>
  <si>
    <t>Ель колючая (Picea pungens Schovenhorst) C2 40-60</t>
  </si>
  <si>
    <t>04-29-1042</t>
  </si>
  <si>
    <t>Ель колючая (Picea pungens Sonia) C2 30-50</t>
  </si>
  <si>
    <t>04-29-1043</t>
  </si>
  <si>
    <t>Ель колючая (Picea pungens Spek) C2 20-25</t>
  </si>
  <si>
    <t>04-29-1044</t>
  </si>
  <si>
    <t>Ель колючая (Picea pungens The Blues) C3 15-20</t>
  </si>
  <si>
    <t>04-29-1045</t>
  </si>
  <si>
    <t>Ель колючая (Picea pungens Virgata Navratil) C3 20-40</t>
  </si>
  <si>
    <t>04-29-1046</t>
  </si>
  <si>
    <t>Ель колючая (Picea pungens Yellow Summer) C3 30-50</t>
  </si>
  <si>
    <t>04-29-1047</t>
  </si>
  <si>
    <t>Ель (Picea saaghyi) C2 20-25</t>
  </si>
  <si>
    <t>04-29-1048</t>
  </si>
  <si>
    <t>Ель ситхинская (Picea sitchensis Renken) C3 40-50</t>
  </si>
  <si>
    <t>04-29-1049</t>
  </si>
  <si>
    <t>Ель ситхинская (Picea sitchensis Sugarloaf) C2 30-40</t>
  </si>
  <si>
    <t>04-29-1050</t>
  </si>
  <si>
    <t>Сосна арманда (Pinus armandii) C1,5 30-40</t>
  </si>
  <si>
    <t>04-29-1051</t>
  </si>
  <si>
    <t>Сосна банкса (Pinus banksiana Repens) P9 15-20</t>
  </si>
  <si>
    <t>04-29-1052</t>
  </si>
  <si>
    <t>Сосна скрученная (Pinus contorta Spanish Dwarf) C2 20-25</t>
  </si>
  <si>
    <t>04-29-1053</t>
  </si>
  <si>
    <t>Сосна густоцветковая (Pinus densiflora Alice Verkade) C3 30-50</t>
  </si>
  <si>
    <t>04-29-1054</t>
  </si>
  <si>
    <t>Сосна густоцветковая (Pinus densiflora Alice Verkade) C3 70-100</t>
  </si>
  <si>
    <t>04-29-1055</t>
  </si>
  <si>
    <t>04-29-1056</t>
  </si>
  <si>
    <t>Сосна густоцветковая (Pinus densiflora Alice Verkade) C3 110-120</t>
  </si>
  <si>
    <t>04-29-1057</t>
  </si>
  <si>
    <t>Сосна густоцветковая (Pinus densiflora Burkes Red Variegated) C2 30-50</t>
  </si>
  <si>
    <t>04-29-1058</t>
  </si>
  <si>
    <t>Сосна густоцветковая (Pinus densiflora Glitzer Pendula) C3 50-70</t>
  </si>
  <si>
    <t>04-29-1059</t>
  </si>
  <si>
    <t>Сосна густоцветковая (Pinus densiflora Jane Kluis) C2 30-40</t>
  </si>
  <si>
    <t>04-29-1060</t>
  </si>
  <si>
    <t>04-29-1061</t>
  </si>
  <si>
    <t>Сосна густоцветковая (Pinus densiflora Jane Kluis) C3 80-110</t>
  </si>
  <si>
    <t>04-29-1062</t>
  </si>
  <si>
    <t>04-29-1063</t>
  </si>
  <si>
    <t>Сосна густоцветковая (Pinus densiflora Pendula) C3 40-50</t>
  </si>
  <si>
    <t>04-29-1064</t>
  </si>
  <si>
    <t>Сосна густоцветковая (Pinus densiflora Toyosho) C3 90-110</t>
  </si>
  <si>
    <t>04-29-1065</t>
  </si>
  <si>
    <t>04-29-1066</t>
  </si>
  <si>
    <t>Сосна густоцветковая (Pinus densiflora Umbraculifera) P11/C1,5 30-40</t>
  </si>
  <si>
    <t>04-29-1067</t>
  </si>
  <si>
    <t>04-29-1068</t>
  </si>
  <si>
    <t>Сосна густоцветковая (Pinus densiflora Umbraculifera) C3 50-70</t>
  </si>
  <si>
    <t>04-29-1069</t>
  </si>
  <si>
    <t>04-29-1070</t>
  </si>
  <si>
    <t>04-29-1071</t>
  </si>
  <si>
    <t>Сосна густоцветковая (Pinus densiflora mugo Edsal Wood) C3 30-40</t>
  </si>
  <si>
    <t>04-29-1072</t>
  </si>
  <si>
    <t>Сосна (Pinus edulis) P11/C1,5 15-20</t>
  </si>
  <si>
    <t>04-29-1073</t>
  </si>
  <si>
    <t>Сосна (Pinus halepensis) C1,5 40-60</t>
  </si>
  <si>
    <t>04-29-1074</t>
  </si>
  <si>
    <t>Сосна гельдрейха (Pinus heldreichii) C2 30-40</t>
  </si>
  <si>
    <t>04-29-1075</t>
  </si>
  <si>
    <t>Сосна гельдрейха (Pinus heldreichii Compact Gem) C2 30-40</t>
  </si>
  <si>
    <t>04-29-1076</t>
  </si>
  <si>
    <t>Сосна гельдрейха (Pinus heldreichii Dolce Dorme) C3 30-40</t>
  </si>
  <si>
    <t>04-29-1077</t>
  </si>
  <si>
    <t>Сосна гельдрейха (Pinus heldreichii Irish Bell) P9 15-20</t>
  </si>
  <si>
    <t>04-29-1078</t>
  </si>
  <si>
    <t>Сосна гельдрейха (Pinus heldreichii Malinki) C3 30-40</t>
  </si>
  <si>
    <t>04-29-1079</t>
  </si>
  <si>
    <t>Сосна гельдрейха (Pinus heldreichii Mint Truffle) C3 20-40</t>
  </si>
  <si>
    <t>04-29-1080</t>
  </si>
  <si>
    <t>Сосна гельдрейха (Pinus heldreichii Zwerg Schneverdingen) C3 30-50</t>
  </si>
  <si>
    <t>04-29-1081</t>
  </si>
  <si>
    <t>Сосна горная (Pinus mugo) C1,5 10-15</t>
  </si>
  <si>
    <t>04-29-1082</t>
  </si>
  <si>
    <t>Сосна горная (Pinus mugo Albospicata Domschke) C2 30-40</t>
  </si>
  <si>
    <t>04-29-1083</t>
  </si>
  <si>
    <t>Сосна горная (Pinus mugo Amber Gold) C2 30-40</t>
  </si>
  <si>
    <t>04-29-1084</t>
  </si>
  <si>
    <t>Сосна горная (Pinus mugo Butschegy) C2 30-40</t>
  </si>
  <si>
    <t>04-29-1085</t>
  </si>
  <si>
    <t>Сосна горная (Pinus mugo Carstens Wintergold) C3 20-30</t>
  </si>
  <si>
    <t>04-29-1086</t>
  </si>
  <si>
    <t>Сосна горная (Pinus mugo Frisia) C2 30-50</t>
  </si>
  <si>
    <t>04-29-1087</t>
  </si>
  <si>
    <t>Сосна горная (Pinus mugo Fructata) C2 20-25</t>
  </si>
  <si>
    <t>04-29-1088</t>
  </si>
  <si>
    <t>Сосна горная (Pinus mugo Globosa Hesse) C2 20-40</t>
  </si>
  <si>
    <t>04-29-1089</t>
  </si>
  <si>
    <t>Сосна горная (Pinus mugo Gnom) P9 15-20</t>
  </si>
  <si>
    <t>04-29-1090</t>
  </si>
  <si>
    <t>Сосна горная (Pinus mugo Gnom Finding) P9 20-30</t>
  </si>
  <si>
    <t>04-29-1091</t>
  </si>
  <si>
    <t>Сосна горная (Pinus mugo Golden Globe) C2 30-40</t>
  </si>
  <si>
    <t>04-29-1092</t>
  </si>
  <si>
    <t>Сосна горная (Pinus mugo Green Shadow) C2 20-30</t>
  </si>
  <si>
    <t>04-29-1093</t>
  </si>
  <si>
    <t>Сосна горная (Pinus mugo Hesse) C2 20-40</t>
  </si>
  <si>
    <t>04-29-1094</t>
  </si>
  <si>
    <t>Сосна горная (Pinus mugo Hesse) C3 70-80</t>
  </si>
  <si>
    <t>04-29-1095</t>
  </si>
  <si>
    <t>Сосна горная (Pinus mugo Hollosee) C2 30-40</t>
  </si>
  <si>
    <t>04-29-1096</t>
  </si>
  <si>
    <t>Сосна горная (Pinus mugo Hollosee) C3 50-60</t>
  </si>
  <si>
    <t>04-29-1097</t>
  </si>
  <si>
    <t>Сосна горная (Pinus mugo Hollosee) C3 80-100</t>
  </si>
  <si>
    <t>04-29-1098</t>
  </si>
  <si>
    <t>Сосна горная (Pinus mugo Jezek) C2 20-40</t>
  </si>
  <si>
    <t>04-29-1099</t>
  </si>
  <si>
    <t>Сосна горная (Pinus mugo Kissen) C2 40-50</t>
  </si>
  <si>
    <t>04-29-1100</t>
  </si>
  <si>
    <t>Сосна горная (Pinus mugo Kleiner Prinz) C2 20-30</t>
  </si>
  <si>
    <t>04-29-1101</t>
  </si>
  <si>
    <t>Сосна горная (Pinus mugo Kleiner Prinz) C2 50-60</t>
  </si>
  <si>
    <t>04-29-1102</t>
  </si>
  <si>
    <t>Сосна горная (Pinus mugo Kleiner Prinz) C3 60-70</t>
  </si>
  <si>
    <t>04-29-1103</t>
  </si>
  <si>
    <t>Сосна горная (Pinus mugo Klostergrun) C2 30-40</t>
  </si>
  <si>
    <t>04-29-1104</t>
  </si>
  <si>
    <t>Сосна горная (Pinus mugo Kornik) C2 20-40</t>
  </si>
  <si>
    <t>04-29-1105</t>
  </si>
  <si>
    <t>Сосна горная (Pinus mugo Krauskopf) C3 20-40</t>
  </si>
  <si>
    <t>04-29-1106</t>
  </si>
  <si>
    <t>Сосна горная (Pinus mugo La Cabana) P9 20-40</t>
  </si>
  <si>
    <t>04-29-1107</t>
  </si>
  <si>
    <t>Сосна горная (Pinus mugo Laarheide) C3 20-30</t>
  </si>
  <si>
    <t>04-29-1108</t>
  </si>
  <si>
    <t>Сосна горная (Pinus mugo Laurin) C2 40-50</t>
  </si>
  <si>
    <t>04-29-1109</t>
  </si>
  <si>
    <t>Сосна горная (Pinus mugo Laurin) C3 80-100</t>
  </si>
  <si>
    <t>04-29-1110</t>
  </si>
  <si>
    <t>Сосна горная (Pinus mugo Little Goldstar) C3 20-30</t>
  </si>
  <si>
    <t>04-29-1111</t>
  </si>
  <si>
    <t>Сосна горная (Pinus mugo Little Goldstar) C3 70-80</t>
  </si>
  <si>
    <t>04-29-1112</t>
  </si>
  <si>
    <t>Сосна горная (Pinus mugo Little Lady) C2 20-30</t>
  </si>
  <si>
    <t>04-29-1113</t>
  </si>
  <si>
    <t>Сосна горная (Pinus mugo Little Lady) C2 40-60</t>
  </si>
  <si>
    <t>04-29-1114</t>
  </si>
  <si>
    <t>Сосна горная (Pinus mugo March) C2 20-30</t>
  </si>
  <si>
    <t>04-29-1115</t>
  </si>
  <si>
    <t>Сосна горная (Pinus mugo Mayland) C3 20-30</t>
  </si>
  <si>
    <t>04-29-1116</t>
  </si>
  <si>
    <t>Сосна горная (Pinus mugo Mayland) C3 30-40</t>
  </si>
  <si>
    <t>04-29-1117</t>
  </si>
  <si>
    <t>Сосна горная (Pinus mugo Mayland) C3 50-60</t>
  </si>
  <si>
    <t>04-29-1118</t>
  </si>
  <si>
    <t>Сосна горная (Pinus mugo Mini Mops) C3 30-40</t>
  </si>
  <si>
    <t>04-29-1119</t>
  </si>
  <si>
    <t>Сосна горная (Pinus mugo Mini Mops) C3 40-50</t>
  </si>
  <si>
    <t>04-29-1120</t>
  </si>
  <si>
    <t>Сосна горная (Pinus mugo Mini Mops) C3 60-70</t>
  </si>
  <si>
    <t>04-29-1121</t>
  </si>
  <si>
    <t>Сосна горная (Pinus mugo Mira) C3 50-70</t>
  </si>
  <si>
    <t>04-29-1122</t>
  </si>
  <si>
    <t>Сосна горная (Pinus mugo Mira) C3 20-30</t>
  </si>
  <si>
    <t>04-29-1123</t>
  </si>
  <si>
    <t>Сосна горная (Pinus mugo Mops) C2 20-40</t>
  </si>
  <si>
    <t>04-29-1124</t>
  </si>
  <si>
    <t>Сосна горная (Pinus mugo Mops) C3 40-70</t>
  </si>
  <si>
    <t>04-29-1125</t>
  </si>
  <si>
    <t>Сосна горная (Pinus mugo Mops Midget) C3 60-80</t>
  </si>
  <si>
    <t>04-29-1126</t>
  </si>
  <si>
    <t>Сосна горная (Pinus mugo Pal Maleter) C2 30-40</t>
  </si>
  <si>
    <t>04-29-1127</t>
  </si>
  <si>
    <t>Сосна горная (Pinus mugo Pallas) C2 30-40</t>
  </si>
  <si>
    <t>04-29-1128</t>
  </si>
  <si>
    <t>Сосна горная (Pinus mugo Paradekissen) C2 30-40</t>
  </si>
  <si>
    <t>04-29-1129</t>
  </si>
  <si>
    <t>Сосна горная (Pinus mugo Piggelmee) C2 20-30</t>
  </si>
  <si>
    <t>04-29-1130</t>
  </si>
  <si>
    <t>Сосна горная (Pinus mugo rotundata Kladska) C2 20-30</t>
  </si>
  <si>
    <t>04-29-1131</t>
  </si>
  <si>
    <t>Сосна горная (Pinus mugo Saturn) C2 30-40</t>
  </si>
  <si>
    <t>04-29-1132</t>
  </si>
  <si>
    <t>Сосна горная (Pinus mugo Sherwood Compact) C2 20-30</t>
  </si>
  <si>
    <t>04-29-1133</t>
  </si>
  <si>
    <t>Сосна горная (Pinus mugo Sunshine) C3 30-40</t>
  </si>
  <si>
    <t>04-29-1134</t>
  </si>
  <si>
    <t>Сосна горная (Pinus mugo Thomsen) P9 15-20</t>
  </si>
  <si>
    <t>04-29-1135</t>
  </si>
  <si>
    <t>Сосна горная (Pinus mugo Tola) P11/C1,5 30-40</t>
  </si>
  <si>
    <t>04-29-1136</t>
  </si>
  <si>
    <t>Сосна горная (Pinus mugo Trompenburg) C2 15-20</t>
  </si>
  <si>
    <t>04-29-1137</t>
  </si>
  <si>
    <t>Сосна горная (Pinus mugo Winter) C2 40-50</t>
  </si>
  <si>
    <t>04-29-1138</t>
  </si>
  <si>
    <t>Сосна горная (Pinus mugo Winter Gold) C7,5 80-100</t>
  </si>
  <si>
    <t>04-29-1139</t>
  </si>
  <si>
    <t>Сосна черная (Pinus nigra) C2 20-40</t>
  </si>
  <si>
    <t>04-29-1140</t>
  </si>
  <si>
    <t>Сосна черная (Pinus nigra pallasiana) P9 20-30</t>
  </si>
  <si>
    <t>04-29-1141</t>
  </si>
  <si>
    <t>Сосна черная (Pinus nigra Bambino) C3 20-30</t>
  </si>
  <si>
    <t>04-29-1142</t>
  </si>
  <si>
    <t>Сосна черная (Pinus nigra Bambino) C3 40-50</t>
  </si>
  <si>
    <t>04-29-1143</t>
  </si>
  <si>
    <t>Сосна черная (Pinus nigra Bambino) C3 60-70</t>
  </si>
  <si>
    <t>04-29-1144</t>
  </si>
  <si>
    <t>Сосна черная (Pinus nigra Benelux) C2 40-60</t>
  </si>
  <si>
    <t>04-29-1145</t>
  </si>
  <si>
    <t>Сосна черная (Pinus nigra Benelux) C2 50-60</t>
  </si>
  <si>
    <t>04-29-1146</t>
  </si>
  <si>
    <t>Сосна черная (Pinus nigra Birte) C2 30-40</t>
  </si>
  <si>
    <t>04-29-1147</t>
  </si>
  <si>
    <t>Сосна черная (Pinus nigra Caramanica) P9 15-20</t>
  </si>
  <si>
    <t>04-29-1148</t>
  </si>
  <si>
    <t>Сосна черная (Pinus nigra Fastigiata) C3 30-50</t>
  </si>
  <si>
    <t>04-29-1149</t>
  </si>
  <si>
    <t>Сосна черная (Pinus nigra Frank) C3 40-60</t>
  </si>
  <si>
    <t>04-29-1150</t>
  </si>
  <si>
    <t>Сосна черная (Pinus nigra Globosa) P9 15-20</t>
  </si>
  <si>
    <t>04-29-1151</t>
  </si>
  <si>
    <t>Сосна черная (Pinus nigra Goldfingers) C3 40-50</t>
  </si>
  <si>
    <t>04-29-1152</t>
  </si>
  <si>
    <t>Сосна черная (Pinus nigra Helen) C2 20-30</t>
  </si>
  <si>
    <t>04-29-1153</t>
  </si>
  <si>
    <t>Сосна черная (Pinus nigra Jula) C2 30-40</t>
  </si>
  <si>
    <t>04-29-1154</t>
  </si>
  <si>
    <t>Сосна черная (Pinus nigra Komet) C2 30-40</t>
  </si>
  <si>
    <t>04-29-1155</t>
  </si>
  <si>
    <t>Сосна черная (Pinus nigra Mari) C3 40-50</t>
  </si>
  <si>
    <t>04-29-1156</t>
  </si>
  <si>
    <t>Сосна черная (Pinus nigra Mari) C3 60-80</t>
  </si>
  <si>
    <t>04-29-1157</t>
  </si>
  <si>
    <t>Сосна черная (Pinus nigra Marie Bregeon) C3 40-50</t>
  </si>
  <si>
    <t>04-29-1158</t>
  </si>
  <si>
    <t>Сосна черная (Pinus nigra Nana Globe) C3 20-30</t>
  </si>
  <si>
    <t>04-29-1159</t>
  </si>
  <si>
    <t>Сосна черная (Pinus nigra Pierrick Bregeon) C2 20-30</t>
  </si>
  <si>
    <t>04-29-1160</t>
  </si>
  <si>
    <t>Сосна черная (Pinus nigra Pierrick Bregeon) C3 70-80</t>
  </si>
  <si>
    <t>04-29-1161</t>
  </si>
  <si>
    <t>Сосна черная (Pinus nigra Pyramidata) C2 50-60</t>
  </si>
  <si>
    <t>04-29-1162</t>
  </si>
  <si>
    <t>Сосна черная (Pinus nigra Reka) C3 30-40</t>
  </si>
  <si>
    <t>04-29-1163</t>
  </si>
  <si>
    <t>Сосна черная (Pinus nigra Richard) C3 20-30</t>
  </si>
  <si>
    <t>04-29-1164</t>
  </si>
  <si>
    <t>Сосна черная (Pinus nigra Scholz) C2 40-50</t>
  </si>
  <si>
    <t>04-29-1165</t>
  </si>
  <si>
    <t>Сосна черная (Pinus nigra Smaragd) C2 30-40</t>
  </si>
  <si>
    <t>04-29-1166</t>
  </si>
  <si>
    <t>Сосна черная (Pinus nigra Spielberg) C2 30-40</t>
  </si>
  <si>
    <t>04-29-1167</t>
  </si>
  <si>
    <t>Сосна черная (Pinus nigra Velzen) C2 20-40</t>
  </si>
  <si>
    <t>04-29-1168</t>
  </si>
  <si>
    <t>Сосна черная (Pinus nigra Wabito) C3 30-50</t>
  </si>
  <si>
    <t>04-29-1169</t>
  </si>
  <si>
    <t>Сосна черная (Pinus nigra Wurstle) C2 30-40</t>
  </si>
  <si>
    <t>04-29-1170</t>
  </si>
  <si>
    <t>Сосна мелкоцветковая (Pinus parviflora Bunty) C3 20-30</t>
  </si>
  <si>
    <t>04-29-1171</t>
  </si>
  <si>
    <t>Сосна мелкоцветковая (Pinus parviflora Negishi) C3 20-30</t>
  </si>
  <si>
    <t>04-29-1172</t>
  </si>
  <si>
    <t>Сосна мелкоцветковая (Pinus parviflora Nellie D.) C3 15-20</t>
  </si>
  <si>
    <t>04-29-1173</t>
  </si>
  <si>
    <t>Сосна мелкоцветковая (Pinus parviflora Venus) C3 20-30</t>
  </si>
  <si>
    <t>04-29-1174</t>
  </si>
  <si>
    <t>Сосна жёлтая (Pinus ponderosa) C3</t>
  </si>
  <si>
    <t>04-29-1175</t>
  </si>
  <si>
    <t>Сосна псевдопумилио (Pinus pseudopumilio Busola) C2 30-40</t>
  </si>
  <si>
    <t>04-29-1176</t>
  </si>
  <si>
    <t>Сосна псевдопумилио (Pinus pseudopumilio Didicek) C2 20-40</t>
  </si>
  <si>
    <t>04-29-1177</t>
  </si>
  <si>
    <t>Сосна псевдопумилио (Pinus pseudopumilio Hrobecek) P11/C1,5 20-30</t>
  </si>
  <si>
    <t>04-29-1178</t>
  </si>
  <si>
    <t>Сосна псевдопумилио (Pinus pseudopumilio Na kolenou) C3 30-40</t>
  </si>
  <si>
    <t>04-29-1179</t>
  </si>
  <si>
    <t>Сосна псевдопумилио (Pinus pseudopumilio Na kolenou) C2 20-40</t>
  </si>
  <si>
    <t>04-29-1180</t>
  </si>
  <si>
    <t>Сосна псевдопумилио (Pinus pseudopumilio Na kolenou) C3 50-60</t>
  </si>
  <si>
    <t>04-29-1181</t>
  </si>
  <si>
    <t>Сосна псевдопумилио (Pinus pseudopumilio Rubin) C2 20-30</t>
  </si>
  <si>
    <t>04-29-1182</t>
  </si>
  <si>
    <t>Сосна псевдопумилио (Pinus pseudopumilio Socha) C3 50-60</t>
  </si>
  <si>
    <t>04-29-1183</t>
  </si>
  <si>
    <t>Сосна псевдопумилио (Pinus pseudopumilio Socha) C3 60-70</t>
  </si>
  <si>
    <t>04-29-1184</t>
  </si>
  <si>
    <t>Сосна псевдопумилио (Pinus pseudopumilio Vrchovina) C3 30-40</t>
  </si>
  <si>
    <t>04-29-1185</t>
  </si>
  <si>
    <t>Сосна псевдопумилио (Pinus pseudopumilio Zahrada) C3 20-40</t>
  </si>
  <si>
    <t>04-29-1186</t>
  </si>
  <si>
    <t>Сосна смолистая (Pinus resinosa Don Smith) C3 20-40</t>
  </si>
  <si>
    <t>04-29-1187</t>
  </si>
  <si>
    <t>Сосна смолистая (Pinus resinosa Watnong) C3 30-50</t>
  </si>
  <si>
    <t>04-29-1188</t>
  </si>
  <si>
    <t>Сосна смолистая (Pinus resinosa Witches Broom) C2 40-50</t>
  </si>
  <si>
    <t>04-29-1189</t>
  </si>
  <si>
    <t>Сосна жесткая (Pinus rigida Ben Valet) P9 20-30</t>
  </si>
  <si>
    <t>04-29-1190</t>
  </si>
  <si>
    <t>Сосна ротунда (Pinus rotundata Rejviz) C2 50-60</t>
  </si>
  <si>
    <t>04-29-1191</t>
  </si>
  <si>
    <t>Сосна обыкновенная (Pinus silvestris lapponica) P9 20-25</t>
  </si>
  <si>
    <t>04-29-1192</t>
  </si>
  <si>
    <t>Сосна обыкновенная (Pinus silvestris Janka) C2 30-40</t>
  </si>
  <si>
    <t>04-29-1193</t>
  </si>
  <si>
    <t>Сосна обыкновенная (Pinus silvestris Slovacja) C2 50-60</t>
  </si>
  <si>
    <t>04-29-1194</t>
  </si>
  <si>
    <t>Сосна веймутова (Pinus strobus) C2 30-50</t>
  </si>
  <si>
    <t>04-29-1195</t>
  </si>
  <si>
    <t>Сосна веймутова (Pinus strobus Blue Shag) C3 20-30</t>
  </si>
  <si>
    <t>04-29-1196</t>
  </si>
  <si>
    <t>Сосна веймутова (Pinus strobus Diggy) C3 20-30</t>
  </si>
  <si>
    <t>04-29-1197</t>
  </si>
  <si>
    <t>Сосна веймутова (Pinus strobus Horsford) C3 15-20</t>
  </si>
  <si>
    <t>04-29-1198</t>
  </si>
  <si>
    <t>Сосна веймутова (Pinus strobus Krugers Lilliput) C3 15-20</t>
  </si>
  <si>
    <t>04-29-1199</t>
  </si>
  <si>
    <t>Сосна веймутова (Pinus strobus Macopin) C3 20-30</t>
  </si>
  <si>
    <t>04-29-1200</t>
  </si>
  <si>
    <t>Сосна обыкновенная (Pinus sylvestris Anny s Winter Sun) C3 15-20</t>
  </si>
  <si>
    <t>04-29-1201</t>
  </si>
  <si>
    <t>Сосна обыкновенная (Pinus sylvestris Argentea Compacta) C2 30-50</t>
  </si>
  <si>
    <t>04-29-1202</t>
  </si>
  <si>
    <t>04-29-1203</t>
  </si>
  <si>
    <t>Сосна обыкновенная (Pinus sylvestris Aurea) C2 40-60</t>
  </si>
  <si>
    <t>04-29-1204</t>
  </si>
  <si>
    <t>Сосна обыкновенная (Pinus sylvestris Beuvronensis) C2 60-90</t>
  </si>
  <si>
    <t>04-29-1205</t>
  </si>
  <si>
    <t>04-29-1206</t>
  </si>
  <si>
    <t>Сосна обыкновенная (Pinus sylvestris Bexel WB) C2 15-20</t>
  </si>
  <si>
    <t>04-29-1207</t>
  </si>
  <si>
    <t>Сосна обыкновенная (Pinus sylvestris Brentmoor Blonde) P9 20-30</t>
  </si>
  <si>
    <t>04-29-1208</t>
  </si>
  <si>
    <t>Сосна обыкновенная (Pinus sylvestris Calle) C2 30-40</t>
  </si>
  <si>
    <t>04-29-1209</t>
  </si>
  <si>
    <t>04-29-1210</t>
  </si>
  <si>
    <t>Сосна обыкновенная (Pinus sylvestris Calle) C3 80-100</t>
  </si>
  <si>
    <t>04-29-1211</t>
  </si>
  <si>
    <t>Сосна обыкновенная (Pinus sylvestris Chantry Blue) C2 30-40</t>
  </si>
  <si>
    <t>04-29-1212</t>
  </si>
  <si>
    <t>Сосна обыкновенная (Pinus sylvestris Fastigiata) C2 30-50</t>
  </si>
  <si>
    <t>04-29-1213</t>
  </si>
  <si>
    <t>Сосна обыкновенная (Pinus sylvestris Filingsgold) C2 40-70</t>
  </si>
  <si>
    <t>04-29-1214</t>
  </si>
  <si>
    <t>04-29-1215</t>
  </si>
  <si>
    <t>Сосна обыкновенная (Pinus sylvestris Globosa) C2 20-30</t>
  </si>
  <si>
    <t>04-29-1216</t>
  </si>
  <si>
    <t>04-29-1217</t>
  </si>
  <si>
    <t>Сосна обыкновенная (Pinus sylvestris Globosa) C3 60-80</t>
  </si>
  <si>
    <t>04-29-1218</t>
  </si>
  <si>
    <t>Сосна обыкновенная (Pinus sylvestris Gold Medal) P9 20-25</t>
  </si>
  <si>
    <t>04-29-1219</t>
  </si>
  <si>
    <t>Сосна обыкновенная (Pinus sylvestris Gregs Variegated) C2 40-50</t>
  </si>
  <si>
    <t>04-29-1220</t>
  </si>
  <si>
    <t>04-29-1221</t>
  </si>
  <si>
    <t>Сосна обыкновенная (Pinus sylvestris Hillside Creeper) C3 40-50</t>
  </si>
  <si>
    <t>04-29-1222</t>
  </si>
  <si>
    <t>04-29-1223</t>
  </si>
  <si>
    <t>Сосна обыкновенная (Pinus sylvestris Hillside Creeper) C3 60-70</t>
  </si>
  <si>
    <t>04-29-1224</t>
  </si>
  <si>
    <t>04-29-1225</t>
  </si>
  <si>
    <t>Сосна обыкновенная (Pinus sylvestris Jakutsk) C3 40-50</t>
  </si>
  <si>
    <t>04-29-1226</t>
  </si>
  <si>
    <t>Сосна обыкновенная (Pinus sylvestris Kalinow) C2 40-50</t>
  </si>
  <si>
    <t>04-29-1227</t>
  </si>
  <si>
    <t>Сосна обыкновенная (Pinus sylvestris Lang) C2 40-60</t>
  </si>
  <si>
    <t>04-29-1228</t>
  </si>
  <si>
    <t>04-29-1229</t>
  </si>
  <si>
    <t>Сосна обыкновенная (Pinus sylvestris Little Ann) C2 30-40</t>
  </si>
  <si>
    <t>04-29-1230</t>
  </si>
  <si>
    <t>Сосна обыкновенная (Pinus sylvestris Martham) C3 20-30</t>
  </si>
  <si>
    <t>04-29-1231</t>
  </si>
  <si>
    <t>Сосна обыкновенная (Pinus sylvestris Mecek) C2 40-50</t>
  </si>
  <si>
    <t>04-29-1232</t>
  </si>
  <si>
    <t>Сосна обыкновенная (Pinus sylvestris Mecek) C3 50-70</t>
  </si>
  <si>
    <t>04-29-1233</t>
  </si>
  <si>
    <t>04-29-1234</t>
  </si>
  <si>
    <t>Сосна обыкновенная (Pinus sylvestris Meffengowd) C2 30-40</t>
  </si>
  <si>
    <t>04-29-1235</t>
  </si>
  <si>
    <t>Сосна обыкновенная (Pinus sylvestris Miba) C2 30-40</t>
  </si>
  <si>
    <t>04-29-1236</t>
  </si>
  <si>
    <t>04-29-1237</t>
  </si>
  <si>
    <t>Сосна обыкновенная (Pinus sylvestris Nana Compacta) C3 50-60</t>
  </si>
  <si>
    <t>04-29-1238</t>
  </si>
  <si>
    <t>04-29-1239</t>
  </si>
  <si>
    <t>Сосна обыкновенная (Pinus sylvestris Nana Hibernica) C2 30-50</t>
  </si>
  <si>
    <t>04-29-1240</t>
  </si>
  <si>
    <t>Сосна обыкновенная (Pinus sylvestris Rypin) C2 30-40</t>
  </si>
  <si>
    <t>04-29-1241</t>
  </si>
  <si>
    <t>Сосна обыкновенная (Pinus sylvestris Sandringham) C3 30-40</t>
  </si>
  <si>
    <t>04-29-1242</t>
  </si>
  <si>
    <t>04-29-1243</t>
  </si>
  <si>
    <t>Сосна обыкновенная (Pinus sylvestris Top Hat) P9 15-20</t>
  </si>
  <si>
    <t>04-29-1244</t>
  </si>
  <si>
    <t>Сосна обыкновенная (Pinus sylvestris Troll Guld) C3 30-50</t>
  </si>
  <si>
    <t>04-29-1245</t>
  </si>
  <si>
    <t>Сосна обыкновенная (Pinus sylvestris Varguld) P9 20-30</t>
  </si>
  <si>
    <t>04-29-1246</t>
  </si>
  <si>
    <t>Сосна обыкновенная (Pinus sylvestris Viridis Compacta) C2 20-40</t>
  </si>
  <si>
    <t>04-29-1247</t>
  </si>
  <si>
    <t>Сосна обыкновенная (Pinus sylvestris Westonbirt) C2 50-70</t>
  </si>
  <si>
    <t>04-29-1248</t>
  </si>
  <si>
    <t>Сосна обыкновенная (Pinus sylvestris Westonbirt) C10 90-110</t>
  </si>
  <si>
    <t>04-29-1249</t>
  </si>
  <si>
    <t>Сосна обыкновенная (Pinus sylvestris Wittichenau) C2 40-50</t>
  </si>
  <si>
    <t>04-29-1250</t>
  </si>
  <si>
    <t>04-29-1251</t>
  </si>
  <si>
    <t>Сосна обыкновенная (Pinus sylvestris Xawery) C3 20-30</t>
  </si>
  <si>
    <t>04-29-1252</t>
  </si>
  <si>
    <t>Сосна обыкновенная (Pinus sylvestris Zoelen) C2 15-20</t>
  </si>
  <si>
    <t>04-29-1253</t>
  </si>
  <si>
    <t>Сосна тунберга (Pinus thunbergii Banshosho) C3 30-40</t>
  </si>
  <si>
    <t>04-29-1254</t>
  </si>
  <si>
    <t>Сосна тунберга (Pinus thunbergii Kotobuki) C3 20-30</t>
  </si>
  <si>
    <t>04-29-1255</t>
  </si>
  <si>
    <t>Сосна тунберга (Pinus thunbergii Maijima) C2 30-40</t>
  </si>
  <si>
    <t>04-29-1256</t>
  </si>
  <si>
    <t>Сосна тунберга (Pinus thunbergii Ogon) C3 30-40</t>
  </si>
  <si>
    <t>04-29-1257</t>
  </si>
  <si>
    <t>Сосна тунберга (Pinus thunbergii Shinsho) P9 20-30</t>
  </si>
  <si>
    <t>04-29-1258</t>
  </si>
  <si>
    <t>Сосна тунберга (Pinus thunbergii Shioguro) C2 20-40</t>
  </si>
  <si>
    <t>04-29-1259</t>
  </si>
  <si>
    <t>Сосна тунберга (Pinus thunbergii Thunderhead) C2 20-30</t>
  </si>
  <si>
    <t>04-29-1260</t>
  </si>
  <si>
    <t>Сосна тунберга (Pinus thunbergii Yatsubusa) P9 20-30</t>
  </si>
  <si>
    <t>04-29-1261</t>
  </si>
  <si>
    <t>Сосна крючковатая (Pinus uncinata) P9 30-40</t>
  </si>
  <si>
    <t>04-29-1262</t>
  </si>
  <si>
    <t>Сосна крючковатая (Pinus uncinata Kiara) C2 30-40</t>
  </si>
  <si>
    <t>04-29-1263</t>
  </si>
  <si>
    <t>Сосна крючковатая (Pinus uncinata rotundata Orange Sebastian) C2 20-30</t>
  </si>
  <si>
    <t>04-29-1264</t>
  </si>
  <si>
    <t>Сосна крючковатая (Pinus uncinata Dom) C2 30-40</t>
  </si>
  <si>
    <t>04-29-1265</t>
  </si>
  <si>
    <t>Сосна крючковатая (Pinus uncinata Fischleinboden) C3 30-50</t>
  </si>
  <si>
    <t>04-29-1266</t>
  </si>
  <si>
    <t>Сосна крючковатая (Pinus uncinata Fischleinboden) C3 50-70</t>
  </si>
  <si>
    <t>04-29-1267</t>
  </si>
  <si>
    <t>Сосна крючковатая (Pinus uncinata Fischleinboden) C3 80-100</t>
  </si>
  <si>
    <t>04-29-1268</t>
  </si>
  <si>
    <t>Сосна крючковатая (Pinus uncinata Grune Welle) C2 20-30</t>
  </si>
  <si>
    <t>04-29-1269</t>
  </si>
  <si>
    <t>Сосна крючковатая (Pinus uncinata Heideperle) C3 20-30</t>
  </si>
  <si>
    <t>04-29-1270</t>
  </si>
  <si>
    <t>Сосна крючковатая (Pinus uncinata Nana) C2 30-40</t>
  </si>
  <si>
    <t>04-29-1271</t>
  </si>
  <si>
    <t>Сосна крючковатая (Pinus uncinata Nana) C3 50-60</t>
  </si>
  <si>
    <t>04-29-1272</t>
  </si>
  <si>
    <t>Сосна крючковатая (Pinus uncinata Nana) C3 90-120</t>
  </si>
  <si>
    <t>04-29-1273</t>
  </si>
  <si>
    <t>Сосна крючковатая (Pinus uncinata Pest) C2 30-40</t>
  </si>
  <si>
    <t>04-29-1274</t>
  </si>
  <si>
    <t>Сосна крючковатая (Pinus uncinata Pest) C3 60-80</t>
  </si>
  <si>
    <t>04-29-1275</t>
  </si>
  <si>
    <t>Сосна крючковатая (Pinus uncinata Pest) C3 80-100</t>
  </si>
  <si>
    <t>04-29-1276</t>
  </si>
  <si>
    <t>Сосна крючковатая (Pinus uncinata Pyramidalis) C2 20-30</t>
  </si>
  <si>
    <t>04-29-1277</t>
  </si>
  <si>
    <t>Сосна крючковатая (Pinus uncinata Tajga) C2 20-30</t>
  </si>
  <si>
    <t>04-29-1278</t>
  </si>
  <si>
    <t>Сосна крючковатая (Pinus uncinata Tezky) C3 30-40</t>
  </si>
  <si>
    <t>04-29-1279</t>
  </si>
  <si>
    <t>Сосна крючковатая (Pinus uncinata Tezky) C3 50-70</t>
  </si>
  <si>
    <t>04-29-1280</t>
  </si>
  <si>
    <t>Сосна виргинский (Pinus virginiana Driscoll) C3 30-40</t>
  </si>
  <si>
    <t>04-29-1281</t>
  </si>
  <si>
    <t>Сосна виргинский (Pinus virginiana Driscoll) C3 60-80</t>
  </si>
  <si>
    <t>04-29-1282</t>
  </si>
  <si>
    <t>Сосна виргинский (Pinus virginiana Fanfare) C2 20-30</t>
  </si>
  <si>
    <t>04-29-1283</t>
  </si>
  <si>
    <t>Сосна виргинский (Pinus virginiana Wates Golden) P9 15-20</t>
  </si>
  <si>
    <t>04-29-1284</t>
  </si>
  <si>
    <t>Сосна гималайская (Pinus wallichiana) C1,5 40-60</t>
  </si>
  <si>
    <t>04-29-1285</t>
  </si>
  <si>
    <t>Фисташка китайская (Pistacia chinensis) P11/C1,5 30-40</t>
  </si>
  <si>
    <t>04-29-1286</t>
  </si>
  <si>
    <t>Платан клёнолистный (Platanus acerifolia) C3 100-120</t>
  </si>
  <si>
    <t>04-29-1287</t>
  </si>
  <si>
    <t>Плосковеточник восточный (Platycladus orientalis Aurea Nana) C2 30-40</t>
  </si>
  <si>
    <t>04-29-1288</t>
  </si>
  <si>
    <t>Плосковеточник восточный (Platycladus orientalis Meldensis) C2 15-20</t>
  </si>
  <si>
    <t>04-29-1289</t>
  </si>
  <si>
    <t>Подокарп альпийская (Podocarpus alpinus Blue Gem) C2 30-40</t>
  </si>
  <si>
    <t>04-29-1290</t>
  </si>
  <si>
    <t>Подокарп лоуренса (Podocarpus lawrencei Red Tip) C1,5 20-30</t>
  </si>
  <si>
    <t>04-29-1291</t>
  </si>
  <si>
    <t>Подокарп снежный (Podocarpus nivalis) C2 20-30</t>
  </si>
  <si>
    <t>04-29-1292</t>
  </si>
  <si>
    <t>Понцирус трехлистная (Poncirus trifoliata) C2 30-40</t>
  </si>
  <si>
    <t>04-29-1293</t>
  </si>
  <si>
    <t>Тополь черная (Populus nigra Italica) C3 130-160</t>
  </si>
  <si>
    <t>04-29-1294</t>
  </si>
  <si>
    <t>Лапчатка кустарниковая (Potentilia fruticosa Lovely Pink) C1,5 20-30</t>
  </si>
  <si>
    <t>04-29-1295</t>
  </si>
  <si>
    <t>Лапчатка кустарниковая (Potentilla fruticosa Daydawn) C1,5 30-40</t>
  </si>
  <si>
    <t>04-29-1296</t>
  </si>
  <si>
    <t>Лапчатка кустарниковая (Potentilla fruticosa Goldteppich) C1,5 30-40</t>
  </si>
  <si>
    <t>04-29-1297</t>
  </si>
  <si>
    <t>Лапчатка кустарниковая (Potentilla fruticosa Kobold) C1,5 20-40</t>
  </si>
  <si>
    <t>04-29-1298</t>
  </si>
  <si>
    <t>Лапчатка кустарниковая (Potentilla fruticosa McKays White) C1,5 20-25</t>
  </si>
  <si>
    <t>04-29-1299</t>
  </si>
  <si>
    <t>Лапчатка кустарниковая (Potentilla fruticosa Pink Queen) C1,5 30-40</t>
  </si>
  <si>
    <t>04-29-1300</t>
  </si>
  <si>
    <t>Лапчатка кустарниковая (Potentilla fruticosa Primrose Beauty) C1,5 40-60</t>
  </si>
  <si>
    <t>04-29-1301</t>
  </si>
  <si>
    <t>Лапчатка кустарниковая (Potentilla fruticosa Snowbird) C1,5 30-40</t>
  </si>
  <si>
    <t>04-29-1302</t>
  </si>
  <si>
    <t>Лапчатка кустарниковая (Potentilla fruticosa Tangerine) C1,5 20-30</t>
  </si>
  <si>
    <t>04-29-1303</t>
  </si>
  <si>
    <t>Вишня (Prunus eminens) C3 80-100</t>
  </si>
  <si>
    <t>04-29-1304</t>
  </si>
  <si>
    <t>Слива цистена (Prunus cistena) C2 30-50</t>
  </si>
  <si>
    <t>04-29-1307</t>
  </si>
  <si>
    <t>Вишня саржента (Prunus canescens Rosa Traum) C2 90-120</t>
  </si>
  <si>
    <t>04-29-1308</t>
  </si>
  <si>
    <t>Вишня саржента (Prunus canescens sargentii) C2 70-100</t>
  </si>
  <si>
    <t>04-29-1309</t>
  </si>
  <si>
    <t>Вишня саржента (Prunus canescens sargentii) C3 150-170</t>
  </si>
  <si>
    <t>04-29-1310</t>
  </si>
  <si>
    <t>Слива растопыренная (Prunus cerasifera) C1,5 50-70</t>
  </si>
  <si>
    <t>04-29-1311</t>
  </si>
  <si>
    <t>Слива растопыренная (Prunus cerasifera blikeana) C2 50-60</t>
  </si>
  <si>
    <t>04-29-1312</t>
  </si>
  <si>
    <t>Слива растопыренная (Prunus cerasifera purpurea purpurea) C2 70-80</t>
  </si>
  <si>
    <t>04-29-1313</t>
  </si>
  <si>
    <t>Слива растопыренная (Prunus cerasifera Atropurpurea) C3 100-120</t>
  </si>
  <si>
    <t>04-29-1314</t>
  </si>
  <si>
    <t>Слива растопыренная (Prunus cerasifera Colos) C3 80-100</t>
  </si>
  <si>
    <t>04-29-1315</t>
  </si>
  <si>
    <t>Слива растопыренная (Prunus cerasifera Donna) C3 80-120</t>
  </si>
  <si>
    <t>04-29-1316</t>
  </si>
  <si>
    <t>Слива растопыренная (Prunus cerasifera Flora Rosea Plena) C3 40-80</t>
  </si>
  <si>
    <t>04-29-1317</t>
  </si>
  <si>
    <t>Слива растопыренная (Prunus cerasifera Hessei) C2 90-120</t>
  </si>
  <si>
    <t>04-29-1318</t>
  </si>
  <si>
    <t>Слива растопыренная (Prunus cerasifera Hollywood) C2 110-140</t>
  </si>
  <si>
    <t>04-29-1319</t>
  </si>
  <si>
    <t>Слива растопыренная (Prunus cerasifera Nigra) C3 100-120</t>
  </si>
  <si>
    <t>04-29-1320</t>
  </si>
  <si>
    <t>Слива растопыренная (Prunus cerasifera Pamir Red) C2 60-90</t>
  </si>
  <si>
    <t>04-29-1321</t>
  </si>
  <si>
    <t>Слива растопыренная (Prunus cerasifera Pamir Yellow) C2 120-130</t>
  </si>
  <si>
    <t>04-29-1322</t>
  </si>
  <si>
    <t>Слива растопыренная (Prunus cerasifera Zloty Oblok) C2 100-140</t>
  </si>
  <si>
    <t>04-29-1323</t>
  </si>
  <si>
    <t>Вишня обыкновенная (Prunus cerasus Inkeroisten Kuulasmarja) C3 120-150</t>
  </si>
  <si>
    <t>04-29-1325</t>
  </si>
  <si>
    <t>Вишня (Prunus Euridice) C3 130-160</t>
  </si>
  <si>
    <t>04-29-1326</t>
  </si>
  <si>
    <t>Вишня (Prunus Euridice) C1,5 80-100</t>
  </si>
  <si>
    <t>04-29-1327</t>
  </si>
  <si>
    <t>Вишня (Prunus Hally Jolivette) C3 80-120</t>
  </si>
  <si>
    <t>04-29-1328</t>
  </si>
  <si>
    <t>Вишня (Prunus hillieri Spire) C1,5 140-160</t>
  </si>
  <si>
    <t>04-29-1329</t>
  </si>
  <si>
    <t>Вишня японская (Prunus hupehensis Ingram) C3 90-110</t>
  </si>
  <si>
    <t>04-29-1330</t>
  </si>
  <si>
    <t>Вишня японская (Prunus incisa) C3 100-140</t>
  </si>
  <si>
    <t>04-29-1331</t>
  </si>
  <si>
    <t>Вишня японская (Prunus incisa Compacta) C2 110-130</t>
  </si>
  <si>
    <t>04-29-1332</t>
  </si>
  <si>
    <t>Вишня японская (Prunus incisa February Red) C2 110-150</t>
  </si>
  <si>
    <t>04-29-1333</t>
  </si>
  <si>
    <t>Вишня японская (Prunus incisa Frilly Frock) C3 130-160</t>
  </si>
  <si>
    <t>04-29-1334</t>
  </si>
  <si>
    <t>Вишня японская (Prunus incisa Fujiyama) C3 100-130</t>
  </si>
  <si>
    <t>04-29-1335</t>
  </si>
  <si>
    <t>Вишня японская (Prunus incisa Kojou-no-mai) C1,5 20-30</t>
  </si>
  <si>
    <t>04-29-1336</t>
  </si>
  <si>
    <t>Вишня японская (Prunus incisa Paean) C2 90-120</t>
  </si>
  <si>
    <t>04-29-1337</t>
  </si>
  <si>
    <t>Вишня японская (Prunus incisa Yamadei) C2 50-80</t>
  </si>
  <si>
    <t>04-29-1338</t>
  </si>
  <si>
    <t>Вишня японская (Prunus japonica) C2 120-150</t>
  </si>
  <si>
    <t>04-29-1339</t>
  </si>
  <si>
    <t>Вишня (Prunus juddii) C3 50-100</t>
  </si>
  <si>
    <t>04-29-1340</t>
  </si>
  <si>
    <t>Вишня колокольчатая (Prunus Kornicensis) C2 70-100</t>
  </si>
  <si>
    <t>04-29-1341</t>
  </si>
  <si>
    <t>Вишня курильская (Prunus kurilensis Ruby) C2 50-100</t>
  </si>
  <si>
    <t>04-29-1342</t>
  </si>
  <si>
    <t>Вишня антипка (Prunus mahaleb) C2 100-130</t>
  </si>
  <si>
    <t>04-29-1343</t>
  </si>
  <si>
    <t>Вишня (Prunus maximowiczii) C1,5 60-90</t>
  </si>
  <si>
    <t>04-29-1344</t>
  </si>
  <si>
    <t>Вишня японский (Prunus mume Beni-chi-dori) C2 30-50</t>
  </si>
  <si>
    <t>04-29-1345</t>
  </si>
  <si>
    <t>Вишня ниппонская (Prunus nipponica) C3 120-140</t>
  </si>
  <si>
    <t>04-29-1346</t>
  </si>
  <si>
    <t>Вишня (Prunus Okame) C3 70-100</t>
  </si>
  <si>
    <t>04-29-1347</t>
  </si>
  <si>
    <t>Вишня (Prunus Okiku Sakura) C3 140-160</t>
  </si>
  <si>
    <t>04-29-1348</t>
  </si>
  <si>
    <t>Черёмуха обыкновенная (Prunus padus) C2 60-80</t>
  </si>
  <si>
    <t>04-29-1349</t>
  </si>
  <si>
    <t>Черёмуха обыкновенная (Prunus padus Nowosibirskaja) C3 50-80</t>
  </si>
  <si>
    <t>04-29-1350</t>
  </si>
  <si>
    <t>Вишня (Prunus Pandora) C3 80-120</t>
  </si>
  <si>
    <t>04-29-1351</t>
  </si>
  <si>
    <t>Вишня саржента (Prunus sargentii Charles Sargent) C3 60-90</t>
  </si>
  <si>
    <t>04-29-1352</t>
  </si>
  <si>
    <t>Вишня саржента (Prunus sargentii Fastigiata) C2 130-160</t>
  </si>
  <si>
    <t>04-29-1353</t>
  </si>
  <si>
    <t>Вишня саржента (Prunus sargentii subhirtella) C1,5 50-80</t>
  </si>
  <si>
    <t>04-29-1354</t>
  </si>
  <si>
    <t>Вишня саржента (Prunus sargentii subhirtella Accolade) C1,5 100-120</t>
  </si>
  <si>
    <t>04-29-1355</t>
  </si>
  <si>
    <t>Вишня мелкопильчатая (Prunus serrula) C2 60-90</t>
  </si>
  <si>
    <t>04-29-1356</t>
  </si>
  <si>
    <t>Вишня мелкопильчатая (Prunus serrulata Spontanea) C2 110-140</t>
  </si>
  <si>
    <t>04-29-1357</t>
  </si>
  <si>
    <t>Вишня мелкопильчатая (Prunus serrulata Amanogawa) C2 50-80</t>
  </si>
  <si>
    <t>04-29-1358</t>
  </si>
  <si>
    <t>Вишня мелкопильчатая (Prunus serrulata Arashiyama) C3 120-140</t>
  </si>
  <si>
    <t>04-29-1359</t>
  </si>
  <si>
    <t>Вишня мелкопильчатая (Prunus serrulata Ariake) C3 120-140</t>
  </si>
  <si>
    <t>04-29-1360</t>
  </si>
  <si>
    <t>Вишня мелкопильчатая (Prunus serrulata Asagi) C1,5 80-120</t>
  </si>
  <si>
    <t>04-29-1361</t>
  </si>
  <si>
    <t>Вишня мелкопильчатая (Prunus serrulata Benekom) C2 100-160</t>
  </si>
  <si>
    <t>04-29-1362</t>
  </si>
  <si>
    <t>Вишня мелкопильчатая (Prunus serrulata Captain Collingwood Ingram) C3 120-140</t>
  </si>
  <si>
    <t>04-29-1363</t>
  </si>
  <si>
    <t>Вишня мелкопильчатая (Prunus serrulata Diane) C2 90-120</t>
  </si>
  <si>
    <t>04-29-1364</t>
  </si>
  <si>
    <t>Вишня мелкопильчатая (Prunus serrulata Gyoiko) C3 120-140</t>
  </si>
  <si>
    <t>04-29-1365</t>
  </si>
  <si>
    <t>Вишня мелкопильчатая (Prunus serrulata Hatasakura) C3 90-110</t>
  </si>
  <si>
    <t>04-29-1366</t>
  </si>
  <si>
    <t>Вишня мелкопильчатая (Prunus serrulata Ichiyo) C3 120-150</t>
  </si>
  <si>
    <t>04-29-1367</t>
  </si>
  <si>
    <t>Вишня мелкопильчатая (Prunus serrulata Kanzan) C3 130-160</t>
  </si>
  <si>
    <t>04-29-1368</t>
  </si>
  <si>
    <t>Вишня мелкопильчатая (Prunus serrulata Mikuruma-gaeshi) C3 80-120</t>
  </si>
  <si>
    <t>04-29-1369</t>
  </si>
  <si>
    <t>Вишня мелкопильчатая (Prunus serrulata Miyako) C3 40-80</t>
  </si>
  <si>
    <t>04-29-1370</t>
  </si>
  <si>
    <t>Вишня мелкопильчатая (Prunus serrulata Ojochin) C3 70-100</t>
  </si>
  <si>
    <t>04-29-1371</t>
  </si>
  <si>
    <t>Вишня мелкопильчатая (Prunus serrulata Pink Perfection) C3 80-100</t>
  </si>
  <si>
    <t>04-29-1372</t>
  </si>
  <si>
    <t>Вишня мелкопильчатая (Prunus serrulata Royal Burgundii) C2 90-120</t>
  </si>
  <si>
    <t>04-29-1373</t>
  </si>
  <si>
    <t>Вишня мелкопильчатая (Prunus serrulata Senriko) C3 70-80</t>
  </si>
  <si>
    <t>04-29-1374</t>
  </si>
  <si>
    <t>Вишня мелкопильчатая (Prunus serrulata Shimidsu Sakura) C2 100-140</t>
  </si>
  <si>
    <t>04-29-1375</t>
  </si>
  <si>
    <t>Вишня мелкопильчатая (Prunus serrulata Shirotae) C3 70-100</t>
  </si>
  <si>
    <t>04-29-1376</t>
  </si>
  <si>
    <t>Вишня мелкопильчатая (Prunus serrulata Shogetsu) C2 70-100</t>
  </si>
  <si>
    <t>04-29-1377</t>
  </si>
  <si>
    <t>Вишня мелкопильчатая (Prunus serrulata Snow Fountain) C3 120-150</t>
  </si>
  <si>
    <t>04-29-1378</t>
  </si>
  <si>
    <t>Вишня мелкопильчатая (Prunus serrulata Sunset Boulevard) C1,5 100-120</t>
  </si>
  <si>
    <t>04-29-1379</t>
  </si>
  <si>
    <t>Вишня мелкопильчатая (Prunus serrulata Taihaku) C3 30-60</t>
  </si>
  <si>
    <t>04-29-1380</t>
  </si>
  <si>
    <t>Вишня мелкопильчатая (Prunus serrulata Takasago) C2 110-120</t>
  </si>
  <si>
    <t>04-29-1381</t>
  </si>
  <si>
    <t>Вишня мелкопильчатая (Prunus serrulata Washinowo) C3 50-70</t>
  </si>
  <si>
    <t>04-29-1382</t>
  </si>
  <si>
    <t>Вишня (Prunus speciosa) C3 140-160</t>
  </si>
  <si>
    <t>04-29-1383</t>
  </si>
  <si>
    <t>Вишня косматая (Prunus subhirtella Autumnalis Rosea) C1,5 70-100</t>
  </si>
  <si>
    <t>04-29-1384</t>
  </si>
  <si>
    <t>Вишня косматая (Prunus subhirtella Autumnalis Rosea) C3 80-110</t>
  </si>
  <si>
    <t>04-29-1385</t>
  </si>
  <si>
    <t>Вишня (Prunus subshritella Pendula) C3 80-120</t>
  </si>
  <si>
    <t>04-29-1386</t>
  </si>
  <si>
    <t>Вишня (Prunus Umineko) C3 70-100</t>
  </si>
  <si>
    <t>04-29-1387</t>
  </si>
  <si>
    <t>Вишня виргинский (Prunus virginiana Canada Red) C1,5 60-90</t>
  </si>
  <si>
    <t>04-29-1388</t>
  </si>
  <si>
    <t>Вишня виргинский (Prunus virginiana Schubert) C1,5 60-90</t>
  </si>
  <si>
    <t>04-29-1389</t>
  </si>
  <si>
    <t>Вишня (Prunus yedoensis F) C2 50-100</t>
  </si>
  <si>
    <t>04-29-1390</t>
  </si>
  <si>
    <t>Вишня (Prunus yedoensis Ivensii) C2 60-90</t>
  </si>
  <si>
    <t>04-29-1391</t>
  </si>
  <si>
    <t>Вишня (Prunus yedoensis Pendula) C3 120-150</t>
  </si>
  <si>
    <t>04-29-1392</t>
  </si>
  <si>
    <t>Вишня (Prunus yedoensis Shidare Yoshino) C3 120-150</t>
  </si>
  <si>
    <t>04-29-1393</t>
  </si>
  <si>
    <t>Псевдоцидония китайская (Pseudocydonia sinensis) C1,5 100-140</t>
  </si>
  <si>
    <t>04-29-1394</t>
  </si>
  <si>
    <t>Лжетсуга мензиса (Pseudotsuga menziesii Blue Wonder) C2 20-30</t>
  </si>
  <si>
    <t>04-29-1395</t>
  </si>
  <si>
    <t>Лжетсуга мензиса (Pseudotsuga menziesii Glauca) C2 30-40</t>
  </si>
  <si>
    <t>04-29-1396</t>
  </si>
  <si>
    <t>Лжетсуга мензиса (Pseudotsuga menziesii Glauca Fastigiata) C2 20-30</t>
  </si>
  <si>
    <t>04-29-1397</t>
  </si>
  <si>
    <t>Лжетсуга мензиса (Pseudotsuga menziesii Glauca Pendula) C2 20-30</t>
  </si>
  <si>
    <t>04-29-1398</t>
  </si>
  <si>
    <t>Лжетсуга мензиса (Pseudotsuga menziesii Stammherdlung) C2 20-30</t>
  </si>
  <si>
    <t>04-29-1399</t>
  </si>
  <si>
    <t>Птеростиракс (Pterostyrax corymbosa) C2 40-60</t>
  </si>
  <si>
    <t>04-29-1400</t>
  </si>
  <si>
    <t>Гранат обыкновенный (Punica granatum) P11/C1,5 70-100</t>
  </si>
  <si>
    <t>04-29-1401</t>
  </si>
  <si>
    <t>Пиканта кроваво-красная (Pyracantha coccinea Orange Glow) C2 30-50</t>
  </si>
  <si>
    <t>04-29-1402</t>
  </si>
  <si>
    <t>Пиканта кроваво-красная (Pyracantha coccinea Red Column) C2 30-50</t>
  </si>
  <si>
    <t>04-29-1403</t>
  </si>
  <si>
    <t>Пиканта кроваво-красная (Pyracantha coccinea Red Cushion) C1,5 50-60</t>
  </si>
  <si>
    <t>04-29-1404</t>
  </si>
  <si>
    <t>Пиканта узколистная (Pyracantha Teton) C2 30-50</t>
  </si>
  <si>
    <t>04-29-1405</t>
  </si>
  <si>
    <t>Груша (Pyrus amygdaliformis cunei) C2 30-50</t>
  </si>
  <si>
    <t>04-29-1406</t>
  </si>
  <si>
    <t>Груша (Pyrus aromatica) C2 30-50</t>
  </si>
  <si>
    <t>04-29-1407</t>
  </si>
  <si>
    <t>Груша (Pyrus austriaca) C2 20-30</t>
  </si>
  <si>
    <t>04-29-1408</t>
  </si>
  <si>
    <t>Груша (Pyrus betulifolia) C2 40-60</t>
  </si>
  <si>
    <t>04-29-1409</t>
  </si>
  <si>
    <t>Груша (Pyrus bretschneideri) C2 30-60</t>
  </si>
  <si>
    <t>04-29-1410</t>
  </si>
  <si>
    <t>Груша декоративная (Pyrus calleryana dimorphophylla) C2 30-60</t>
  </si>
  <si>
    <t>04-29-1411</t>
  </si>
  <si>
    <t>Груша декоративная (Pyrus calleryana graciliflora) C3 70-80</t>
  </si>
  <si>
    <t>04-29-1412</t>
  </si>
  <si>
    <t>Груша (Pyrus communis) C1,5 50-60</t>
  </si>
  <si>
    <t>04-29-1413</t>
  </si>
  <si>
    <t>Груша (Pyrus cordata) C2 40-70</t>
  </si>
  <si>
    <t>04-29-1414</t>
  </si>
  <si>
    <t>Груша лохолистная (Pyrus elaeagrifolia Silver Sails) C2 50-80</t>
  </si>
  <si>
    <t>04-29-1415</t>
  </si>
  <si>
    <t>Груша (Pyrus grossheimii) C2 30-50</t>
  </si>
  <si>
    <t>04-29-1416</t>
  </si>
  <si>
    <t>Груша (Pyrus heterophylla) C2 30-50</t>
  </si>
  <si>
    <t>04-29-1417</t>
  </si>
  <si>
    <t>Груша (Pyrus lindleyi) C2 40-60</t>
  </si>
  <si>
    <t>04-29-1418</t>
  </si>
  <si>
    <t>Груша (Pyrus longipes) C2 30-60</t>
  </si>
  <si>
    <t>04-29-1419</t>
  </si>
  <si>
    <t>Груша (Pyrus nivalis) C2 40-60</t>
  </si>
  <si>
    <t>04-29-1420</t>
  </si>
  <si>
    <t>Груша (Pyrus orthocarpa) C2 100-130</t>
  </si>
  <si>
    <t>04-29-1421</t>
  </si>
  <si>
    <t>Груша (Pyrus pashia) C2 40-70</t>
  </si>
  <si>
    <t>04-29-1422</t>
  </si>
  <si>
    <t>Груша (Pyrus phaeocarpa) C3 40-70</t>
  </si>
  <si>
    <t>04-29-1423</t>
  </si>
  <si>
    <t>Груша (Pyrus regelii) C2 40-70</t>
  </si>
  <si>
    <t>04-29-1424</t>
  </si>
  <si>
    <t>Груша (Pyrus salicifolia) C2 40-60</t>
  </si>
  <si>
    <t>04-29-1425</t>
  </si>
  <si>
    <t>Груша (Pyrus salicifolia Pendula) C3 50-80</t>
  </si>
  <si>
    <t>04-29-1426</t>
  </si>
  <si>
    <t>Груша (Pyrus serrulata) C3 20-40</t>
  </si>
  <si>
    <t>04-29-1427</t>
  </si>
  <si>
    <t>Груша (Pyrus syriaca) C2 30-50</t>
  </si>
  <si>
    <t>04-29-1428</t>
  </si>
  <si>
    <t>Груша (Pyrus ussuriensis) C2 40-70</t>
  </si>
  <si>
    <t>04-29-1429</t>
  </si>
  <si>
    <t>Дуб (Quercus acutissima) C2 60-90</t>
  </si>
  <si>
    <t>04-29-1430</t>
  </si>
  <si>
    <t>Дуб белый (Quercus alba) C1 40-70</t>
  </si>
  <si>
    <t>04-29-1431</t>
  </si>
  <si>
    <t>Дуб двуцветный (Quercus bicolor) C2 40-70</t>
  </si>
  <si>
    <t>04-29-1432</t>
  </si>
  <si>
    <t>Дуб канарский (Quercus canariensis) C1,5 40-80</t>
  </si>
  <si>
    <t>04-29-1433</t>
  </si>
  <si>
    <t>Дуб австрийский (Quercus cerris) C1 50-70</t>
  </si>
  <si>
    <t>04-29-1434</t>
  </si>
  <si>
    <t>Дуб кроваво-красная (Quercus coccinea) C2 40-60</t>
  </si>
  <si>
    <t>04-29-1435</t>
  </si>
  <si>
    <t>Дуб Дугласа (Quercus douglasii) C1 40-70</t>
  </si>
  <si>
    <t>04-29-1436</t>
  </si>
  <si>
    <t>Дуб (Quercus durata) C1 20-30</t>
  </si>
  <si>
    <t>04-29-1437</t>
  </si>
  <si>
    <t>Дуб (Quercus garryana) P11/C1,5 20-30</t>
  </si>
  <si>
    <t>04-29-1438</t>
  </si>
  <si>
    <t>Дуб сизый (Quercus glauca) C1 40-70</t>
  </si>
  <si>
    <t>04-29-1439</t>
  </si>
  <si>
    <t>Дуб каменный (Quercus ilex) C1 30-40</t>
  </si>
  <si>
    <t>04-29-1440</t>
  </si>
  <si>
    <t>Дуб черепитчатый (Quercus imbricaria) C2 50-80</t>
  </si>
  <si>
    <t>04-29-1441</t>
  </si>
  <si>
    <t>Дуб (Quercus lobata) C1 50-80</t>
  </si>
  <si>
    <t>04-29-1442</t>
  </si>
  <si>
    <t>Дуб крупноцветковая (Quercus macrocarpa) P11/C1,5 30-60</t>
  </si>
  <si>
    <t>04-29-1443</t>
  </si>
  <si>
    <t>Дуб черный (Quercus nigra) C1,5 40-80</t>
  </si>
  <si>
    <t>04-29-1444</t>
  </si>
  <si>
    <t>Дуб болотный (Quercus palustris) C1 50-70</t>
  </si>
  <si>
    <t>04-29-1445</t>
  </si>
  <si>
    <t>Дуб скальный (Quercus petraea) C1,5 80-100</t>
  </si>
  <si>
    <t>04-29-1446</t>
  </si>
  <si>
    <t>Дуб скальный (Quercus petraea Columnaris) P11/C1,5 20-30</t>
  </si>
  <si>
    <t>04-29-1447</t>
  </si>
  <si>
    <t>Дуб (Quercus phillyreoides) C1,5 40-80</t>
  </si>
  <si>
    <t>04-29-1448</t>
  </si>
  <si>
    <t>Дуб черешчатый (Quercus robur) C3 60-90</t>
  </si>
  <si>
    <t>04-29-1449</t>
  </si>
  <si>
    <t>Дуб черешчатый (Quercus robur) C2 50-100</t>
  </si>
  <si>
    <t>04-29-1450</t>
  </si>
  <si>
    <t>Дуб черешчатый (Quercus robur Concordia) P11/C1,5 30-50</t>
  </si>
  <si>
    <t>04-29-1451</t>
  </si>
  <si>
    <t>Дуб черешчатый (Quercus robur Facrist) P11/C1,5 40-60</t>
  </si>
  <si>
    <t>04-29-1452</t>
  </si>
  <si>
    <t>Дуб черешчатый (Quercus robur Fastigiata) C1 40-60</t>
  </si>
  <si>
    <t>04-29-1453</t>
  </si>
  <si>
    <t>Дуб черешчатый (Quercus robur Furst Schwarzenberg) P11/C1,5 20-40</t>
  </si>
  <si>
    <t>04-29-1454</t>
  </si>
  <si>
    <t>Дуб черешчатый (Quercus robur Pectinata) P11/C1,5 50-80</t>
  </si>
  <si>
    <t>04-29-1455</t>
  </si>
  <si>
    <t>Дуб красный (Quercus rubra) C2 40-70</t>
  </si>
  <si>
    <t>04-29-1456</t>
  </si>
  <si>
    <t>Дуб красный (Quercus rubra) C3 50-60</t>
  </si>
  <si>
    <t>04-29-1457</t>
  </si>
  <si>
    <t>Дуб пробковый (Quercus suber) C1 50-70</t>
  </si>
  <si>
    <t>04-29-1458</t>
  </si>
  <si>
    <t>Дуб (Quercus wislizeni) C2 50-80</t>
  </si>
  <si>
    <t>04-29-1459</t>
  </si>
  <si>
    <t>Жостер слабительный (Rhamnus catharicus) C2 100-120</t>
  </si>
  <si>
    <t>04-29-1460</t>
  </si>
  <si>
    <t>Жостер ломкий (Rhamnus frangula Fine Line) C2 30-50</t>
  </si>
  <si>
    <t>04-29-1461</t>
  </si>
  <si>
    <t>Розовик лазящий (Rhodotypos scandens) C2 30-40</t>
  </si>
  <si>
    <t>04-29-1462</t>
  </si>
  <si>
    <t>Сумах оленогорий (Rhus typhina) C3 50-100</t>
  </si>
  <si>
    <t>04-29-1463</t>
  </si>
  <si>
    <t>Смородина альпийская (Ribes alpinum) C2 60-80</t>
  </si>
  <si>
    <t>04-29-1464</t>
  </si>
  <si>
    <t>Смородина альпийская (Ribes alpinum Schmidt) C1,5 30-50</t>
  </si>
  <si>
    <t>04-29-1465</t>
  </si>
  <si>
    <t>Робиния (Robinia boyntonii) C2 130-160</t>
  </si>
  <si>
    <t>04-29-1466</t>
  </si>
  <si>
    <t>Робиния лжеакация (Robinia pseudoacacia) C2 110-150</t>
  </si>
  <si>
    <t>04-29-1467</t>
  </si>
  <si>
    <t>Робиния лжеакация (Robinia pseudoacacia Altdorf) C2 80-100</t>
  </si>
  <si>
    <t>04-29-1468</t>
  </si>
  <si>
    <t>Робиния лжеакация (Robinia pseudoacacia Monophylla Pendula) C3 140-180</t>
  </si>
  <si>
    <t>04-29-1469</t>
  </si>
  <si>
    <t>Робиния лжеакация (Robinia pseudoacacia Pendulifolia) C2 50-80</t>
  </si>
  <si>
    <t>04-29-1470</t>
  </si>
  <si>
    <t>Робиния лжеакация (Robinia pseudoacacia Rozynskiana) C3 120-160</t>
  </si>
  <si>
    <t>04-29-1471</t>
  </si>
  <si>
    <t>Робиния клейкая (Robinia viscosa) C3 150-170</t>
  </si>
  <si>
    <t>04-29-1472</t>
  </si>
  <si>
    <t>Роза (Rosa laxa) C1,5 50-70</t>
  </si>
  <si>
    <t>04-29-1473</t>
  </si>
  <si>
    <t>Роза (Rosa multiflora) P11/C1,5 60-90</t>
  </si>
  <si>
    <t>04-29-1474</t>
  </si>
  <si>
    <t>Роза (Rosa rugosa) C1,5 50-60</t>
  </si>
  <si>
    <t>04-29-1475</t>
  </si>
  <si>
    <t>Роза (Rosa rugosa Alba) C2 50-70</t>
  </si>
  <si>
    <t>04-29-1476</t>
  </si>
  <si>
    <t>Роза войлочная (Rosa tomentosa) C2 20-25</t>
  </si>
  <si>
    <t>04-29-1477</t>
  </si>
  <si>
    <t>Роза гибридная (Rosa villosa) C2 20-30</t>
  </si>
  <si>
    <t>04-29-1478</t>
  </si>
  <si>
    <t>Ежевика кустистая (Rubus fruticosus Arapaho) P9 20-40</t>
  </si>
  <si>
    <t>04-29-1479</t>
  </si>
  <si>
    <t>Ежевика кустистая (Rubus fruticosus Black Satin) P11/C1,5 40-60</t>
  </si>
  <si>
    <t>04-29-1480</t>
  </si>
  <si>
    <t>Ежевика кустистая (Rubus fruticosus Chester) P11/C1,5 40-60</t>
  </si>
  <si>
    <t>04-29-1481</t>
  </si>
  <si>
    <t>Ежевика кустистая (Rubus fruticosus Triple Crown) P11/C1,5 40-60</t>
  </si>
  <si>
    <t>04-29-1482</t>
  </si>
  <si>
    <t>Малина обыкновенная (Rubus idaeus) C1,5 30-60</t>
  </si>
  <si>
    <t>04-29-1483</t>
  </si>
  <si>
    <t>Малина обыкновенная (Rubus Idaeus) C1,5 30-50</t>
  </si>
  <si>
    <t>04-29-1484</t>
  </si>
  <si>
    <t>Малина западный (Rubus occidentalis) C1,5 70-100</t>
  </si>
  <si>
    <t>04-29-1485</t>
  </si>
  <si>
    <t>Малина западный (Rubus occidentalis Bristol) C1,5 30-50</t>
  </si>
  <si>
    <t>04-29-1486</t>
  </si>
  <si>
    <t>Ива белая (Salix alba Darts Snake) C1,5 90-120</t>
  </si>
  <si>
    <t>04-29-1487</t>
  </si>
  <si>
    <t>Ива козья (Salix caprea) C2 100-130</t>
  </si>
  <si>
    <t>04-29-1488</t>
  </si>
  <si>
    <t>Ива козья (Salix caprea) C2 60-90</t>
  </si>
  <si>
    <t>04-29-1489</t>
  </si>
  <si>
    <t>Ива матсуды (Salix Caradoc) C1,5 150-170</t>
  </si>
  <si>
    <t>04-29-1490</t>
  </si>
  <si>
    <t>Ива волчниковая (Salix daphnoides acutifolia) C1,5 150-170</t>
  </si>
  <si>
    <t>04-29-1491</t>
  </si>
  <si>
    <t>Ива лохолистная (Salix elaeagnos Angustifolia) C1,5 100-130</t>
  </si>
  <si>
    <t>04-29-1492</t>
  </si>
  <si>
    <t>Ива (Salix Fantazja) C1,5 120-150</t>
  </si>
  <si>
    <t>04-29-1493</t>
  </si>
  <si>
    <t>Ива (Salix Flame) C1,5 110-140</t>
  </si>
  <si>
    <t>04-29-1494</t>
  </si>
  <si>
    <t>Ива копьевидная (Salix hastata Silesiaea) C1,5 100-140</t>
  </si>
  <si>
    <t>04-29-1495</t>
  </si>
  <si>
    <t>Ива цельнолистная (Salix integra Hakuro Nishiki) C1,5 110-150</t>
  </si>
  <si>
    <t>04-29-1496</t>
  </si>
  <si>
    <t>Ива цельнолистная (Salix integra Hakuro Nishiki) C1,5 130-160</t>
  </si>
  <si>
    <t>04-29-1497</t>
  </si>
  <si>
    <t>Ива (Salix integrifolia) C3 80-100</t>
  </si>
  <si>
    <t>04-29-1498</t>
  </si>
  <si>
    <t>Ива матсудана (Salix matsudana Tortuosa) C2 100-140</t>
  </si>
  <si>
    <t>04-29-1499</t>
  </si>
  <si>
    <t>Ива (Salix myrsinifolia) C1,5 20-30</t>
  </si>
  <si>
    <t>04-29-1500</t>
  </si>
  <si>
    <t>Ива черная (Salix nigra) C2 100-120</t>
  </si>
  <si>
    <t>04-29-1501</t>
  </si>
  <si>
    <t>Ива (Salix Pamiati Bazowa) C1,5 40-60</t>
  </si>
  <si>
    <t>04-29-1502</t>
  </si>
  <si>
    <t>Ива пурпурная (Salix purpurea Howki) C1,5 150-170</t>
  </si>
  <si>
    <t>04-29-1503</t>
  </si>
  <si>
    <t>Ива пурпурная (Salix purpurea Nancy Saunders) C1,5 150-170</t>
  </si>
  <si>
    <t>04-29-1504</t>
  </si>
  <si>
    <t>Ива (Salix Sieriebristaja) C1,5 90-110</t>
  </si>
  <si>
    <t>04-29-1505</t>
  </si>
  <si>
    <t>Ива прутовидная (Salix viminalis) C2 150-170</t>
  </si>
  <si>
    <t>04-29-1506</t>
  </si>
  <si>
    <t>Бузина черная (Sambucus nigra Laciniata) C1,5 30-40</t>
  </si>
  <si>
    <t>04-29-1507</t>
  </si>
  <si>
    <t>Бузина черная (Sambucus nigra Variegata Tenufolia) C1,5 30-50</t>
  </si>
  <si>
    <t>04-29-1508</t>
  </si>
  <si>
    <t>Бузина красная (Sambucus racemosa) C1,5 40-60</t>
  </si>
  <si>
    <t>04-29-1509</t>
  </si>
  <si>
    <t>Сциадопитис мутовчатый (Sciadopitys verticillata) C3 40-50</t>
  </si>
  <si>
    <t>04-29-1510</t>
  </si>
  <si>
    <t>Софора японская (Sophora japonica) C1,5 40-60</t>
  </si>
  <si>
    <t>04-29-1511</t>
  </si>
  <si>
    <t>Сорбарония (Sorbaronia fallax) C2 40-80</t>
  </si>
  <si>
    <t>04-29-1512</t>
  </si>
  <si>
    <t>Сорбарония (Sorbaronia Ivans Beauty) C2 20-40</t>
  </si>
  <si>
    <t>04-29-1513</t>
  </si>
  <si>
    <t>Сорбоарония (Sorboaronia) C2 30-60</t>
  </si>
  <si>
    <t>04-29-1514</t>
  </si>
  <si>
    <t>Рябинокизильник (Sorbocotoneaster pozdnjakovii) C2 30-40</t>
  </si>
  <si>
    <t>04-29-1515</t>
  </si>
  <si>
    <t>Сорбопирус (Sorbopyrus auricularis) C2 20-30</t>
  </si>
  <si>
    <t>04-29-1516</t>
  </si>
  <si>
    <t>Сорбопирус (Sorbopyrus bollwilleriana Tatarka) C2 30-60</t>
  </si>
  <si>
    <t>04-29-1517</t>
  </si>
  <si>
    <t>Рябина ольхолистная (Sorbus alnifolia Red Bird) C2 50-80</t>
  </si>
  <si>
    <t>04-29-1518</t>
  </si>
  <si>
    <t>Рябина американская (Sorbus americana) C2 100-160</t>
  </si>
  <si>
    <t>04-29-1519</t>
  </si>
  <si>
    <t>Рябина американская (Sorbus americana japonicu) C3 120-150</t>
  </si>
  <si>
    <t>04-29-1520</t>
  </si>
  <si>
    <t>Рябина арнольда (Sorbus arnoldiana Coral Beauty) C2 100-140</t>
  </si>
  <si>
    <t>04-29-1521</t>
  </si>
  <si>
    <t>Рябина обыкновенная (Sorbus aucuparia) P11/C1,5 90-110</t>
  </si>
  <si>
    <t>04-29-1522</t>
  </si>
  <si>
    <t>Рябина обыкновенная (Sorbus aucuparia Aspleniifolia) C3 90-120</t>
  </si>
  <si>
    <t>04-29-1523</t>
  </si>
  <si>
    <t>Рябина обыкновенная (Sorbus aucuparia Beissneri) C3 40-60</t>
  </si>
  <si>
    <t>04-29-1524</t>
  </si>
  <si>
    <t>Рябина обыкновенная (Sorbus aucuparia Brilliant Yellow) C2 30-40</t>
  </si>
  <si>
    <t>04-29-1525</t>
  </si>
  <si>
    <t>Рябина обыкновенная (Sorbus aucuparia Cardinal Royal) C3 120-150</t>
  </si>
  <si>
    <t>04-29-1526</t>
  </si>
  <si>
    <t>Рябина обыкновенная (Sorbus aucuparia Edulis) C3 30-60</t>
  </si>
  <si>
    <t>04-29-1527</t>
  </si>
  <si>
    <t>Рябина обыкновенная (Sorbus aucuparia Fastigiata) C3 40-60</t>
  </si>
  <si>
    <t>04-29-1528</t>
  </si>
  <si>
    <t>Рябина обыкновенная (Sorbus aucuparia Konzentra) C3 100-120</t>
  </si>
  <si>
    <t>04-29-1529</t>
  </si>
  <si>
    <t>Рябина обыкновенная (Sorbus aucuparia Laciniata) C3 100-140</t>
  </si>
  <si>
    <t>04-29-1530</t>
  </si>
  <si>
    <t>Рябина обыкновенная (Sorbus aucuparia Salmon Queen) C2 50-100</t>
  </si>
  <si>
    <t>04-29-1531</t>
  </si>
  <si>
    <t>Рябина (Sorbus borbasii) C3 40-60</t>
  </si>
  <si>
    <t>04-29-1532</t>
  </si>
  <si>
    <t>Рябина (Sorbus Businka) C3 80-100</t>
  </si>
  <si>
    <t>04-29-1533</t>
  </si>
  <si>
    <t>Рябина (Sorbus commixta Carmencita) C3 80-120</t>
  </si>
  <si>
    <t>04-29-1534</t>
  </si>
  <si>
    <t>Рябина (Sorbus commixta Dodong) C2 30-60</t>
  </si>
  <si>
    <t>04-29-1535</t>
  </si>
  <si>
    <t>Рябина (Sorbus commixta Embley) C2 100-160</t>
  </si>
  <si>
    <t>04-29-1536</t>
  </si>
  <si>
    <t>Рябина (Sorbus commixta Ravensbill) C2 40-60</t>
  </si>
  <si>
    <t>04-29-1537</t>
  </si>
  <si>
    <t>Рябина домашняя (Sorbus domestica Sossenheimer Riesen) C2 20-40</t>
  </si>
  <si>
    <t>04-29-1538</t>
  </si>
  <si>
    <t>Рябина (Sorbus eburnea) C2 30-60</t>
  </si>
  <si>
    <t>04-29-1539</t>
  </si>
  <si>
    <t>Рябина (Sorbus Ethels Gold) C3 70-100</t>
  </si>
  <si>
    <t>04-29-1540</t>
  </si>
  <si>
    <t>Рябина (Sorbus Granatnaja) C2 40-70</t>
  </si>
  <si>
    <t>04-29-1541</t>
  </si>
  <si>
    <t>Рябина (Sorbus hupehensis) C3 50-70</t>
  </si>
  <si>
    <t>04-29-1542</t>
  </si>
  <si>
    <t>Рябина (Sorbus intermedia) C2 60-90</t>
  </si>
  <si>
    <t>04-29-1543</t>
  </si>
  <si>
    <t>Рябина (Sorbus Kubovaja) C3 110-140</t>
  </si>
  <si>
    <t>04-29-1544</t>
  </si>
  <si>
    <t>Рябина (Sorbus Likjornaja) C3 80-100</t>
  </si>
  <si>
    <t>04-29-1545</t>
  </si>
  <si>
    <t>Рябина (Sorbus maderensis) C2 20-30</t>
  </si>
  <si>
    <t>04-29-1546</t>
  </si>
  <si>
    <t>Рябина (Sorbus meinichii) C3 20-40</t>
  </si>
  <si>
    <t>04-29-1547</t>
  </si>
  <si>
    <t>Рябина моравская (Sorbus Moravskaja Krupnoplodnaja) C2 20-40</t>
  </si>
  <si>
    <t>04-29-1548</t>
  </si>
  <si>
    <t>Рябина (Sorbus olivacea) C2 30-60</t>
  </si>
  <si>
    <t>04-29-1549</t>
  </si>
  <si>
    <t>Рябина (Sorbus Pearly King) C2 110-140</t>
  </si>
  <si>
    <t>04-29-1550</t>
  </si>
  <si>
    <t>Рябина (Sorbus Pink Veil) C2 30-60</t>
  </si>
  <si>
    <t>04-29-1551</t>
  </si>
  <si>
    <t>Рябина (Sorbus prattii) C3 120-140</t>
  </si>
  <si>
    <t>04-29-1552</t>
  </si>
  <si>
    <t>Рябина (Sorbus randaiensis) C3 150-170</t>
  </si>
  <si>
    <t>04-29-1553</t>
  </si>
  <si>
    <t>Рябина (Sorbus Rose Elegance) C3 100-120</t>
  </si>
  <si>
    <t>04-29-1554</t>
  </si>
  <si>
    <t>Рябина (Sorbus Rose Queen) C3 100-140</t>
  </si>
  <si>
    <t>04-29-1555</t>
  </si>
  <si>
    <t>Рябина (Sorbus sambucifolia) C3 40-80</t>
  </si>
  <si>
    <t>04-29-1556</t>
  </si>
  <si>
    <t>Рябина (Sorbus sargentiana) C3 140-160</t>
  </si>
  <si>
    <t>04-29-1557</t>
  </si>
  <si>
    <t>Рябина (Sorbus scalaris) C2 30-60</t>
  </si>
  <si>
    <t>04-29-1558</t>
  </si>
  <si>
    <t>Рябина (Sorbus torminalis) C2 15-20</t>
  </si>
  <si>
    <t>04-29-1559</t>
  </si>
  <si>
    <t>Рябина (Sorbus vilmorinii) C2 30-50</t>
  </si>
  <si>
    <t>04-29-1560</t>
  </si>
  <si>
    <t>Рябина (Sorbus wardii) C2 20-40</t>
  </si>
  <si>
    <t>04-29-1561</t>
  </si>
  <si>
    <t>Рябина (Sorbus Wilfrid Fox) C2 60-80</t>
  </si>
  <si>
    <t>04-29-1562</t>
  </si>
  <si>
    <t>Метельник (Spartium junceum) C2 50-80</t>
  </si>
  <si>
    <t>04-29-1563</t>
  </si>
  <si>
    <t>Спирея острая (Spiraea arguta) C1,5 20-30</t>
  </si>
  <si>
    <t>04-29-1564</t>
  </si>
  <si>
    <t>Спирея Билларда (Spiraea billardii) C1,5 50-70</t>
  </si>
  <si>
    <t>04-29-1565</t>
  </si>
  <si>
    <t>Спирея пепельная (Spiraea cinerea Grefsheim) C1,5 20-30</t>
  </si>
  <si>
    <t>04-29-1566</t>
  </si>
  <si>
    <t>Спирея густоцветковая (Spiraea densiflora) C2 20-30</t>
  </si>
  <si>
    <t>04-29-1567</t>
  </si>
  <si>
    <t>Спирея (Spiraea Gilvers Miles) C1,5 40-50</t>
  </si>
  <si>
    <t>04-29-1568</t>
  </si>
  <si>
    <t>Спирея японская (Spiraea japonica Albiflora) C1,5 20-40</t>
  </si>
  <si>
    <t>04-29-1569</t>
  </si>
  <si>
    <t>Спирея японская (Spiraea japonica Anthony Waterer) C1,5 30-40</t>
  </si>
  <si>
    <t>04-29-1570</t>
  </si>
  <si>
    <t>Спирея японская (Spiraea japonica Country Red) C1,5 20-30</t>
  </si>
  <si>
    <t>04-29-1571</t>
  </si>
  <si>
    <t>Спирея японская (Spiraea japonica Crispa) C1,5 40-50</t>
  </si>
  <si>
    <t>04-29-1572</t>
  </si>
  <si>
    <t>Спирея японская (Spiraea japonica Darts Red) C1,5 30-40</t>
  </si>
  <si>
    <t>04-29-1573</t>
  </si>
  <si>
    <t>Спирея японская (Spiraea japonica Genpei) C1,5 40-50</t>
  </si>
  <si>
    <t>04-29-1574</t>
  </si>
  <si>
    <t>Спирея японская (Spiraea japonica Golden Princess) C1,5 30-40</t>
  </si>
  <si>
    <t>04-29-1575</t>
  </si>
  <si>
    <t>Спирея японская (Spiraea japonica Goldflame) C1,5 20-30</t>
  </si>
  <si>
    <t>04-29-1576</t>
  </si>
  <si>
    <t>Спирея японская (Spiraea japonica Goldmound) C1,5 30-40</t>
  </si>
  <si>
    <t>04-29-1577</t>
  </si>
  <si>
    <t>Спирея японская (Spiraea japonica Little Princess) C1,5 20-30</t>
  </si>
  <si>
    <t>04-29-1578</t>
  </si>
  <si>
    <t>Спирея японская (Spiraea japonica Manon) C1,5 40-50</t>
  </si>
  <si>
    <t>04-29-1579</t>
  </si>
  <si>
    <t>Спирея японская (Spiraea japonica Nana) C1,5 30-40</t>
  </si>
  <si>
    <t>04-29-1580</t>
  </si>
  <si>
    <t>Спирея японская (Spiraea japonica Pruhonicana) C1,5 20-40</t>
  </si>
  <si>
    <t>04-29-1581</t>
  </si>
  <si>
    <t>Спирея японская (Spiraea japonica Sparkling Champagne) C1 30-50</t>
  </si>
  <si>
    <t>04-29-1582</t>
  </si>
  <si>
    <t>Спирея ниппонская (Spiraea nipponica) C1,5 30-40</t>
  </si>
  <si>
    <t>04-29-1583</t>
  </si>
  <si>
    <t>Спирея ниппонская (Spiraea nipponica Halwards Silver) C1,5 20-30</t>
  </si>
  <si>
    <t>04-29-1584</t>
  </si>
  <si>
    <t>Спирея ниппонская (Spiraea nipponica June Bride) C1 40-60</t>
  </si>
  <si>
    <t>04-29-1585</t>
  </si>
  <si>
    <t>Спирея ниппонская (Spiraea nipponica Snowmound) C1,5 40-50</t>
  </si>
  <si>
    <t>04-29-1586</t>
  </si>
  <si>
    <t>Стахиурус (Stachyurus praecox) C2 20-30</t>
  </si>
  <si>
    <t>04-29-1587</t>
  </si>
  <si>
    <t>Клекачка колхидская (Staphylea colchica) C2 20-30</t>
  </si>
  <si>
    <t>04-29-1588</t>
  </si>
  <si>
    <t>Клекачка перистая (Staphylea pinnata) C2 20-30</t>
  </si>
  <si>
    <t>04-29-1589</t>
  </si>
  <si>
    <t>Стефанандра японская (Stephanandra incisa Crispa) C1,5 20-30</t>
  </si>
  <si>
    <t>04-29-1590</t>
  </si>
  <si>
    <t>Стефанандра Танаки (Stephanandra tanakae) C1,5 50-80</t>
  </si>
  <si>
    <t>04-29-1591</t>
  </si>
  <si>
    <t>Стюартия (Stewartia monadelpha) C2 60-80</t>
  </si>
  <si>
    <t>04-29-1592</t>
  </si>
  <si>
    <t>Стюартия (Stewartia pseudocamellia) C2 30-60</t>
  </si>
  <si>
    <t>04-29-1593</t>
  </si>
  <si>
    <t>Стюартия (Stewartia rostrata) C2 50-60</t>
  </si>
  <si>
    <t>04-29-1594</t>
  </si>
  <si>
    <t>Стиракс японский (Styrax japonicus) C2 30-50</t>
  </si>
  <si>
    <t>04-29-1595</t>
  </si>
  <si>
    <t>Сикопарротия (Sycoparrotia semidecidua) C2 40-60</t>
  </si>
  <si>
    <t>04-29-1596</t>
  </si>
  <si>
    <t>Снежноягодник белый (Symphoricarpos albus) C1,5 50-70</t>
  </si>
  <si>
    <t>04-29-1597</t>
  </si>
  <si>
    <t>Снежноягодник белый (Symphoricarpos albus laevigatus) C2 30-50</t>
  </si>
  <si>
    <t>04-29-1598</t>
  </si>
  <si>
    <t>Снежноягодник Хенаульта (Symphoricarpos chenaultii Brain de Sole) C1,5 30-50</t>
  </si>
  <si>
    <t>04-29-1599</t>
  </si>
  <si>
    <t>Снежноягодник Хенаульта (Symphoricarpos chenaultii Hancock) C1,5 30-40</t>
  </si>
  <si>
    <t>04-29-1600</t>
  </si>
  <si>
    <t>Снежноягодник доренбоза (Symphoricarpos doorenbosii) C1,5 40-60</t>
  </si>
  <si>
    <t>04-29-1601</t>
  </si>
  <si>
    <t>Снежноягодник круглолистный (Symphoricarpos orbiculatus Follis Variegatus) C1,5 40-60</t>
  </si>
  <si>
    <t>04-29-1602</t>
  </si>
  <si>
    <t>Сирень китайская (Syringa chinensis) C1,5 30-40</t>
  </si>
  <si>
    <t>04-29-1603</t>
  </si>
  <si>
    <t>Сирень гиацинтовая (Syringa hyacinthiflora Maidens Blush) C2 15-20</t>
  </si>
  <si>
    <t>04-29-1604</t>
  </si>
  <si>
    <t>Сирень престон (Syringa prestoniae Isabella) C2 130-160</t>
  </si>
  <si>
    <t>04-29-1605</t>
  </si>
  <si>
    <t>Сирень престон (Syringa prestoniae Telimena) C1,5 15-20</t>
  </si>
  <si>
    <t>04-29-1606</t>
  </si>
  <si>
    <t>Сирень престон (Syringa prestoniae Ursula) C2 10-15</t>
  </si>
  <si>
    <t>04-29-1607</t>
  </si>
  <si>
    <t>Сирень (Syringa Andrej) C1,5 15-20</t>
  </si>
  <si>
    <t>04-29-1608</t>
  </si>
  <si>
    <t>Сирень (Syringa Bailbelle) C1,5 20-30</t>
  </si>
  <si>
    <t>04-29-1609</t>
  </si>
  <si>
    <t>Сирень венгерская (Syringa josikaea) C5 150-170</t>
  </si>
  <si>
    <t>04-29-1610</t>
  </si>
  <si>
    <t>Сирень меера (Syringa meyeri Palibin) C1,5 30-40</t>
  </si>
  <si>
    <t>04-29-1611</t>
  </si>
  <si>
    <t>Сирень меера (Syringa meyeri Palibin) C2 130-160</t>
  </si>
  <si>
    <t>04-29-1612</t>
  </si>
  <si>
    <t>Сирень (Syringa Miss Japan) C1,5 20-40</t>
  </si>
  <si>
    <t>04-29-1613</t>
  </si>
  <si>
    <t>Сирень раскидистая (Syringa patula Miss Kim) C1 30-40</t>
  </si>
  <si>
    <t>04-29-1614</t>
  </si>
  <si>
    <t>Сирень престон (Syringa prestonae Octavia) C2 10-15</t>
  </si>
  <si>
    <t>04-29-1615</t>
  </si>
  <si>
    <t>Сирень престон (Syringa prestoniae Jagienka) C2 15-20</t>
  </si>
  <si>
    <t>04-29-1616</t>
  </si>
  <si>
    <t>Сирень престон (Syringa prestoniae Nike) C2 10-15</t>
  </si>
  <si>
    <t>04-29-1617</t>
  </si>
  <si>
    <t>Сирень (Syringa reflexa) C2 15-20</t>
  </si>
  <si>
    <t>04-29-1618</t>
  </si>
  <si>
    <t>Сирень обыкновенная (Syringa vulgare Katherine Helvemeyer) C2 15-20</t>
  </si>
  <si>
    <t>04-29-1619</t>
  </si>
  <si>
    <t>Сирень обыкновенная (Syringa vulgare Michael Buchner) C2 130-160</t>
  </si>
  <si>
    <t>04-29-1620</t>
  </si>
  <si>
    <t>Сирень обыкновенная (Syringa vulgare Profesor Hoser) C2 20-30</t>
  </si>
  <si>
    <t>04-29-1621</t>
  </si>
  <si>
    <t>Сирень обыкновенная (Syringa vulgaris) C2 80-100</t>
  </si>
  <si>
    <t>04-29-1622</t>
  </si>
  <si>
    <t>Сирень обыкновенная (Syringa vulgaris Amethyst) C2 15-20</t>
  </si>
  <si>
    <t>04-29-1623</t>
  </si>
  <si>
    <t>Сирень обыкновенная (Syringa vulgaris Aucubaefolia) C2 120-150</t>
  </si>
  <si>
    <t>04-29-1624</t>
  </si>
  <si>
    <t>Сирень обыкновенная (Syringa vulgaris Belle de Nancy) C1,5 50-70</t>
  </si>
  <si>
    <t>04-29-1625</t>
  </si>
  <si>
    <t>Сирень обыкновенная (Syringa vulgaris Mme Florent Stepman) C2 30-50</t>
  </si>
  <si>
    <t>04-29-1626</t>
  </si>
  <si>
    <t>Сирень обыкновенная (Syringa vulgaris Mme Lemoine) C2 10-15</t>
  </si>
  <si>
    <t>04-29-1627</t>
  </si>
  <si>
    <t>Сирень обыкновенная (Syringa vulgaris President Grevy) C1,5 50-80</t>
  </si>
  <si>
    <t>04-29-1628</t>
  </si>
  <si>
    <t>Сирень обыкновенная (Syringa vulgaris President Poincare) C2 15-20</t>
  </si>
  <si>
    <t>04-29-1629</t>
  </si>
  <si>
    <t>Сирень обыкновенная (Syringa vulgaris Prince Wolkonsky) C2 30-50</t>
  </si>
  <si>
    <t>04-29-1630</t>
  </si>
  <si>
    <t>Гребенщик французский (Tamarix gallica) C1,5 80-100</t>
  </si>
  <si>
    <t>04-29-1631</t>
  </si>
  <si>
    <t>Таксодиум двурядный (Taxodium distichum) P11/C1,5 50-70</t>
  </si>
  <si>
    <t>04-29-1632</t>
  </si>
  <si>
    <t>Таксодиум двурядный (Taxodium distichum) C2 80-100</t>
  </si>
  <si>
    <t>04-29-1633</t>
  </si>
  <si>
    <t>Таксодиум двурядный (Taxodium distichum Peve Minaret) C1,5 30-40</t>
  </si>
  <si>
    <t>04-29-1634</t>
  </si>
  <si>
    <t>Тис средний (Taxus media Groenland) C1,5 10-15</t>
  </si>
  <si>
    <t>04-29-1635</t>
  </si>
  <si>
    <t>Тис средний (Taxus media Hillii) C2 30-50</t>
  </si>
  <si>
    <t>04-29-1636</t>
  </si>
  <si>
    <t>Тис ягодный (Taxus bacata Aurea Decorta) C2 15-20</t>
  </si>
  <si>
    <t>04-29-1637</t>
  </si>
  <si>
    <t>Тис ягодный (Taxus baccata) C2 40-60</t>
  </si>
  <si>
    <t>04-29-1638</t>
  </si>
  <si>
    <t>Тис ягодный (Taxus baccata David) C2 20-40</t>
  </si>
  <si>
    <t>04-29-1639</t>
  </si>
  <si>
    <t>Тис ягодный (Taxus baccata Dovastoniana) C2 20-25</t>
  </si>
  <si>
    <t>04-29-1640</t>
  </si>
  <si>
    <t>Тис ягодный (Taxus baccata Fastigiata Aurea) C2 20-25</t>
  </si>
  <si>
    <t>04-29-1641</t>
  </si>
  <si>
    <t>Тис ягодный (Taxus baccata Fastigiata Aureomarginata) C2 20-30</t>
  </si>
  <si>
    <t>04-29-1642</t>
  </si>
  <si>
    <t>Тис ягодный (Taxus baccata Fastigiata Robusta) P11/C1,5 30-50</t>
  </si>
  <si>
    <t>04-29-1643</t>
  </si>
  <si>
    <t>Тис ягодный (Taxus baccata Fastigiata Robusta) C2 40-50</t>
  </si>
  <si>
    <t>04-29-1644</t>
  </si>
  <si>
    <t>Тис ягодный (Taxus baccata Hessei) C2 20-30</t>
  </si>
  <si>
    <t>04-29-1645</t>
  </si>
  <si>
    <t>Тис ягодный (Taxus baccata Ingeborg Nellemann) C2 15-20</t>
  </si>
  <si>
    <t>04-29-1646</t>
  </si>
  <si>
    <t>Тис ягодный (Taxus baccata Repandens) C3 20-30</t>
  </si>
  <si>
    <t>04-29-1647</t>
  </si>
  <si>
    <t>Тис ягодный (Taxus baccata Repandens Aurea) C2 15-20</t>
  </si>
  <si>
    <t>04-29-1648</t>
  </si>
  <si>
    <t>Тис ягодный (Taxus baccata Sunshine) C2 30-40</t>
  </si>
  <si>
    <t>04-29-1649</t>
  </si>
  <si>
    <t>Тис ягодный (Taxus baccata Typ Enno Hinrichs) C2 40-50</t>
  </si>
  <si>
    <t>04-29-1650</t>
  </si>
  <si>
    <t>Тис ягодный (Taxus baccata Washingtonii) C2 20-40</t>
  </si>
  <si>
    <t>04-29-1651</t>
  </si>
  <si>
    <t>Тис остроконечный (Taxus cuspidata Aurescens) C2 20-30</t>
  </si>
  <si>
    <t>04-29-1652</t>
  </si>
  <si>
    <t>Тис остроконечный (Taxus cuspidata Nana) C2 20-30</t>
  </si>
  <si>
    <t>04-29-1653</t>
  </si>
  <si>
    <t>Тис средний (Taxus media Densiformis) C2 20-25</t>
  </si>
  <si>
    <t>04-29-1654</t>
  </si>
  <si>
    <t>Тис средний (Taxus media Hicksii) C2 40-60</t>
  </si>
  <si>
    <t>04-29-1655</t>
  </si>
  <si>
    <t>Туя западный (Thuja occidentalis Amber Glow) P9 15-20</t>
  </si>
  <si>
    <t>04-29-1656</t>
  </si>
  <si>
    <t>Туя западный (Thuja occidentalis Amber Glow) C3 20-30</t>
  </si>
  <si>
    <t>04-29-1657</t>
  </si>
  <si>
    <t>Туя западный (Thuja occidentalis Ania) P9 15-20</t>
  </si>
  <si>
    <t>04-29-1658</t>
  </si>
  <si>
    <t>Туя западный (Thuja occidentalis Aureospicata) C3 50-70</t>
  </si>
  <si>
    <t>04-29-1659</t>
  </si>
  <si>
    <t>Туя западный (Thuja occidentalis Brabant) P9 30-40</t>
  </si>
  <si>
    <t>04-29-1660</t>
  </si>
  <si>
    <t>Туя западный (Thuja occidentalis Brabant) P11/C1,5 40-60</t>
  </si>
  <si>
    <t>04-29-1661</t>
  </si>
  <si>
    <t>Туя западный (Thuja occidentalis Brabant) C3 50-70</t>
  </si>
  <si>
    <t>04-29-1662</t>
  </si>
  <si>
    <t>Туя западный (Thuja occidentalis Danica) P9 10-15</t>
  </si>
  <si>
    <t>04-29-1663</t>
  </si>
  <si>
    <t>Туя западный (Thuja occidentalis Danica) C3 20-30</t>
  </si>
  <si>
    <t>04-29-1664</t>
  </si>
  <si>
    <t>Туя западный (Thuja occidentalis Fire Chief) P9 15-20</t>
  </si>
  <si>
    <t>04-29-1665</t>
  </si>
  <si>
    <t>Туя западный (Thuja occidentalis Frieslandia) P9 20-30</t>
  </si>
  <si>
    <t>04-29-1666</t>
  </si>
  <si>
    <t>Туя западный (Thuja occidentalis Globosa) C3 30-40</t>
  </si>
  <si>
    <t>04-29-1667</t>
  </si>
  <si>
    <t>Туя западный (Thuja occidentalis Golden Anne) C2 30-40</t>
  </si>
  <si>
    <t>04-29-1668</t>
  </si>
  <si>
    <t>Туя западный (Thuja occidentalis Golden Brabant) C3 40-60</t>
  </si>
  <si>
    <t>04-29-1669</t>
  </si>
  <si>
    <t>Туя западный (Thuja occidentalis Golden Globe) P9 10-15</t>
  </si>
  <si>
    <t>04-29-1670</t>
  </si>
  <si>
    <t>Туя западный (Thuja occidentalis Golden Tuffet) P9 10-15</t>
  </si>
  <si>
    <t>04-29-1671</t>
  </si>
  <si>
    <t>Туя западный (Thuja occidentalis Golden Tuffet) C2 15-20</t>
  </si>
  <si>
    <t>04-29-1672</t>
  </si>
  <si>
    <t>Туя западный (Thuja occidentalis Holmstrup Yellow) P9 15-20</t>
  </si>
  <si>
    <t>04-29-1673</t>
  </si>
  <si>
    <t>Туя западный (Thuja occidentalis Holoub) P9 15-20</t>
  </si>
  <si>
    <t>04-29-1674</t>
  </si>
  <si>
    <t>Туя западный (Thuja occidentalis Konfetti) C1,5 15-20</t>
  </si>
  <si>
    <t>04-29-1675</t>
  </si>
  <si>
    <t>Туя западный (Thuja occidentalis Little Champion) C3 20-30</t>
  </si>
  <si>
    <t>04-29-1676</t>
  </si>
  <si>
    <t>Туя западный (Thuja occidentalis Little Gem) P9 10-15</t>
  </si>
  <si>
    <t>04-29-1677</t>
  </si>
  <si>
    <t>Туя западный (Thuja occidentalis Little Giant) C2 30-40</t>
  </si>
  <si>
    <t>04-29-1678</t>
  </si>
  <si>
    <t>Туя западный (Thuja occidentalis Mr. Bowling Ball) C2 30-40</t>
  </si>
  <si>
    <t>04-29-1679</t>
  </si>
  <si>
    <t>Туя западный (Thuja occidentalis Ohlendorffii) C2 50-70</t>
  </si>
  <si>
    <t>04-29-1680</t>
  </si>
  <si>
    <t>Туя западный (Thuja occidentalis Rheingold) C2 20-30</t>
  </si>
  <si>
    <t>04-29-1681</t>
  </si>
  <si>
    <t>Туя западный (Thuja occidentalis Smaragd) P11/C1,5 30-50</t>
  </si>
  <si>
    <t>04-29-1682</t>
  </si>
  <si>
    <t>Туя западный (Thuja occidentalis Smaragd) C1,5 30-50</t>
  </si>
  <si>
    <t>04-29-1683</t>
  </si>
  <si>
    <t>Туя западный (Thuja occidentalis Smaragd) C2 40-60</t>
  </si>
  <si>
    <t>04-29-1684</t>
  </si>
  <si>
    <t>Туя западный (Thuja occidentalis Smaragd) C3 60-80</t>
  </si>
  <si>
    <t>04-29-1685</t>
  </si>
  <si>
    <t>Туя западный (Thuja occidentalis Smaragd) C10 140-160</t>
  </si>
  <si>
    <t>04-29-1686</t>
  </si>
  <si>
    <t>Туя западный (Thuja occidentalis Smaragd) C5 90-110</t>
  </si>
  <si>
    <t>04-29-1687</t>
  </si>
  <si>
    <t>Туя западный (Thuja occidentalis Sunkist) C2 20-30</t>
  </si>
  <si>
    <t>04-29-1688</t>
  </si>
  <si>
    <t>Туя западный (Thuja occidentalis Teddy) C2 10-15</t>
  </si>
  <si>
    <t>04-29-1689</t>
  </si>
  <si>
    <t>Туя западный (Thuja occidentalis Zmatlik) C2 20-30</t>
  </si>
  <si>
    <t>04-29-1690</t>
  </si>
  <si>
    <t>Туя складчатая (Thuja plicata Aurea) C2 30-40</t>
  </si>
  <si>
    <t>04-29-1691</t>
  </si>
  <si>
    <t>Туя складчатая (Thuja plicata Can Can) C2 30-50</t>
  </si>
  <si>
    <t>04-29-1692</t>
  </si>
  <si>
    <t>Туя складчатая (Thuja plicata Dura) C3 15-20</t>
  </si>
  <si>
    <t>04-29-1693</t>
  </si>
  <si>
    <t>Туя складчатая (Thuja plicata Excelsa) C2 40-60</t>
  </si>
  <si>
    <t>04-29-1694</t>
  </si>
  <si>
    <t>Туя складчатая (Thuja plicata Gelderland) P9 20-30</t>
  </si>
  <si>
    <t>04-29-1695</t>
  </si>
  <si>
    <t>Туя складчатая (Thuja plicata Grune Kugel) C1,5 10-15</t>
  </si>
  <si>
    <t>04-29-1696</t>
  </si>
  <si>
    <t>Туя складчатая (Thuja plicata Holly Turner) C1,5 30-40</t>
  </si>
  <si>
    <t>04-29-1697</t>
  </si>
  <si>
    <t>Туя складчатая (Thuja plicata Kornik) C2 30-50</t>
  </si>
  <si>
    <t>04-29-1698</t>
  </si>
  <si>
    <t>Туя складчатая (Thuja plicata Martin) C2 50-70</t>
  </si>
  <si>
    <t>04-29-1699</t>
  </si>
  <si>
    <t>Туя складчатая (Thuja plicata Rogersii) C2 30-40</t>
  </si>
  <si>
    <t>04-29-1700</t>
  </si>
  <si>
    <t>Туя складчатая (Thuja plicata Whipcord) C2 15-20</t>
  </si>
  <si>
    <t>04-29-1701</t>
  </si>
  <si>
    <t>Туя складчатая (Thuja plicata Whipcord) C5</t>
  </si>
  <si>
    <t>04-29-1702</t>
  </si>
  <si>
    <t>04-29-1703</t>
  </si>
  <si>
    <t>Туя складчатая (Thuja plicata Zebrina) P9 20-30</t>
  </si>
  <si>
    <t>04-29-1704</t>
  </si>
  <si>
    <t>Туя складчатая (Thuja plicata Zebrina Extra Gold) C2 40-70</t>
  </si>
  <si>
    <t>04-29-1705</t>
  </si>
  <si>
    <t>Туевик поникающий (Thujopsis dolabrata Mini) C2 15-20</t>
  </si>
  <si>
    <t>04-29-1706</t>
  </si>
  <si>
    <t>Туевик поникающий (Thujopsis dolabrata Variegata) C2 40-50</t>
  </si>
  <si>
    <t>04-29-1707</t>
  </si>
  <si>
    <t>Липа европейская (Tilia europaea Pallida) C2 50-70</t>
  </si>
  <si>
    <t>04-29-1708</t>
  </si>
  <si>
    <t>Липа европейская (Tilia europaea Wratislaviensis) C2 40-50</t>
  </si>
  <si>
    <t>04-29-1709</t>
  </si>
  <si>
    <t>Липа американская (Tilia americana heterophylla Loudon) C2 15-20</t>
  </si>
  <si>
    <t>04-29-1710</t>
  </si>
  <si>
    <t>Липа американская (Tilia americana Moltkei) C2 60-90</t>
  </si>
  <si>
    <t>04-29-1711</t>
  </si>
  <si>
    <t>Липа мелколистная (Tilia cordata) P9 30-40</t>
  </si>
  <si>
    <t>04-29-1712</t>
  </si>
  <si>
    <t>Липа мелколистная (Tilia cordata) P11/C1,5 60-80</t>
  </si>
  <si>
    <t>04-29-1713</t>
  </si>
  <si>
    <t>Липа мелколистная (Tilia cordata) C2 50-80</t>
  </si>
  <si>
    <t>04-29-1714</t>
  </si>
  <si>
    <t>Липа мелколистная (Tilia cordata Corinthiana) C2 20-40</t>
  </si>
  <si>
    <t>04-29-1715</t>
  </si>
  <si>
    <t>Липа мелколистная (Tilia cordata Monto) C2 60-90</t>
  </si>
  <si>
    <t>04-29-1716</t>
  </si>
  <si>
    <t>Липа мелколистная (Tilia cordata Nico) C3 90-120</t>
  </si>
  <si>
    <t>04-29-1717</t>
  </si>
  <si>
    <t>Липа мелколистная (Tilia cordata Novy Jicin) C2 20-30</t>
  </si>
  <si>
    <t>04-29-1718</t>
  </si>
  <si>
    <t>Липа мелколистная (Tilia cordata Sheridan) C2 20-40</t>
  </si>
  <si>
    <t>04-29-1719</t>
  </si>
  <si>
    <t>Липа мелколистная (Tilia cordata Villae Aurea) C3 20-40</t>
  </si>
  <si>
    <t>04-29-1720</t>
  </si>
  <si>
    <t>Липа мелколистная (Tilia cordata Winter Orange) C2 20-40</t>
  </si>
  <si>
    <t>04-29-1721</t>
  </si>
  <si>
    <t>Липа мелколистная (Tilia cordata Zory) C3 30-50</t>
  </si>
  <si>
    <t>04-29-1722</t>
  </si>
  <si>
    <t>Липа европейская (Tilia euchlora) C2 20-30</t>
  </si>
  <si>
    <t>04-29-1723</t>
  </si>
  <si>
    <t>Липа европейская (Tilia europaea Aurea Vik) C2 20-40</t>
  </si>
  <si>
    <t>04-29-1724</t>
  </si>
  <si>
    <t>Липа европейская (Tilia europaea Euchlora) C2 20-40</t>
  </si>
  <si>
    <t>04-29-1725</t>
  </si>
  <si>
    <t>Липа провислая (Tilia flaccida Diversifolia) C2 20-40</t>
  </si>
  <si>
    <t>04-29-1726</t>
  </si>
  <si>
    <t>Липа генрик (Tilia Henryk Eder) C2 40-70</t>
  </si>
  <si>
    <t>04-29-1727</t>
  </si>
  <si>
    <t>Липа (Tilia insularis) C2 30-50</t>
  </si>
  <si>
    <t>04-29-1728</t>
  </si>
  <si>
    <t>Липа японская (Tilia japonica) C2 20-40</t>
  </si>
  <si>
    <t>04-29-1729</t>
  </si>
  <si>
    <t>Липа (Tilia kiusiana) C2 20-40</t>
  </si>
  <si>
    <t>04-29-1730</t>
  </si>
  <si>
    <t>Липа (Tilia Konieczko) C2 50-80</t>
  </si>
  <si>
    <t>04-29-1731</t>
  </si>
  <si>
    <t>Липа мелколистная (Tilia Marta) C1,5 40-80</t>
  </si>
  <si>
    <t>04-29-1732</t>
  </si>
  <si>
    <t>Липа (Tilia olivieri) C2 40-70</t>
  </si>
  <si>
    <t>04-29-1733</t>
  </si>
  <si>
    <t>Липа (Tilia paucicostata) C2 20-40</t>
  </si>
  <si>
    <t>04-29-1734</t>
  </si>
  <si>
    <t>Липа крупнолистная (Tilia platyphyllos) C1,5 80-120</t>
  </si>
  <si>
    <t>04-29-1735</t>
  </si>
  <si>
    <t>Липа крупнолистная (Tilia platyphyllos Aurea) C2 20-40</t>
  </si>
  <si>
    <t>04-29-1736</t>
  </si>
  <si>
    <t>Липа крупнолистная (Tilia platyphyllos Laciniata) C2 80-120</t>
  </si>
  <si>
    <t>04-29-1737</t>
  </si>
  <si>
    <t>Липа крупнолистная (Tilia platyphyllos Tortuosa) C2 40-80</t>
  </si>
  <si>
    <t>04-29-1738</t>
  </si>
  <si>
    <t>Липа крупнолистная (Tilia platyphyllos Zelzate) C2 40-80</t>
  </si>
  <si>
    <t>04-29-1739</t>
  </si>
  <si>
    <t>Липа войлочная (Tilia tomentosa) C2 50-70</t>
  </si>
  <si>
    <t>04-29-1740</t>
  </si>
  <si>
    <t>Липа войлочная (Tilia tomentosa Silver Globe) C2 70-100</t>
  </si>
  <si>
    <t>04-29-1741</t>
  </si>
  <si>
    <t>Липа (Tilia zamoyskiana) C2 40-70</t>
  </si>
  <si>
    <t>04-29-1742</t>
  </si>
  <si>
    <t>Цедрела китайская (Toona sinensis) C2 50-70</t>
  </si>
  <si>
    <t>04-29-1743</t>
  </si>
  <si>
    <t>Тсуга канадский (Tsuga canadensis) C2 50-70</t>
  </si>
  <si>
    <t>04-29-1744</t>
  </si>
  <si>
    <t>Тсуга канадский (Tsuga canadensis Nana) C1,5 10-15</t>
  </si>
  <si>
    <t>04-29-1745</t>
  </si>
  <si>
    <t>Вяз шершавый (Ulmus glabra) C1,5 50-70</t>
  </si>
  <si>
    <t>04-29-1746</t>
  </si>
  <si>
    <t>Вяз шершавый (Ulmus glabra) C3 70-80</t>
  </si>
  <si>
    <t>04-29-1747</t>
  </si>
  <si>
    <t>Вяз шершавый (Ulmus glabra Aurea) C3 60-90</t>
  </si>
  <si>
    <t>04-29-1748</t>
  </si>
  <si>
    <t>Вяз шершавый (Ulmus glabra Aurea) C3 100-140</t>
  </si>
  <si>
    <t>04-29-1749</t>
  </si>
  <si>
    <t>Вяз шершавый (Ulmus glabra Exoniensis) C2 110-140</t>
  </si>
  <si>
    <t>04-29-1750</t>
  </si>
  <si>
    <t>Вяз голландский (Ulmus hollandica Jacqueline Hillier) C1,5 30-50</t>
  </si>
  <si>
    <t>04-29-1751</t>
  </si>
  <si>
    <t>Вяз голландский (Ulmus hollandica Wredei) C2 50-80</t>
  </si>
  <si>
    <t>04-29-1752</t>
  </si>
  <si>
    <t>Вяз малый (Ulmus minor Umbraculifera) C3 50-70</t>
  </si>
  <si>
    <t>04-29-1753</t>
  </si>
  <si>
    <t>Вяз малый (Ulmus minor Variegata) C2 30-60</t>
  </si>
  <si>
    <t>04-29-1754</t>
  </si>
  <si>
    <t>Вяз малый (Ulmus minor Webbiana) C2 90-120</t>
  </si>
  <si>
    <t>04-29-1755</t>
  </si>
  <si>
    <t>Вяз (Ulmus multinervis) C2 20-40</t>
  </si>
  <si>
    <t>04-29-1756</t>
  </si>
  <si>
    <t>Вяз прутовидная (Ulmus viminalis Aurea) C2 30-50</t>
  </si>
  <si>
    <t>04-29-1757</t>
  </si>
  <si>
    <t>Калина боднатенская (Viburnum bodnantense Charles Lamont) C1,5 50-80</t>
  </si>
  <si>
    <t>04-29-1758</t>
  </si>
  <si>
    <t>Калина боднатенская (Viburnum bodnantense Dawn) C1,5 40-60</t>
  </si>
  <si>
    <t>04-29-1759</t>
  </si>
  <si>
    <t>Калина берквуда (Viburnum burkwoodii) C2 30-50</t>
  </si>
  <si>
    <t>04-29-1760</t>
  </si>
  <si>
    <t>Калина берквуда (Viburnum burkwoodii) C2 40-60</t>
  </si>
  <si>
    <t>04-29-1761</t>
  </si>
  <si>
    <t>Калина берквуда (Viburnum burkwoodii Anne Russell) C2 50-70</t>
  </si>
  <si>
    <t>04-29-1762</t>
  </si>
  <si>
    <t>Калина английская (Viburnum carlcephalum) P15/C3 40-60</t>
  </si>
  <si>
    <t>04-29-1763</t>
  </si>
  <si>
    <t>Калина карльса (Viburnum carlesii Aurora) C2 40-60</t>
  </si>
  <si>
    <t>04-29-1764</t>
  </si>
  <si>
    <t>Калина давида (Viburnum Davidii) C2 30-40</t>
  </si>
  <si>
    <t>04-29-1765</t>
  </si>
  <si>
    <t>Калина зубчатая (Viburnum dentatum Blue Muffin) C2 30-50</t>
  </si>
  <si>
    <t>04-29-1766</t>
  </si>
  <si>
    <t>Калина фаррера (Viburnum farreri December Dwarf) C1,5 40-60</t>
  </si>
  <si>
    <t>04-29-1767</t>
  </si>
  <si>
    <t>Калина фаррера (Viburnum farreri Nanum) C2 30-50</t>
  </si>
  <si>
    <t>04-29-1768</t>
  </si>
  <si>
    <t>Калина нудум (Viburnum nudum) P11/C1,5 15-20</t>
  </si>
  <si>
    <t>04-29-1769</t>
  </si>
  <si>
    <t>Калина нудум (Viburnum nudum) C1 40-60</t>
  </si>
  <si>
    <t>04-29-1770</t>
  </si>
  <si>
    <t>Калина обыкновенная (Viburnum opulus Apricot) C1,5 50-70</t>
  </si>
  <si>
    <t>04-29-1771</t>
  </si>
  <si>
    <t>Калина обыкновенная (Viburnum opulus Harvest Gold) C2 40-60</t>
  </si>
  <si>
    <t>04-29-1772</t>
  </si>
  <si>
    <t>Калина обыкновенная (Viburnum opulus Pohjan Neito) C1,5 60-80</t>
  </si>
  <si>
    <t>04-29-1773</t>
  </si>
  <si>
    <t>Калина складчатая (Viburnum plicatum Darts Red Robin) C1,5 30-40</t>
  </si>
  <si>
    <t>04-29-1774</t>
  </si>
  <si>
    <t>Калина складчатая (Viburnum plicatum Kilimanjaro) C1,5 30-50</t>
  </si>
  <si>
    <t>04-29-1775</t>
  </si>
  <si>
    <t>Калина складчатая (Viburnum plicatum Mariesii) C1 30-40</t>
  </si>
  <si>
    <t>04-29-1776</t>
  </si>
  <si>
    <t>Калина складчатая (Viburnum plicatum Pink Beauty) C2 40-50</t>
  </si>
  <si>
    <t>04-29-1777</t>
  </si>
  <si>
    <t>Калина складчатая (Viburnum plicatum Summer Snowflake) C1 30-40</t>
  </si>
  <si>
    <t>04-29-1778</t>
  </si>
  <si>
    <t>Калина складчатая (Viburnum plicatum Watanabe) C1,5 20-25</t>
  </si>
  <si>
    <t>04-29-1779</t>
  </si>
  <si>
    <t>Калина пражская (Viburnum Pragense) C1,5 50-70</t>
  </si>
  <si>
    <t>04-29-1780</t>
  </si>
  <si>
    <t>Калина морщинистолистная (Viburnum rhytidophyllum) C1 30-40</t>
  </si>
  <si>
    <t>04-29-1781</t>
  </si>
  <si>
    <t>Калина морщинистолистная (Viburnum rhytidophyllum Willowwood) C2 50-70</t>
  </si>
  <si>
    <t>04-29-1782</t>
  </si>
  <si>
    <t>Калина саржента (Viburnum sargentii) C1,5 40-60</t>
  </si>
  <si>
    <t>04-29-1783</t>
  </si>
  <si>
    <t>Калина саржента (Viburnum sargentii Onondaga) C2 40-60</t>
  </si>
  <si>
    <t>04-29-1784</t>
  </si>
  <si>
    <t>Калина лавролистная (Viburnum tinus) C1 20-30</t>
  </si>
  <si>
    <t>04-29-1785</t>
  </si>
  <si>
    <t>Калина лавролистная (Viburnum tinus Eve Price) C1,5 30-40</t>
  </si>
  <si>
    <t>04-29-1786</t>
  </si>
  <si>
    <t>Калина лавролистная (Viburnum tinus Lisa Rose) C1,5 20-30</t>
  </si>
  <si>
    <t>04-29-1787</t>
  </si>
  <si>
    <t>Калина лавролистная (Viburnum tinus Spirit) C1,5 20-40</t>
  </si>
  <si>
    <t>04-29-1788</t>
  </si>
  <si>
    <t>Калина трехлопостная (Viburnum trilobum) C1,5 20-30</t>
  </si>
  <si>
    <t>04-29-1789</t>
  </si>
  <si>
    <t>Барвинок большой (Vinca major) C1,5</t>
  </si>
  <si>
    <t>04-29-1790</t>
  </si>
  <si>
    <t>Барвинок большой (Vinca major Variegata) C1,5 50-60</t>
  </si>
  <si>
    <t>04-29-1791</t>
  </si>
  <si>
    <t>Барвинок малый (Vinca minor Gruner Teppich) C1,5 20-25</t>
  </si>
  <si>
    <t>04-29-1792</t>
  </si>
  <si>
    <t>Витекс священный (Vitex agnus-castus) C2 40-70</t>
  </si>
  <si>
    <t>04-29-1793</t>
  </si>
  <si>
    <t>Вейгела цветущая (Weigela Boskoop Glory) C1,5 50-70</t>
  </si>
  <si>
    <t>04-29-1794</t>
  </si>
  <si>
    <t>Вейгела (Weigela Candida) C1,5 30-50</t>
  </si>
  <si>
    <t>04-29-1795</t>
  </si>
  <si>
    <t>Вейгела (Weigela Eva Supreme) C1,5 40-50</t>
  </si>
  <si>
    <t>04-29-1796</t>
  </si>
  <si>
    <t>Вейгела цветущая (Weigela florida Alexandra) C2 40-50</t>
  </si>
  <si>
    <t>04-29-1797</t>
  </si>
  <si>
    <t>Вейгела цветущая (Weigela florida Caricature) C1,5 40-50</t>
  </si>
  <si>
    <t>04-29-1798</t>
  </si>
  <si>
    <t>Вейгела цветущая (Weigela florida Monet) C1,5 15-20</t>
  </si>
  <si>
    <t>04-29-1799</t>
  </si>
  <si>
    <t>Вейгела цветущая (Weigela florida Nana Variegata) C1,5 40-70</t>
  </si>
  <si>
    <t>04-29-1800</t>
  </si>
  <si>
    <t>Вейгела цветущая (Weigela florida Olimpiade) C2 30-40</t>
  </si>
  <si>
    <t>04-29-1801</t>
  </si>
  <si>
    <t>Вейгела цветущая (Weigela florida Purpurea Nana) C2 30-50</t>
  </si>
  <si>
    <t>04-29-1802</t>
  </si>
  <si>
    <t>Вейгела цветущая (Weigela florida Splendid) C1,5 30-40</t>
  </si>
  <si>
    <t>04-29-1803</t>
  </si>
  <si>
    <t>Вейгела цветущая (Weigela florida Victoria) C1,5 40-60</t>
  </si>
  <si>
    <t>04-29-1804</t>
  </si>
  <si>
    <t>Вейгела костериана (Weigela Kosteriana Variegata) C1,5 40-50</t>
  </si>
  <si>
    <t>04-29-1805</t>
  </si>
  <si>
    <t>Вейгела цветущая (Weigela Picobella Rosa) C1,5 20-30</t>
  </si>
  <si>
    <t>04-29-1806</t>
  </si>
  <si>
    <t>Вейгела (Weigela Rosea) C2 40-80</t>
  </si>
  <si>
    <t>04-29-1807</t>
  </si>
  <si>
    <t>Вейгела цветущая (Weigela Styriaca) C2 30-50</t>
  </si>
  <si>
    <t>04-29-1808</t>
  </si>
  <si>
    <t>Глициния обильноцветущая (Wisteria floribunda) C2 80-100</t>
  </si>
  <si>
    <t>04-29-1809</t>
  </si>
  <si>
    <t>Глициния обильноцветущая (Wisteria floribunda) C3 90-120</t>
  </si>
  <si>
    <t>04-29-1810</t>
  </si>
  <si>
    <t>Глициния китайская (Wisteria sinensis) C2 80-100</t>
  </si>
  <si>
    <t>04-29-1811</t>
  </si>
  <si>
    <t>Глициния китайская (Wisteria sinensis) C3 80-110</t>
  </si>
  <si>
    <t>04-29-1812</t>
  </si>
  <si>
    <t>Зантоксилум (Zanthoxylum americanum) C1 40-70</t>
  </si>
  <si>
    <t>04-29-1813</t>
  </si>
  <si>
    <t>Зантоксилум (Zanthoxylum bungeanum) P11/C1,5 40-60</t>
  </si>
  <si>
    <t>04-29-1814</t>
  </si>
  <si>
    <t>Зантоксилум (Zanthoxylum nitidum) C1,5 30-60</t>
  </si>
  <si>
    <t>04-29-1815</t>
  </si>
  <si>
    <t>Зантоксилум (Zanthoxylum schinifolium) C2 40-70</t>
  </si>
  <si>
    <t>04-29-1816</t>
  </si>
  <si>
    <t>Зантоксилум (Zanthoxylum simulans) P11/C1,5 30-60</t>
  </si>
  <si>
    <t>04-29-1817</t>
  </si>
  <si>
    <t>Дзельква граболистная (Zelkova carpinifolia Pyramidalis) C3 140-160</t>
  </si>
  <si>
    <t>04-29-1818</t>
  </si>
  <si>
    <t>Дзельква граболистная (Zelkova carpinifolia Verschaffeltii) C3 70-100</t>
  </si>
  <si>
    <t>04-29-1819</t>
  </si>
  <si>
    <t>Дзельква пильчатая (Zelkova serrata) C2 60-80</t>
  </si>
  <si>
    <t>04-29-1820</t>
  </si>
  <si>
    <t>Дзельква пильчатая (Zelkova serrata Bright Park (Ogon)) C2 40-80</t>
  </si>
  <si>
    <t>04-29-1821</t>
  </si>
  <si>
    <t>Дзельква пильчатая (Zelkova serrata Fastigiata) C1,5 60-90</t>
  </si>
  <si>
    <t>04-29-1822</t>
  </si>
  <si>
    <t>Дзельква пильчатая (Zelkova serrata Goblin) C1,5 50-80</t>
  </si>
  <si>
    <t>04-29-1823</t>
  </si>
  <si>
    <t>Дзельква пильчатая (Zelkova serrata Urban Ruby) C1,5 70-100</t>
  </si>
  <si>
    <t>04-30-0001</t>
  </si>
  <si>
    <t>Пихта фразера (Abies fraserii Pigglets WB) C4 РА40 15-20</t>
  </si>
  <si>
    <t>04-30-0002</t>
  </si>
  <si>
    <t>Пихта корейская (Abies koreana Arat) C4 РА50 5-10</t>
  </si>
  <si>
    <t>04-30-0003</t>
  </si>
  <si>
    <t>Пихта корейская (Abies koreana Blauer Eskimo) C4 РА60 10-15</t>
  </si>
  <si>
    <t>04-30-0004</t>
  </si>
  <si>
    <t>Пихта корейская (Abies koreana Forest Child) C4 РА40-50 5-15</t>
  </si>
  <si>
    <t>04-30-0005</t>
  </si>
  <si>
    <t>Пихта корейская (Abies koreana Grubella) C4 РА40 15-20</t>
  </si>
  <si>
    <t>04-30-0006</t>
  </si>
  <si>
    <t>Пихта корейская (Abies koreana Kohouts Icebreaker) C4 РА30 10-20</t>
  </si>
  <si>
    <t>04-30-0007</t>
  </si>
  <si>
    <t>Пихта корейская (Abies koreana Kohouts Icebreaker) C4 РА40-50 10-20</t>
  </si>
  <si>
    <t>04-30-0008</t>
  </si>
  <si>
    <t>Пихта корейская (Abies koreana Kohouts Icebreaker) C4 РА60-70 10-20</t>
  </si>
  <si>
    <t>04-30-0009</t>
  </si>
  <si>
    <t>Пихта корейская (Abies koreana Kristall Kugel) C4 РА40-50 10-20</t>
  </si>
  <si>
    <t>04-30-0010</t>
  </si>
  <si>
    <t>Пихта корейская (Abies koreana Kristall Kugel) C4 РА60-70 10-15</t>
  </si>
  <si>
    <t>04-30-0011</t>
  </si>
  <si>
    <t>Пихта субальпийская (Abies lasiocarpa Green Globe) C3 20-30</t>
  </si>
  <si>
    <t>04-30-0012</t>
  </si>
  <si>
    <t>Пихта высокорослая (Abies procera Rat Tail) C4 20-30</t>
  </si>
  <si>
    <t>04-30-0013</t>
  </si>
  <si>
    <t>Пихта вича (Abies veitchii Heddergott) C4 РА50 15-25</t>
  </si>
  <si>
    <t>04-30-0014</t>
  </si>
  <si>
    <t>Кипарисовик лавсона (Chamaecyparis lawsoniana Bregeon Jaune) C4 РА30-50 5-10</t>
  </si>
  <si>
    <t>04-30-0015</t>
  </si>
  <si>
    <t>Кипарисовик лавсона (Chamaecyparis lawsoniana Drooping Solo) C4 60-70</t>
  </si>
  <si>
    <t>04-30-0016</t>
  </si>
  <si>
    <t>Кипарисовик лавсона (Chamaecyparis lawsoniana Filips Golden Tears) C3 20-30</t>
  </si>
  <si>
    <t>04-30-0017</t>
  </si>
  <si>
    <t>Кипарисовик лавсона (Chamaecyparis lawsoniana Filips Golden Tears) C7,5 45-50</t>
  </si>
  <si>
    <t>04-30-0018</t>
  </si>
  <si>
    <t>Кипарисовик лавсона (Chamaecyparis lawsoniana Green Globe) C4 РА40-60 10-15</t>
  </si>
  <si>
    <t>04-30-0019</t>
  </si>
  <si>
    <t>Кипарисовик лавсона (Chamaecyparis lawsoniana Imbricata Pendula) C3 40-60</t>
  </si>
  <si>
    <t>04-30-0020</t>
  </si>
  <si>
    <t>Кипарисовик лавсона (Chamaecyparis lawsoniana Karaca) C4 40-60</t>
  </si>
  <si>
    <t>04-30-0021</t>
  </si>
  <si>
    <t>Кипарисовик лавсона (Chamaecyparis lawsoniana Rimpeelar) C5 РА40 20-30</t>
  </si>
  <si>
    <t>04-30-0022</t>
  </si>
  <si>
    <t>Кипарисовик лавсона (Chamaecyparis lawsoniana Rimpeelar) C5 РА60 10-15</t>
  </si>
  <si>
    <t>04-30-0023</t>
  </si>
  <si>
    <t>Кипарисовик лавсона (Chamaecyparis lawsoniana Wissels Saquaro) C3 10-20</t>
  </si>
  <si>
    <t>04-30-0024</t>
  </si>
  <si>
    <t>Кипарисовик нутканский (Chamaecyparis nootkatensis Golden Waterfall) C4 20-40</t>
  </si>
  <si>
    <t>04-30-0025</t>
  </si>
  <si>
    <t>Кипарисовик туполистный (Chamaecyparis obtusa Aureora) C4 РА40 10</t>
  </si>
  <si>
    <t>04-30-0026</t>
  </si>
  <si>
    <t>Кипарисовик туполистный (Chamaecyparis obtusa Aureora) C5 РА60 10-15</t>
  </si>
  <si>
    <t>04-30-0027</t>
  </si>
  <si>
    <t>Кипарисовик туполистный (Chamaecyparis obtusa Brigitte) C4 РА40 20-30</t>
  </si>
  <si>
    <t>04-30-0028</t>
  </si>
  <si>
    <t>Кипарисовик туполистный (Chamaecyparis obtusa Gitte) C4 РА20-30 10-20</t>
  </si>
  <si>
    <t>04-30-0029</t>
  </si>
  <si>
    <t>Кипарисовик туполистный (Chamaecyparis obtusa Gitte) C4-5 РА50 15-25</t>
  </si>
  <si>
    <t>04-30-0030</t>
  </si>
  <si>
    <t>Кипарисовик туполистный (Chamaecyparis obtusa Gitte) C5 РА70 15-20</t>
  </si>
  <si>
    <t>04-30-0031</t>
  </si>
  <si>
    <t>Кипарисовик туполистный (Chamaecyparis obtusa Juniperoides) C4 РА40-50 10</t>
  </si>
  <si>
    <t>04-30-0032</t>
  </si>
  <si>
    <t>Кипарисовик туполистный (Chamaecyparis obtusa Nana Gracilis) C4 РА30-40 10</t>
  </si>
  <si>
    <t>04-30-0033</t>
  </si>
  <si>
    <t>Кипарисовик туполистный (Chamaecyparis obtusa Nana Gracilis) C4 РА50 10-15</t>
  </si>
  <si>
    <t>04-30-0034</t>
  </si>
  <si>
    <t>Кипарисовик туполистный (Chamaecyparis obtusa Nana Gracilis Aurea) C4 РА40-50 15-25</t>
  </si>
  <si>
    <t>04-30-0035</t>
  </si>
  <si>
    <t>Кипарисовик туполистный (Chamaecyparis obtusa Nana Gracilis Aurea) C4 РА60 10</t>
  </si>
  <si>
    <t>04-30-0036</t>
  </si>
  <si>
    <t>Кипарисовик горохоплодный (Chamaecyparis pisifera Blue Moon) C5 РА60 10-20</t>
  </si>
  <si>
    <t>04-30-0037</t>
  </si>
  <si>
    <t>Кипарисовик горохоплодный (Chamaecyparis pisifera Blue Moon) C5 РА80 10-20</t>
  </si>
  <si>
    <t>04-30-0038</t>
  </si>
  <si>
    <t>Кипарисовик горохоплодный (Chamaecyparis pisifera Lieve) C5 РА50 15-20</t>
  </si>
  <si>
    <t>04-30-0039</t>
  </si>
  <si>
    <t>Кипарисовик горохоплодный (Chamaecyparis pisifera Pauls Gold) C5 РА70 20-40</t>
  </si>
  <si>
    <t>04-30-0040</t>
  </si>
  <si>
    <t>Можжевельник обыкновенный (Juniperus communis Goldschatz) C4 РА50 20-40</t>
  </si>
  <si>
    <t>04-30-0041</t>
  </si>
  <si>
    <t>Можжевельник обыкновенный (Juniperus communis Goldschatz) C5 РА80 10-20</t>
  </si>
  <si>
    <t>04-30-0042</t>
  </si>
  <si>
    <t>Можжевельник обыкновенный (Juniperus communis Green Carpet) C4 РА50 15-25</t>
  </si>
  <si>
    <t>04-30-0043</t>
  </si>
  <si>
    <t>Можжевельник обыкновенный (Juniperus communis Greenmantle) C3 РА50 20-40</t>
  </si>
  <si>
    <t>04-30-0044</t>
  </si>
  <si>
    <t>Можжевельник обыкновенный (Juniperus communis Greenmantle) C5 РА80 20-30</t>
  </si>
  <si>
    <t>04-30-0045</t>
  </si>
  <si>
    <t>Можжевельник обыкновенный (Juniperus communis Lemon Carpet) C4 РА60 15-25</t>
  </si>
  <si>
    <t>04-30-0046</t>
  </si>
  <si>
    <t>Можжевельник обыкновенный (Juniperus communis Spotty Spreader) C4 РА60 10-25</t>
  </si>
  <si>
    <t>04-30-0047</t>
  </si>
  <si>
    <t>Можжевельник горизонтальный (Juniperus horizontalis Icee Blue) C4 РА50 20-40</t>
  </si>
  <si>
    <t>04-30-0048</t>
  </si>
  <si>
    <t>Можжевельник горизонтальный (Juniperus horizontalis Icee Blue) C5 РА70 10-20</t>
  </si>
  <si>
    <t>04-30-0049</t>
  </si>
  <si>
    <t>Можжевельник горизонтальный (Juniperus horizontalis Icee Blue) C5 РА90 10-20</t>
  </si>
  <si>
    <t>04-30-0050</t>
  </si>
  <si>
    <t>Можжевельник лежачий (Juniperus procumbens Kishiogima) C7,5 РА50-60 40-60</t>
  </si>
  <si>
    <t>04-30-0051</t>
  </si>
  <si>
    <t>Можжевельник лежачий (Juniperus procumbens Nana) C5 РА70 10-20</t>
  </si>
  <si>
    <t>04-30-0052</t>
  </si>
  <si>
    <t>Можжевельник лежачий (Juniperus procumbens Nana) C5 РА90 20-30</t>
  </si>
  <si>
    <t>04-30-0053</t>
  </si>
  <si>
    <t>Можжевельник лежачий (Juniperus procumbens Nana) C7,5 РА50 40-60</t>
  </si>
  <si>
    <t>04-30-0054</t>
  </si>
  <si>
    <t>Можжевельник сибирский (Juniperus sibirica) C4 РА60 10-25</t>
  </si>
  <si>
    <t>04-30-0055</t>
  </si>
  <si>
    <t>Можжевельник чешуйчатый (Juniperus squamata Blue Compact) C4 РА60 10-25</t>
  </si>
  <si>
    <t>04-30-0056</t>
  </si>
  <si>
    <t>Можжевельник чешуйчатый (Juniperus squamata Dream Joy) C5 РА50 15-20</t>
  </si>
  <si>
    <t>04-30-0057</t>
  </si>
  <si>
    <t>Можжевельник чешуйчатый (Juniperus squamata Tropical Blue) C4 РА60 10-15</t>
  </si>
  <si>
    <t>04-30-0058</t>
  </si>
  <si>
    <t>Можжевельник Пфитцериана (Juniperus x pfitzeriana Gold Star) C4 РА50 15-35</t>
  </si>
  <si>
    <t>04-30-0059</t>
  </si>
  <si>
    <t>Можжевельник Пфитцериана (Juniperus x pfitzeriana Gold Star) C4 РА60-70 15-25</t>
  </si>
  <si>
    <t>04-30-0060</t>
  </si>
  <si>
    <t>Можжевельник Пфитцериана (Juniperus x pfitzeriana Gold Star) C5 РА80 20-40</t>
  </si>
  <si>
    <t>04-30-0061</t>
  </si>
  <si>
    <t>Можжевельник Пфитцериана (Juniperus x pfitzeriana Goldfern) C4 РА60 10-20</t>
  </si>
  <si>
    <t>04-30-0062</t>
  </si>
  <si>
    <t>Ель обыкновенная (Picea abies Berry Garden) C4 10-15</t>
  </si>
  <si>
    <t>04-30-0063</t>
  </si>
  <si>
    <t>Ель обыкновенная (Picea abies Cruenta) C4 20-30</t>
  </si>
  <si>
    <t>04-30-0064</t>
  </si>
  <si>
    <t>Ель обыкновенная (Picea abies Fat Albert) C5 РА60 10-15</t>
  </si>
  <si>
    <t>04-30-0065</t>
  </si>
  <si>
    <t>Ель обыкновенная (Picea abies Formanek) C5 РА60-70 20-40</t>
  </si>
  <si>
    <t>04-30-0066</t>
  </si>
  <si>
    <t>Ель обыкновенная (Picea abies Formanek) C5 РА80 20-30</t>
  </si>
  <si>
    <t>04-30-0067</t>
  </si>
  <si>
    <t>Ель обыкновенная (Picea abies Inversa) C5 РА60 10-15</t>
  </si>
  <si>
    <t>04-30-0068</t>
  </si>
  <si>
    <t>Ель обыкновенная (Picea abies Matches) C4 20-30</t>
  </si>
  <si>
    <t>04-30-0069</t>
  </si>
  <si>
    <t>Ель обыкновенная (Picea abies Mountain Dew) C4 20-40</t>
  </si>
  <si>
    <t>04-30-0070</t>
  </si>
  <si>
    <t>Ель обыкновенная (Picea abies Pusch) C5 РА50-60 10-15</t>
  </si>
  <si>
    <t>04-30-0071</t>
  </si>
  <si>
    <t>Ель энгельмана (Picea engelmannii Bush Lace) C4 20-40</t>
  </si>
  <si>
    <t>04-30-0072</t>
  </si>
  <si>
    <t>Ель энгельмана (Picea engelmannii Compacta) C4 20-40</t>
  </si>
  <si>
    <t>04-30-0073</t>
  </si>
  <si>
    <t>Ель энгельмана (Picea engelmannii Snake) C4 40-50</t>
  </si>
  <si>
    <t>04-30-0074</t>
  </si>
  <si>
    <t>Ель ликиангинская (Picea likiangensis Mittenwald) C4 20-30</t>
  </si>
  <si>
    <t>04-30-0075</t>
  </si>
  <si>
    <t>Ель мексиканский (Picea mexicana Pervana) C4 20-40</t>
  </si>
  <si>
    <t>04-30-0076</t>
  </si>
  <si>
    <t>Ель сербская (Picea omorika Peve Tijn) C5 РА60 10-20</t>
  </si>
  <si>
    <t>04-30-0077</t>
  </si>
  <si>
    <t>Ель сербская (Picea omorika Peve Tijn) C5 РА70-80 20-30</t>
  </si>
  <si>
    <t>04-30-0078</t>
  </si>
  <si>
    <t>Ель восточная (Picea orientalis Juwel) C4 РА40 10-15</t>
  </si>
  <si>
    <t>04-30-0079</t>
  </si>
  <si>
    <t>Ель восточная (Picea orientalis Juwel) C5 РА60 15-20</t>
  </si>
  <si>
    <t>04-30-0080</t>
  </si>
  <si>
    <t>Ель восточная (Picea orientalis Prof Langner) C4 РА50 5-10</t>
  </si>
  <si>
    <t>04-30-0081</t>
  </si>
  <si>
    <t>Ель восточная (Picea orientalis Sulphur Flush) C4 20-40</t>
  </si>
  <si>
    <t>04-30-0082</t>
  </si>
  <si>
    <t>Ель колючая (Picea pungens Glauca Globosa) C5 РА40 15-20</t>
  </si>
  <si>
    <t>04-30-0083</t>
  </si>
  <si>
    <t>Ель колючая (Picea pungens Glauca Globosa) C5 РА80-100 15-20</t>
  </si>
  <si>
    <t>04-30-0084</t>
  </si>
  <si>
    <t>Ель колючая (Picea pungens Lucky Strike) C4 15-20</t>
  </si>
  <si>
    <t>04-30-0085</t>
  </si>
  <si>
    <t>Ель колючая (Picea pungens Oliwia) C5 РА50-60 15-20</t>
  </si>
  <si>
    <t>04-30-0086</t>
  </si>
  <si>
    <t>Ель колючая (Picea pungens Pali) C4 РА50 10-15</t>
  </si>
  <si>
    <t>04-30-0087</t>
  </si>
  <si>
    <t>Ель ситхинская (Picea sitchensis Wiesje) C5 РА60 10-15</t>
  </si>
  <si>
    <t>04-30-0088</t>
  </si>
  <si>
    <t>Сосна банкса (Pinus banksiana Banska Stiavnica) C4 15-20</t>
  </si>
  <si>
    <t>04-30-0089</t>
  </si>
  <si>
    <t>Сосна банкса (Pinus banksiana Uncle Foggy) C4 20-40</t>
  </si>
  <si>
    <t>04-30-0090</t>
  </si>
  <si>
    <t>Сосна скрученная (Pinus contorta var Contorta) C5 20-40</t>
  </si>
  <si>
    <t>04-30-0091</t>
  </si>
  <si>
    <t>Сосна густоцветковая (Pinus densiflora Alice Verkade) C5 20-30</t>
  </si>
  <si>
    <t>04-30-0092</t>
  </si>
  <si>
    <t>Сосна густоцветковая (Pinus densiflora Aurea) C5 40-50</t>
  </si>
  <si>
    <t>04-30-0093</t>
  </si>
  <si>
    <t>Сосна густоцветковая (Pinus densiflora Erecta) C5 40-50</t>
  </si>
  <si>
    <t>04-30-0094</t>
  </si>
  <si>
    <t>Сосна густоцветковая (Pinus densiflora Heavy Bud) C5 20-40</t>
  </si>
  <si>
    <t>04-30-0095</t>
  </si>
  <si>
    <t>Сосна густоцветковая (Pinus densiflora Heavy Bud) C5 РА50 10-15</t>
  </si>
  <si>
    <t>04-30-0096</t>
  </si>
  <si>
    <t>Сосна густоцветковая (Pinus densiflora Kim) C5 РА50 10-20</t>
  </si>
  <si>
    <t>04-30-0097</t>
  </si>
  <si>
    <t>Сосна густоцветковая (Pinus densiflora Kim) C7,5 РА50-60 40-60</t>
  </si>
  <si>
    <t>04-30-0098</t>
  </si>
  <si>
    <t>Сосна густоцветковая (Pinus densiflora Low Glow) C5 20-40</t>
  </si>
  <si>
    <t>04-30-0099</t>
  </si>
  <si>
    <t>Сосна густоцветковая (Pinus densiflora Low Glow) C5 РА40 20-30</t>
  </si>
  <si>
    <t>04-30-0100</t>
  </si>
  <si>
    <t>Сосна густоцветковая (Pinus densiflora Low Glow) C5-7,5 РА60 15-20</t>
  </si>
  <si>
    <t>04-30-0101</t>
  </si>
  <si>
    <t>Сосна густоцветковая (Pinus densiflora Low Glow) C7,5 РА80 20-40</t>
  </si>
  <si>
    <t>04-30-0102</t>
  </si>
  <si>
    <t>Сосна густоцветковая (Pinus densiflora Low Glow) C7,5 РА80-90 15-20</t>
  </si>
  <si>
    <t>04-30-0103</t>
  </si>
  <si>
    <t>Сосна густоцветковая (Pinus densiflora Low Glow) C12-15 РА40-80 40-50</t>
  </si>
  <si>
    <t>04-30-0104</t>
  </si>
  <si>
    <t>Сосна густоцветковая (Pinus densiflora Rainbow) C4 20-40</t>
  </si>
  <si>
    <t>04-30-0105</t>
  </si>
  <si>
    <t>Сосна густоцветковая (Pinus densiflora Tanyosho Compacta) C5 20-40</t>
  </si>
  <si>
    <t>04-30-0106</t>
  </si>
  <si>
    <t>Сосна мягкая (Pinus flexilis Cesarinii Blue) C5 20-40</t>
  </si>
  <si>
    <t>04-30-0107</t>
  </si>
  <si>
    <t>Сосна мягкая (Pinus flexilis Firmament) C5 20-40</t>
  </si>
  <si>
    <t>04-30-0108</t>
  </si>
  <si>
    <t>Сосна мягкая (Pinus flexilis Glauca) C5 20-30</t>
  </si>
  <si>
    <t>04-30-0109</t>
  </si>
  <si>
    <t>Сосна мягкая (Pinus flexilis Vanderwolfs Pyramid) C5 20-40</t>
  </si>
  <si>
    <t>04-30-0110</t>
  </si>
  <si>
    <t>Сосна джеффри (Pinus jeffreyi Joppi) C5 20-30</t>
  </si>
  <si>
    <t>04-30-0111</t>
  </si>
  <si>
    <t>Сосна корейская (Pinus koraiensis Blue Ball) C4 РА40 10-15</t>
  </si>
  <si>
    <t>04-30-0112</t>
  </si>
  <si>
    <t>Сосна корейская (Pinus koraiensis Blue Ball) C5 РА60 10-15</t>
  </si>
  <si>
    <t>04-30-0113</t>
  </si>
  <si>
    <t>Сосна корейская (Pinus koraiensis Jack Corbit) C5 20-30</t>
  </si>
  <si>
    <t>04-30-0114</t>
  </si>
  <si>
    <t>Сосна боснийская (Pinus leucodermis Atze) C4 15-20</t>
  </si>
  <si>
    <t>04-30-0115</t>
  </si>
  <si>
    <t>Сосна боснийская (Pinus leucodermis Compact Gem) C5 20-30</t>
  </si>
  <si>
    <t>04-30-0116</t>
  </si>
  <si>
    <t>Сосна боснийская (Pinus leucodermis Dolce Dorne) C5 20-40</t>
  </si>
  <si>
    <t>04-30-0117</t>
  </si>
  <si>
    <t>Сосна боснийская (Pinus leucodermis Irish Bell) C4-5 15-20</t>
  </si>
  <si>
    <t>04-30-0118</t>
  </si>
  <si>
    <t>Сосна боснийская (Pinus leucodermis Little Dracula) C4 15-20</t>
  </si>
  <si>
    <t>04-30-0119</t>
  </si>
  <si>
    <t>Сосна боснийская (Pinus leucodermis Malinki) C5 20-30</t>
  </si>
  <si>
    <t>04-30-0120</t>
  </si>
  <si>
    <t>Сосна боснийская (Pinus leucodermis Nana) C4 15-25</t>
  </si>
  <si>
    <t>04-30-0121</t>
  </si>
  <si>
    <t>Сосна боснийская (Pinus leucodermis Smidtii) C4-5 РА60 10-15</t>
  </si>
  <si>
    <t>04-30-0122</t>
  </si>
  <si>
    <t>Сосна горная (Pinus mugo Amber Gold) C5 20-30</t>
  </si>
  <si>
    <t>04-30-0123</t>
  </si>
  <si>
    <t>Сосна горная (Pinus mugo Benjamin) C4 15-25</t>
  </si>
  <si>
    <t>04-30-0124</t>
  </si>
  <si>
    <t>Сосна горная (Pinus mugo Benjamin) C4 РА50-60 20-30</t>
  </si>
  <si>
    <t>04-30-0125</t>
  </si>
  <si>
    <t>Сосна горная (Pinus mugo Benjamin) C5 РА80 15-20</t>
  </si>
  <si>
    <t>04-30-0126</t>
  </si>
  <si>
    <t>Сосна горная (Pinus mugo Carsten Wintergold) C5 РА50-60 15-25</t>
  </si>
  <si>
    <t>04-30-0127</t>
  </si>
  <si>
    <t>Сосна горная (Pinus mugo Edsal Wood) C4 РА40 10-15</t>
  </si>
  <si>
    <t>04-30-0128</t>
  </si>
  <si>
    <t>Сосна горная (Pinus mugo Fischleinboden) C4 РА40 10-15</t>
  </si>
  <si>
    <t>04-30-0129</t>
  </si>
  <si>
    <t>Сосна горная (Pinus mugo Glowmound) C5 РА40-60 15-25</t>
  </si>
  <si>
    <t>04-30-0130</t>
  </si>
  <si>
    <t>Сосна горная (Pinus mugo Golden Glow) C5 15-25</t>
  </si>
  <si>
    <t>04-30-0131</t>
  </si>
  <si>
    <t>Сосна горная (Pinus mugo Grzes) C4-5 РА40-50 15-20</t>
  </si>
  <si>
    <t>04-30-0132</t>
  </si>
  <si>
    <t>Сосна горная (Pinus mugo Jacobsen) C4 РА40 10-15</t>
  </si>
  <si>
    <t>04-30-0133</t>
  </si>
  <si>
    <t>Сосна горная (Pinus mugo Lemon) C4 РА40 10-15</t>
  </si>
  <si>
    <t>04-30-0134</t>
  </si>
  <si>
    <t>Сосна горная (Pinus mugo Mini Mops) C4 РА40 5-10</t>
  </si>
  <si>
    <t>04-30-0135</t>
  </si>
  <si>
    <t>Сосна горная (Pinus mugo Minikin) C5 РА40 10-15</t>
  </si>
  <si>
    <t>04-30-0136</t>
  </si>
  <si>
    <t>Сосна горная (Pinus mugo Minikin) C5 РА60 10-20</t>
  </si>
  <si>
    <t>04-30-0137</t>
  </si>
  <si>
    <t>Сосна горная (Pinus mugo Mops) C4 РА40 10-15</t>
  </si>
  <si>
    <t>04-30-0138</t>
  </si>
  <si>
    <t>Сосна горная (Pinus mugo Ophir) C4 РА40 15-20</t>
  </si>
  <si>
    <t>04-30-0139</t>
  </si>
  <si>
    <t>Сосна горная (Pinus mugo Pal Maleter) C4 15-20</t>
  </si>
  <si>
    <t>04-30-0140</t>
  </si>
  <si>
    <t>Сосна горная (Pinus mugo Paradekissen) C4 РА40 10-15</t>
  </si>
  <si>
    <t>04-30-0141</t>
  </si>
  <si>
    <t>Сосна горная (Pinus mugo Rysy) C5 РА50 15-20</t>
  </si>
  <si>
    <t>04-30-0142</t>
  </si>
  <si>
    <t>Сосна горная (Pinus mugo Sherwood Compact) C4-5 РА40-60 10-20</t>
  </si>
  <si>
    <t>04-30-0143</t>
  </si>
  <si>
    <t>Сосна горная (Pinus mugo Varella) C4 10-20</t>
  </si>
  <si>
    <t>04-30-0144</t>
  </si>
  <si>
    <t>Сосна горная (Pinus mugo Varella) C4 РА40 10-15</t>
  </si>
  <si>
    <t>04-30-0145</t>
  </si>
  <si>
    <t>Сосна горная (Pinus mugo Varella) C4-5 РА50-60 10-15</t>
  </si>
  <si>
    <t>04-30-0146</t>
  </si>
  <si>
    <t>Сосна горная (Pinus mugo Wintergold) C4 15-20</t>
  </si>
  <si>
    <t>04-30-0147</t>
  </si>
  <si>
    <t>Сосна горная (Pinus mugo Wintergold) C5 РА40 15-20</t>
  </si>
  <si>
    <t>04-30-0148</t>
  </si>
  <si>
    <t>Сосна горная (Pinus mugo Wintersonne) C5 15-25</t>
  </si>
  <si>
    <t>04-30-0149</t>
  </si>
  <si>
    <t>Сосна черная (Pinus nigra Ajandek) C5 РА60 15-25</t>
  </si>
  <si>
    <t>04-30-0150</t>
  </si>
  <si>
    <t>Сосна черная (Pinus nigra Arigato) C5 РА60 10-15</t>
  </si>
  <si>
    <t>04-30-0151</t>
  </si>
  <si>
    <t>Сосна черная (Pinus nigra BREPO) C5 20-30</t>
  </si>
  <si>
    <t>04-30-0152</t>
  </si>
  <si>
    <t>Сосна черная (Pinus nigra BREPO) C5 РА50-60 15-20</t>
  </si>
  <si>
    <t>04-30-0153</t>
  </si>
  <si>
    <t>Сосна черная (Pinus nigra BREPO) C7,5 РА80 20-40</t>
  </si>
  <si>
    <t>04-30-0154</t>
  </si>
  <si>
    <t>Сосна черная (Pinus nigra BREPO) C7,5 РА100 15-20</t>
  </si>
  <si>
    <t>04-30-0155</t>
  </si>
  <si>
    <t>Сосна черная (Pinus nigra BREPO) C10-12 РА80-90 20-40</t>
  </si>
  <si>
    <t>04-30-0156</t>
  </si>
  <si>
    <t>Сосна черная (Pinus nigra Goldfingers) C5 20-40</t>
  </si>
  <si>
    <t>04-30-0157</t>
  </si>
  <si>
    <t>Сосна черная (Pinus nigra Green Tower) C5 20-40</t>
  </si>
  <si>
    <t>04-30-0158</t>
  </si>
  <si>
    <t>Сосна черная (Pinus nigra Helga) C5 15-20</t>
  </si>
  <si>
    <t>04-30-0159</t>
  </si>
  <si>
    <t>Сосна черная (Pinus nigra Hornibrookiana) C5 15-20</t>
  </si>
  <si>
    <t>04-30-0160</t>
  </si>
  <si>
    <t>Сосна черная (Pinus nigra Marie Bregeon) C5 15-20</t>
  </si>
  <si>
    <t>04-30-0161</t>
  </si>
  <si>
    <t>Сосна черная (Pinus nigra Marie Bregeon) C5-7,5 РА30-40 15-25</t>
  </si>
  <si>
    <t>04-30-0162</t>
  </si>
  <si>
    <t>Сосна черная (Pinus nigra Marie Bregeon) C5 РА50 15-20</t>
  </si>
  <si>
    <t>04-30-0163</t>
  </si>
  <si>
    <t>Сосна черная (Pinus nigra Marie Bregeon) C5-7,5 РА70 15-25</t>
  </si>
  <si>
    <t>04-30-0164</t>
  </si>
  <si>
    <t>Сосна черная (Pinus nigra Marie Bregeon) C7,5 РА90 15-20</t>
  </si>
  <si>
    <t>04-30-0165</t>
  </si>
  <si>
    <t>Сосна черная (Pinus nigra Maritima) C5 20-40</t>
  </si>
  <si>
    <t>04-30-0166</t>
  </si>
  <si>
    <t>Сосна черная (Pinus nigra Merci) C5 РА60 10-15</t>
  </si>
  <si>
    <t>04-30-0167</t>
  </si>
  <si>
    <t>Сосна черная (Pinus nigra Molette) C5 20-40</t>
  </si>
  <si>
    <t>04-30-0168</t>
  </si>
  <si>
    <t>Сосна черная (Pinus nigra Nana) C5 15-20</t>
  </si>
  <si>
    <t>04-30-0169</t>
  </si>
  <si>
    <t>Сосна черная (Pinus nigra Obelisk) C5 20-30</t>
  </si>
  <si>
    <t>04-30-0170</t>
  </si>
  <si>
    <t>Сосна черная (Pinus nigra Oregon Green) C5 20-30</t>
  </si>
  <si>
    <t>04-30-0171</t>
  </si>
  <si>
    <t>Сосна черная (Pinus nigra Petra) C5 РА60 5-10</t>
  </si>
  <si>
    <t>04-30-0172</t>
  </si>
  <si>
    <t>Сосна черная (Pinus nigra Rondello) C5 15-25</t>
  </si>
  <si>
    <t>04-30-0173</t>
  </si>
  <si>
    <t>Сосна черная (Pinus nigra Scholz) C5 20-40</t>
  </si>
  <si>
    <t>04-30-0174</t>
  </si>
  <si>
    <t>Сосна черная (Pinus nigra Spielberg) C5 20-30</t>
  </si>
  <si>
    <t>04-30-0175</t>
  </si>
  <si>
    <t>Сосна черная (Pinus nigra Zimmer) C5 20-40</t>
  </si>
  <si>
    <t>04-30-0176</t>
  </si>
  <si>
    <t>Сосна черная (Pinus nigra Zundert) C4 15-25</t>
  </si>
  <si>
    <t>04-30-0177</t>
  </si>
  <si>
    <t>Сосна мелкоцветковая (Pinus parviflora Aoi Nishiki) C4 20-30</t>
  </si>
  <si>
    <t>04-30-0178</t>
  </si>
  <si>
    <t>Сосна мелкоцветковая (Pinus parviflora Azuma Yugirii) C4 15-20</t>
  </si>
  <si>
    <t>04-30-0179</t>
  </si>
  <si>
    <t>Сосна мелкоцветковая (Pinus parviflora Blauer Engel) C4 20-40</t>
  </si>
  <si>
    <t>04-30-0180</t>
  </si>
  <si>
    <t>Сосна мелкоцветковая (Pinus parviflora Bonnie Bergmans) C4 15-25</t>
  </si>
  <si>
    <t>04-30-0181</t>
  </si>
  <si>
    <t>Сосна мелкоцветковая (Pinus parviflora Cuddles) C4 15-20</t>
  </si>
  <si>
    <t>04-30-0182</t>
  </si>
  <si>
    <t>Сосна мелкоцветковая (Pinus parviflora Dai ho) C4 15-25</t>
  </si>
  <si>
    <t>04-30-0183</t>
  </si>
  <si>
    <t>Сосна мелкоцветковая (Pinus parviflora Dendo) C4 10-15</t>
  </si>
  <si>
    <t>04-30-0184</t>
  </si>
  <si>
    <t>Сосна мелкоцветковая (Pinus parviflora Floppy Joe) C5 20-30</t>
  </si>
  <si>
    <t>04-30-0185</t>
  </si>
  <si>
    <t>Сосна мелкоцветковая (Pinus parviflora Fukai) C4 20-30</t>
  </si>
  <si>
    <t>04-30-0186</t>
  </si>
  <si>
    <t>Сосна мелкоцветковая (Pinus parviflora Fuku zu mi) C4 20-30</t>
  </si>
  <si>
    <t>04-30-0187</t>
  </si>
  <si>
    <t>Сосна мелкоцветковая (Pinus parviflora Goldilocks) C4 20-30</t>
  </si>
  <si>
    <t>04-30-0188</t>
  </si>
  <si>
    <t>Сосна мелкоцветковая (Pinus parviflora Goldschmied) C4 20-30</t>
  </si>
  <si>
    <t>04-30-0189</t>
  </si>
  <si>
    <t>Сосна мелкоцветковая (Pinus parviflora Gyokassen) C4 20-40</t>
  </si>
  <si>
    <t>04-30-0190</t>
  </si>
  <si>
    <t>Сосна мелкоцветковая (Pinus parviflora Hagoromo) C4 20-40</t>
  </si>
  <si>
    <t>04-30-0191</t>
  </si>
  <si>
    <t>Сосна мелкоцветковая (Pinus parviflora Ibo Can) C4 15-20</t>
  </si>
  <si>
    <t>04-30-0192</t>
  </si>
  <si>
    <t>Сосна мелкоцветковая (Pinus parviflora Kin Po) C4 РА40 10-15</t>
  </si>
  <si>
    <t>04-30-0193</t>
  </si>
  <si>
    <t>Сосна мелкоцветковая (Pinus parviflora Kokuho) C5 РА50 20-40</t>
  </si>
  <si>
    <t>04-30-0194</t>
  </si>
  <si>
    <t>Сосна мелкоцветковая (Pinus parviflora Negishi) C4 15-30</t>
  </si>
  <si>
    <t>04-30-0195</t>
  </si>
  <si>
    <t>Сосна мелкоцветковая (Pinus parviflora Nellie D) C4 15-20</t>
  </si>
  <si>
    <t>04-30-0196</t>
  </si>
  <si>
    <t>Сосна мелкоцветковая (Pinus parviflora Ogon Janome) C5 20-40</t>
  </si>
  <si>
    <t>04-30-0197</t>
  </si>
  <si>
    <t>Сосна мелкоцветковая (Pinus parviflora Saphir) C4 20-30</t>
  </si>
  <si>
    <t>04-30-0198</t>
  </si>
  <si>
    <t>Сосна мелкоцветковая (Pinus parviflora Schoons Bonsai) C4 20-30</t>
  </si>
  <si>
    <t>04-30-0199</t>
  </si>
  <si>
    <t>Сосна мелкоцветковая (Pinus parviflora Shirobana) C4 20-40</t>
  </si>
  <si>
    <t>04-30-0200</t>
  </si>
  <si>
    <t>Сосна мелкоцветковая (Pinus parviflora Shizukagoten) C4 20-30</t>
  </si>
  <si>
    <t>04-30-0201</t>
  </si>
  <si>
    <t>Сосна мелкоцветковая (Pinus parviflora Venus) C4 20-40</t>
  </si>
  <si>
    <t>04-30-0202</t>
  </si>
  <si>
    <t>Сосна жёлтая (Pinus ponderosa Pendula) C5 20-40</t>
  </si>
  <si>
    <t>04-30-0203</t>
  </si>
  <si>
    <t>Сосна Шверина (Pinus schwerinii Wiethorst) C5 20-40</t>
  </si>
  <si>
    <t>04-30-0204</t>
  </si>
  <si>
    <t>Сосна веймутова (Pinus strobus Bergmans Mini) C5 20-30</t>
  </si>
  <si>
    <t>04-30-0205</t>
  </si>
  <si>
    <t>Сосна веймутова (Pinus strobus Green Twist) C4 15-20</t>
  </si>
  <si>
    <t>04-30-0206</t>
  </si>
  <si>
    <t>Сосна веймутова (Pinus strobus Green Twist) C5 РА40-50 15-20</t>
  </si>
  <si>
    <t>04-30-0207</t>
  </si>
  <si>
    <t>Сосна веймутова (Pinus strobus Green Twist) C5-7,5 РА60 15-25</t>
  </si>
  <si>
    <t>04-30-0208</t>
  </si>
  <si>
    <t>Сосна веймутова (Pinus strobus Green Twist) C5 РА80 10-15</t>
  </si>
  <si>
    <t>04-30-0209</t>
  </si>
  <si>
    <t>Сосна веймутова (Pinus strobus Greg) C5 15-20</t>
  </si>
  <si>
    <t>04-30-0210</t>
  </si>
  <si>
    <t>Сосна веймутова (Pinus strobus Greg) C5 РА50 15-20</t>
  </si>
  <si>
    <t>04-30-0211</t>
  </si>
  <si>
    <t>Сосна веймутова (Pinus strobus Greg) C5 РА70 20-30</t>
  </si>
  <si>
    <t>04-30-0212</t>
  </si>
  <si>
    <t>Сосна веймутова (Pinus strobus Horsford) C4 РА40 15-20</t>
  </si>
  <si>
    <t>04-30-0213</t>
  </si>
  <si>
    <t>Сосна веймутова (Pinus strobus Louie) C5 20-40</t>
  </si>
  <si>
    <t>04-30-0214</t>
  </si>
  <si>
    <t>Сосна веймутова (Pinus strobus Macopin) C5 20-30</t>
  </si>
  <si>
    <t>04-30-0215</t>
  </si>
  <si>
    <t>Сосна веймутова (Pinus strobus Mini Twist) C5 20-40</t>
  </si>
  <si>
    <t>04-30-0216</t>
  </si>
  <si>
    <t>Сосна веймутова (Pinus strobus Niagara Falls) C5 20-30</t>
  </si>
  <si>
    <t>04-30-0217</t>
  </si>
  <si>
    <t>Сосна веймутова (Pinus strobus Ontario) C5 РА50 15-20</t>
  </si>
  <si>
    <t>04-30-0218</t>
  </si>
  <si>
    <t>Сосна веймутова (Pinus strobus Sea Urchin) C4 РА50 10-20</t>
  </si>
  <si>
    <t>04-30-0219</t>
  </si>
  <si>
    <t>Сосна веймутова (Pinus strobus Tiny Kurls) C5 20-40</t>
  </si>
  <si>
    <t>04-30-0220</t>
  </si>
  <si>
    <t>Сосна обыкновенная (Pinus sylvestris Andorra Compacta) C5 РА50 20-30</t>
  </si>
  <si>
    <t>04-30-0221</t>
  </si>
  <si>
    <t>Сосна обыкновенная (Pinus sylvestris Bennets Compact) C5 РА40 15-20</t>
  </si>
  <si>
    <t>04-30-0222</t>
  </si>
  <si>
    <t>Сосна обыкновенная (Pinus sylvestris Chantry Blue) C5 20-30</t>
  </si>
  <si>
    <t>04-30-0223</t>
  </si>
  <si>
    <t>Сосна обыкновенная (Pinus sylvestris Chantry Blue) C5 РА50 20-40</t>
  </si>
  <si>
    <t>04-30-0224</t>
  </si>
  <si>
    <t>Сосна обыкновенная (Pinus sylvestris Frensham) C5 РА60 10-15</t>
  </si>
  <si>
    <t>04-30-0225</t>
  </si>
  <si>
    <t>Сосна обыкновенная (Pinus sylvestris Martham) C5 РА60 15-20</t>
  </si>
  <si>
    <t>04-30-0226</t>
  </si>
  <si>
    <t>Сосна обыкновенная (Pinus sylvestris Treasure) C5 РА60 10-20</t>
  </si>
  <si>
    <t>04-30-0227</t>
  </si>
  <si>
    <t>Сосна обыкновенная (Pinus sylvestris Watereri) C5 20-40</t>
  </si>
  <si>
    <t>04-30-0228</t>
  </si>
  <si>
    <t>Сосна обыкновенная (Pinus sylvestris Xavery) C5 20-30</t>
  </si>
  <si>
    <t>04-30-0229</t>
  </si>
  <si>
    <t>Сосна тунберга (Pinus thunbergii Ogi) C4 5-10</t>
  </si>
  <si>
    <t>04-30-0230</t>
  </si>
  <si>
    <t>Сосна тунберга (Pinus thunbergii Ogi) C4 РА40 5-10</t>
  </si>
  <si>
    <t>04-30-0231</t>
  </si>
  <si>
    <t>Сосна тунберга (Pinus thunbergii Ogon) C5 20-30</t>
  </si>
  <si>
    <t>04-30-0232</t>
  </si>
  <si>
    <t>Сосна тунберга (Pinus thunbergii Sayonara) C5 15-25</t>
  </si>
  <si>
    <t>04-30-0233</t>
  </si>
  <si>
    <t>Сосна тунберга (Pinus thunbergii Shirome Janome) C5 20-40</t>
  </si>
  <si>
    <t>04-30-0234</t>
  </si>
  <si>
    <t>Сосна тунберга (Pinus thunbergii Thunderhead) C5 15-20</t>
  </si>
  <si>
    <t>04-30-0235</t>
  </si>
  <si>
    <t>Сосна крючковатая (Pinus uncinata Billabong) C4 15-25</t>
  </si>
  <si>
    <t>04-30-0236</t>
  </si>
  <si>
    <t>Сосна крючковатая (Pinus uncinata Billabong) C4 РА60 10-15</t>
  </si>
  <si>
    <t>04-30-0237</t>
  </si>
  <si>
    <t>Сосна крючковатая (Pinus uncinata Grune Welle) C4 РА40 15-20</t>
  </si>
  <si>
    <t>04-30-0238</t>
  </si>
  <si>
    <t>Сосна крючковатая (Pinus uncinata Grune Welle) C5 РА60 20-30</t>
  </si>
  <si>
    <t>04-30-0239</t>
  </si>
  <si>
    <t>Сосна крючковатая (Pinus uncinata Jezek) C4 РА40 10-15</t>
  </si>
  <si>
    <t>04-30-0240</t>
  </si>
  <si>
    <t>Сосна крючковатая (Pinus uncinata Kostelnicek) C4 РА60 5-10</t>
  </si>
  <si>
    <t>04-30-0241</t>
  </si>
  <si>
    <t>Сосна крючковатая (Pinus uncinata Tukan) C4 10-15</t>
  </si>
  <si>
    <t>04-30-0242</t>
  </si>
  <si>
    <t>Сосна крючковатая (Pinus uncinata Tukan) C5 РА60 15-20</t>
  </si>
  <si>
    <t>04-30-0243</t>
  </si>
  <si>
    <t>Сосна крючковатая (Pinus uncinata Wiel) C5 РА60 10-15</t>
  </si>
  <si>
    <t>04-30-0244</t>
  </si>
  <si>
    <t>Сциадопитис мутовчатый (Sciadopitys verticillata) C3 20-40</t>
  </si>
  <si>
    <t>04-30-0245</t>
  </si>
  <si>
    <t>Сциадопитис мутовчатый (Sciadopitys verticillata) C3 40-60</t>
  </si>
  <si>
    <t>04-30-0246</t>
  </si>
  <si>
    <t>Сциадопитис мутовчатый (Sciadopitys verticillata Big Green) C3 15-25</t>
  </si>
  <si>
    <t>04-30-0247</t>
  </si>
  <si>
    <t>Сциадопитис мутовчатый (Sciadopitys verticillata Cristata Form) C3 15-25</t>
  </si>
  <si>
    <t>04-30-0248</t>
  </si>
  <si>
    <t>Сциадопитис мутовчатый (Sciadopitys verticillata Gold Stuck) C3 15-30</t>
  </si>
  <si>
    <t>04-30-0249</t>
  </si>
  <si>
    <t>Сциадопитис мутовчатый (Sciadopitys verticillata Grune Kugel) C3 20-30</t>
  </si>
  <si>
    <t>04-30-0250</t>
  </si>
  <si>
    <t>Сциадопитис мутовчатый (Sciadopitys verticillata Kiwi) C3 20-40</t>
  </si>
  <si>
    <t>04-30-0251</t>
  </si>
  <si>
    <t>Сциадопитис мутовчатый (Sciadopitys verticillata Mr Bean) C3 20-30</t>
  </si>
  <si>
    <t>04-30-0252</t>
  </si>
  <si>
    <t>Сциадопитис мутовчатый (Sciadopitys verticillata Sternschnuppe) C3 20-40</t>
  </si>
  <si>
    <t>04-30-0253</t>
  </si>
  <si>
    <t>Сциадопитис мутовчатый (Sciadopitys verticillata Twister) C3 20-30</t>
  </si>
  <si>
    <t>04-30-0254</t>
  </si>
  <si>
    <t>Туя западный (Thuja occidentalis Maks) C4-5 РА40-50 15-25</t>
  </si>
  <si>
    <t>04-30-0255</t>
  </si>
  <si>
    <t>Туя складчатая (Thuja plicata Whipcord) C4 РА50-60 20-30</t>
  </si>
  <si>
    <t>04-30-0256</t>
  </si>
  <si>
    <t>Туя складчатая (Thuja plicata Whipcord) C5 РА70-80 20-30</t>
  </si>
  <si>
    <t>04-30-0257</t>
  </si>
  <si>
    <t>Туя складчатая (Thuja plicata Whipcord) C5 РА90-120 20-30</t>
  </si>
  <si>
    <t>04-31-0001</t>
  </si>
  <si>
    <t>04-31-0002</t>
  </si>
  <si>
    <t>04-31-0003</t>
  </si>
  <si>
    <t>04-31-0004</t>
  </si>
  <si>
    <t>04-31-0005</t>
  </si>
  <si>
    <t>04-31-0006</t>
  </si>
  <si>
    <t>04-31-0007</t>
  </si>
  <si>
    <t>04-31-0008</t>
  </si>
  <si>
    <t>04-31-0009</t>
  </si>
  <si>
    <t>04-31-0010</t>
  </si>
  <si>
    <t>04-31-0012</t>
  </si>
  <si>
    <t>04-31-0013</t>
  </si>
  <si>
    <t>04-31-0014</t>
  </si>
  <si>
    <t>04-31-0017</t>
  </si>
  <si>
    <t>04-31-0018</t>
  </si>
  <si>
    <t>04-31-0019</t>
  </si>
  <si>
    <t>04-31-0020</t>
  </si>
  <si>
    <t>04-31-0021</t>
  </si>
  <si>
    <t>04-31-0022</t>
  </si>
  <si>
    <t>04-31-0025</t>
  </si>
  <si>
    <t>04-31-0027</t>
  </si>
  <si>
    <t>04-31-0028</t>
  </si>
  <si>
    <t>04-31-0029</t>
  </si>
  <si>
    <t>04-31-0030</t>
  </si>
  <si>
    <t>08-04-0001</t>
  </si>
  <si>
    <t>Пихта корейская (Abies koreana Alpin Star) C3 15-20</t>
  </si>
  <si>
    <t>08-04-0002</t>
  </si>
  <si>
    <t>Пихта корейская (Abies koreana Bonsai Blue) Ком 40-50</t>
  </si>
  <si>
    <t>08-04-0003</t>
  </si>
  <si>
    <t>Пихта корейская (Abies koreana Kohouts Icebreaker) C3 20-25</t>
  </si>
  <si>
    <t>08-04-0004</t>
  </si>
  <si>
    <t>Пихта корейская (Abies koreana Kristallkugel) C2 20-25</t>
  </si>
  <si>
    <t>08-04-0005</t>
  </si>
  <si>
    <t>Пихта корейская (Abies koreana Silberperle) C4 20-25</t>
  </si>
  <si>
    <t>08-04-0006</t>
  </si>
  <si>
    <t>Пихта корейская (Abies koreana Silver Show) Ком 30-40</t>
  </si>
  <si>
    <t>08-04-0007</t>
  </si>
  <si>
    <t>Клен японский (Acer japonicum Indian Summer) C5 60-80</t>
  </si>
  <si>
    <t>08-04-0008</t>
  </si>
  <si>
    <t>Клен японский (Acer japonicum Vitifolium) C5 40-50</t>
  </si>
  <si>
    <t>08-04-0009</t>
  </si>
  <si>
    <t>Клен японский (Acer japonicum Vitifolium) C5 60-80</t>
  </si>
  <si>
    <t>08-04-0010</t>
  </si>
  <si>
    <t>Клен дланевидный (Acer palmatum) C5 40-60</t>
  </si>
  <si>
    <t>08-04-0011</t>
  </si>
  <si>
    <t>Клен дланевидный (Acer palmatum Aratama) C5 40-50</t>
  </si>
  <si>
    <t>08-04-0012</t>
  </si>
  <si>
    <t>Клен дланевидный (Acer palmatum Beni hagoromo) C5 40-60</t>
  </si>
  <si>
    <t>08-04-0013</t>
  </si>
  <si>
    <t>Клен дланевидный (Acer palmatum Beni kawa) C5 40-50</t>
  </si>
  <si>
    <t>08-04-0014</t>
  </si>
  <si>
    <t>Клен дланевидный (Acer palmatum Beni komachi) C5 40-50</t>
  </si>
  <si>
    <t>08-04-0015</t>
  </si>
  <si>
    <t>Клен дланевидный (Acer palmatum Bi hoo) C5 40-60</t>
  </si>
  <si>
    <t>08-04-0016</t>
  </si>
  <si>
    <t>Клен дланевидный (Acer palmatum Butterfly) C4 40-60</t>
  </si>
  <si>
    <t>08-04-0017</t>
  </si>
  <si>
    <t>Клен дланевидный (Acer palmatum Coonara Pygmy) C5 40-50</t>
  </si>
  <si>
    <t>08-04-0018</t>
  </si>
  <si>
    <t>Клен дланевидный (Acer palmatum Cristatum) C20 100-125</t>
  </si>
  <si>
    <t>08-04-0019</t>
  </si>
  <si>
    <t>Клен дланевидный (Acer palmatum Cristatum) C4 40-50</t>
  </si>
  <si>
    <t>08-04-0020</t>
  </si>
  <si>
    <t>Клен дланевидный (Acer palmatum Deshojo) C5 40-60</t>
  </si>
  <si>
    <t>08-04-0021</t>
  </si>
  <si>
    <t>Клен дланевидный (Acer palmatum Dissectum) C5 40-50</t>
  </si>
  <si>
    <t>08-04-0022</t>
  </si>
  <si>
    <t>Клен дланевидный (Acer palmatum Dissectum) C7,5 60-80</t>
  </si>
  <si>
    <t>08-04-0023</t>
  </si>
  <si>
    <t>Клен дланевидный (Acer palmatum Dissectum Sekimori) C5 40-50</t>
  </si>
  <si>
    <t>08-04-0024</t>
  </si>
  <si>
    <t>Клен дланевидный (Acer palmatum Emerald Lace) C5 60-80</t>
  </si>
  <si>
    <t>08-04-0025</t>
  </si>
  <si>
    <t>Клен дланевидный (Acer palmatum Englishtown) C5 40-50</t>
  </si>
  <si>
    <t>08-04-0026</t>
  </si>
  <si>
    <t>Клен дланевидный (Acer palmatum Enkan) C5 30-40</t>
  </si>
  <si>
    <t>08-04-0027</t>
  </si>
  <si>
    <t>Клен дланевидный (Acer palmatum Garnet Tower) C5 40-60</t>
  </si>
  <si>
    <t>08-04-0028</t>
  </si>
  <si>
    <t>Клен дланевидный (Acer palmatum Glamour) C5 40-60</t>
  </si>
  <si>
    <t>08-04-0029</t>
  </si>
  <si>
    <t>Клен дланевидный (Acer palmatum Golden Treasure) C5 40-60</t>
  </si>
  <si>
    <t>08-04-0030</t>
  </si>
  <si>
    <t>Клен дланевидный (Acer palmatum Granat) C5 40-60</t>
  </si>
  <si>
    <t>08-04-0031</t>
  </si>
  <si>
    <t>Клен дланевидный (Acer palmatum Green Globe) C5 40-50</t>
  </si>
  <si>
    <t>08-04-0032</t>
  </si>
  <si>
    <t>Клен дланевидный (Acer palmatum Grenache) C5 30-40</t>
  </si>
  <si>
    <t>08-04-0033</t>
  </si>
  <si>
    <t>Клен дланевидный (Acer palmatum Grenache) C5 40-60</t>
  </si>
  <si>
    <t>08-04-0034</t>
  </si>
  <si>
    <t>Клен дланевидный (Acer palmatum Inaba shidare) C5 40-50</t>
  </si>
  <si>
    <t>08-04-0035</t>
  </si>
  <si>
    <t>Клен дланевидный (Acer palmatum Kamagata) C4 30-40</t>
  </si>
  <si>
    <t>08-04-0036</t>
  </si>
  <si>
    <t>Клен дланевидный (Acer palmatum Kamagata) C5 40-50</t>
  </si>
  <si>
    <t>08-04-0037</t>
  </si>
  <si>
    <t>Клен дланевидный (Acer palmatum Katsura) C5 40-60</t>
  </si>
  <si>
    <t>08-04-0038</t>
  </si>
  <si>
    <t>Клен дланевидный (Acer palmatum Korean Gem) C7,5 40-60</t>
  </si>
  <si>
    <t>08-04-0039</t>
  </si>
  <si>
    <t>Клен дланевидный (Acer palmatum Koriba) C5 30-40</t>
  </si>
  <si>
    <t>08-04-0040</t>
  </si>
  <si>
    <t>Клен дланевидный (Acer palmatum Koriba) C5 40-50</t>
  </si>
  <si>
    <t>08-04-0041</t>
  </si>
  <si>
    <t>Клен дланевидный (Acer palmatum Kotohime) C5 40-50</t>
  </si>
  <si>
    <t>08-04-0042</t>
  </si>
  <si>
    <t>Клен дланевидный (Acer palmatum Mikawa yatsubusa) C3 20-25</t>
  </si>
  <si>
    <t>08-04-0043</t>
  </si>
  <si>
    <t>Клен дланевидный (Acer palmatum Mikawa yatsubusa) C3 25-30</t>
  </si>
  <si>
    <t>08-04-0044</t>
  </si>
  <si>
    <t>Клен дланевидный (Acer palmatum Murasaki kiyohime) C5 40-50</t>
  </si>
  <si>
    <t>08-04-0045</t>
  </si>
  <si>
    <t>Клен дланевидный (Acer palmatum Okushimo) C5 40-60</t>
  </si>
  <si>
    <t>08-04-0046</t>
  </si>
  <si>
    <t>Клен дланевидный (Acer palmatum Orange Dream) C10 80-100</t>
  </si>
  <si>
    <t>08-04-0047</t>
  </si>
  <si>
    <t>Клен дланевидный (Acer palmatum Orange Dream) C5 40-60</t>
  </si>
  <si>
    <t>08-04-0048</t>
  </si>
  <si>
    <t>Клен дланевидный (Acer palmatum Orangeola) C5 40-50</t>
  </si>
  <si>
    <t>08-04-0049</t>
  </si>
  <si>
    <t>Клен дланевидный (Acer palmatum Oridono nishiki) C5 40-60</t>
  </si>
  <si>
    <t>08-04-0050</t>
  </si>
  <si>
    <t>Клен дланевидный (Acer palmatum Palmatifidum) C5 40-50</t>
  </si>
  <si>
    <t>08-04-0051</t>
  </si>
  <si>
    <t>Клен дланевидный (Acer palmatum Peve Dave) C5 40-60</t>
  </si>
  <si>
    <t>08-04-0052</t>
  </si>
  <si>
    <t>Клен дланевидный (Acer palmatum Phoenix) C5 40-60</t>
  </si>
  <si>
    <t>08-04-0053</t>
  </si>
  <si>
    <t>Клен дланевидный (Acer palmatum Pixie) C5 40-60</t>
  </si>
  <si>
    <t>08-04-0054</t>
  </si>
  <si>
    <t>Клен дланевидный (Acer palmatum Pung Kil) C5 30-40</t>
  </si>
  <si>
    <t>08-04-0055</t>
  </si>
  <si>
    <t>Клен дланевидный (Acer palmatum Pung Kil) C5 40-50</t>
  </si>
  <si>
    <t>08-04-0056</t>
  </si>
  <si>
    <t>Клен дланевидный (Acer palmatum Roter Stern) C5 30-40</t>
  </si>
  <si>
    <t>08-04-0057</t>
  </si>
  <si>
    <t>Клен дланевидный (Acer palmatum Royle) C5 30-40</t>
  </si>
  <si>
    <t>08-04-0058</t>
  </si>
  <si>
    <t>Клен дланевидный (Acer palmatum Ruby Stars) C2 30-40</t>
  </si>
  <si>
    <t>08-04-0059</t>
  </si>
  <si>
    <t>Клен дланевидный (Acer palmatum Sangokaku) C5 40-50</t>
  </si>
  <si>
    <t>08-04-0060</t>
  </si>
  <si>
    <t>Клен дланевидный (Acer palmatum Seiryu) C5 40-60</t>
  </si>
  <si>
    <t>08-04-0061</t>
  </si>
  <si>
    <t>Клен дланевидный (Acer palmatum Seiun kaku) C5 40-50</t>
  </si>
  <si>
    <t>08-04-0062</t>
  </si>
  <si>
    <t>Клен дланевидный (Acer palmatum Shaina) C5 30-40</t>
  </si>
  <si>
    <t>08-04-0063</t>
  </si>
  <si>
    <t>Клен дланевидный (Acer palmatum Shaina) C5 40-50</t>
  </si>
  <si>
    <t>08-04-0064</t>
  </si>
  <si>
    <t>Клен дланевидный (Acer palmatum Sharps Pygmy) C5 40-50</t>
  </si>
  <si>
    <t>08-04-0065</t>
  </si>
  <si>
    <t>Клен дланевидный (Acer palmatum Summer Gold) C5 40-60</t>
  </si>
  <si>
    <t>08-04-0066</t>
  </si>
  <si>
    <t>Клен дланевидный (Acer palmatum Tamukeyama) C5 40-50</t>
  </si>
  <si>
    <t>08-04-0067</t>
  </si>
  <si>
    <t>Клен дланевидный (Acer palmatum Taylor) C4 40-60</t>
  </si>
  <si>
    <t>08-04-0068</t>
  </si>
  <si>
    <t>Клен дланевидный (Acer palmatum Tobiosho) C5 40-60</t>
  </si>
  <si>
    <t>08-04-0069</t>
  </si>
  <si>
    <t>Клен дланевидный (Acer palmatum Ukigumo) C5 40-50</t>
  </si>
  <si>
    <t>08-04-0070</t>
  </si>
  <si>
    <t>Клен дланевидный (Acer palmatum Wilsons Pink Dwarf) C5 40-60</t>
  </si>
  <si>
    <t>08-04-0071</t>
  </si>
  <si>
    <t>Клен ширасавы (Acer shirasawanum Jordan) C5 40-60</t>
  </si>
  <si>
    <t>08-04-0072</t>
  </si>
  <si>
    <t>Подбел сизолистный (Andromeda glaucophylla) C2 20-25</t>
  </si>
  <si>
    <t>08-04-0073</t>
  </si>
  <si>
    <t>Андромеда многолистная (Andromeda polifolia Blue Ice) C2 20-25</t>
  </si>
  <si>
    <t>08-04-0074</t>
  </si>
  <si>
    <t>Андромеда многолистная (Andromeda polifolia Blue Lagoon) C2 20-25</t>
  </si>
  <si>
    <t>08-04-0075</t>
  </si>
  <si>
    <t>Андромеда многолистная (Andromeda polifolia Nikko) C2 20-25</t>
  </si>
  <si>
    <t>08-04-0076</t>
  </si>
  <si>
    <t>Барбарис тунберга (Berberis thunbergii Helmond Pillar) C3 40-50</t>
  </si>
  <si>
    <t>08-04-0077</t>
  </si>
  <si>
    <t>Барбарис тунберга (Berberis thunbergii Powwow) C3 40-50</t>
  </si>
  <si>
    <t>08-04-0078</t>
  </si>
  <si>
    <t>Барбарис тунберга (Berberis thunbergii Rosy Rocket) C5 40-60</t>
  </si>
  <si>
    <t>08-04-0079</t>
  </si>
  <si>
    <t>Барбарис тунберга (Berberis thunbergii Sunsation) C3 25-30</t>
  </si>
  <si>
    <t>08-04-0080</t>
  </si>
  <si>
    <t>Брукенталия шиловидная (Bruckenthalia spiculifolia Rudi) P0,5 10-15</t>
  </si>
  <si>
    <t>08-04-0081</t>
  </si>
  <si>
    <t>Буддлея давида (Buddleja davidii Butterfly Candy Lila Sweetheart) C3 20-30</t>
  </si>
  <si>
    <t>08-04-0082</t>
  </si>
  <si>
    <t>Буддлея давида (Buddleja davidii Butterfly Candy Little Lila) C3 20-30</t>
  </si>
  <si>
    <t>08-04-0083</t>
  </si>
  <si>
    <t>Буддлея давида (Buddleja davidii Butterfly Candy Little Pink) C3 20-30</t>
  </si>
  <si>
    <t>08-04-0084</t>
  </si>
  <si>
    <t>Буддлея давида (Buddleja davidii Butterfly Candy Little Purple) C3 20-30</t>
  </si>
  <si>
    <t>08-04-0085</t>
  </si>
  <si>
    <t>Буддлея давида (Buddleja davidii Butterfly Candy Little White) C3 20-30</t>
  </si>
  <si>
    <t>08-04-0086</t>
  </si>
  <si>
    <t>Буддлея давида (Buddleja davidii Rocketstar Indigo) C3 20-30</t>
  </si>
  <si>
    <t>08-04-0087</t>
  </si>
  <si>
    <t>Вереск обыкновенная (Calluna vulgaris) P0,5 10-15</t>
  </si>
  <si>
    <t>08-04-0088</t>
  </si>
  <si>
    <t>Вереск обыкновенная (Calluna vulgaris Amethyst) P0,5 10-15</t>
  </si>
  <si>
    <t>08-04-0089</t>
  </si>
  <si>
    <t>Вереск обыкновенная (Calluna vulgaris Annabel) P0,5 10-15</t>
  </si>
  <si>
    <t>08-04-0090</t>
  </si>
  <si>
    <t>Вереск обыкновенная (Calluna vulgaris Arina) P0,5 10-15</t>
  </si>
  <si>
    <t>08-04-0091</t>
  </si>
  <si>
    <t>Вереск обыкновенная (Calluna vulgaris Beoley Silver) P0,5 10-15</t>
  </si>
  <si>
    <t>08-04-0092</t>
  </si>
  <si>
    <t>Вереск обыкновенная (Calluna vulgaris Bettina) P0,5 10-15</t>
  </si>
  <si>
    <t>08-04-0093</t>
  </si>
  <si>
    <t>Вереск обыкновенная (Calluna vulgaris Bonita) P0,5 10-15</t>
  </si>
  <si>
    <t>08-04-0094</t>
  </si>
  <si>
    <t>Вереск обыкновенная (Calluna vulgaris Boskoop) P0,5 10-15</t>
  </si>
  <si>
    <t>08-04-0095</t>
  </si>
  <si>
    <t>Вереск обыкновенная (Calluna vulgaris Con Brio) P0,5 10-15</t>
  </si>
  <si>
    <t>08-04-0096</t>
  </si>
  <si>
    <t>Вереск обыкновенная (Calluna vulgaris Cottswood Gold) P0,5 10-15</t>
  </si>
  <si>
    <t>08-04-0097</t>
  </si>
  <si>
    <t>Вереск обыкновенная (Calluna vulgaris County Wicklow) P0,5 10-15</t>
  </si>
  <si>
    <t>08-04-0098</t>
  </si>
  <si>
    <t>Вереск обыкновенная (Calluna vulgaris Dark Beauty) P0,5 10-15</t>
  </si>
  <si>
    <t>08-04-0099</t>
  </si>
  <si>
    <t>Вереск обыкновенная (Calluna vulgaris Darkness) P0,5 10-15</t>
  </si>
  <si>
    <t>08-04-0100</t>
  </si>
  <si>
    <t>Вереск обыкновенная (Calluna vulgaris Disco Queen) P0,5 10-15</t>
  </si>
  <si>
    <t>08-04-0101</t>
  </si>
  <si>
    <t>Вереск обыкновенная (Calluna vulgaris Dunja) P0,5 10-15</t>
  </si>
  <si>
    <t>08-04-0102</t>
  </si>
  <si>
    <t>Вереск обыкновенная (Calluna vulgaris Easter Bonfire) P0,5 10-15</t>
  </si>
  <si>
    <t>08-04-0103</t>
  </si>
  <si>
    <t>Вереск обыкновенная (Calluna vulgaris Fiona) P0,5 10-15</t>
  </si>
  <si>
    <t>08-04-0104</t>
  </si>
  <si>
    <t>Вереск обыкновенная (Calluna vulgaris Gold Haze) P0,5 10-15</t>
  </si>
  <si>
    <t>08-04-0105</t>
  </si>
  <si>
    <t>Вереск обыкновенная (Calluna vulgaris Grizabella) P0,5 10-15</t>
  </si>
  <si>
    <t>08-04-0106</t>
  </si>
  <si>
    <t>Вереск обыкновенная (Calluna vulgaris Harlekin) P0,5 10-15</t>
  </si>
  <si>
    <t>08-04-0107</t>
  </si>
  <si>
    <t>Вереск обыкновенная (Calluna vulgaris Heidesinfonie) P0,5 10-15</t>
  </si>
  <si>
    <t>08-04-0108</t>
  </si>
  <si>
    <t>Вереск обыкновенная (Calluna vulgaris Heidezwerg) P0,5 10-15</t>
  </si>
  <si>
    <t>08-04-0109</t>
  </si>
  <si>
    <t>Вереск обыкновенная (Calluna vulgaris J H Hamilton) P0,5 10-15</t>
  </si>
  <si>
    <t>08-04-0110</t>
  </si>
  <si>
    <t>Вереск обыкновенная (Calluna vulgaris Jimmy Dyce) P0,5 10-15</t>
  </si>
  <si>
    <t>08-04-0111</t>
  </si>
  <si>
    <t>Вереск обыкновенная (Calluna vulgaris Kinlochruel) P0,5 10-15</t>
  </si>
  <si>
    <t>08-04-0112</t>
  </si>
  <si>
    <t>Вереск обыкновенная (Calluna vulgaris Kir Royal) P0,5 10-15</t>
  </si>
  <si>
    <t>08-04-0113</t>
  </si>
  <si>
    <t>Вереск обыкновенная (Calluna vulgaris Low White) P0,5 10-15</t>
  </si>
  <si>
    <t>08-04-0114</t>
  </si>
  <si>
    <t>Вереск обыкновенная (Calluna vulgaris Mairs Variety) P0,5 10-15</t>
  </si>
  <si>
    <t>08-04-0115</t>
  </si>
  <si>
    <t>Вереск обыкновенная (Calluna vulgaris Martina) P0,5 10-15</t>
  </si>
  <si>
    <t>08-04-0116</t>
  </si>
  <si>
    <t>Вереск обыкновенная (Calluna vulgaris Mirato) P0,5 10-15</t>
  </si>
  <si>
    <t>08-04-0117</t>
  </si>
  <si>
    <t>Вереск обыкновенная (Calluna vulgaris Miriam) P0,5 10-15</t>
  </si>
  <si>
    <t>08-04-0118</t>
  </si>
  <si>
    <t>Вереск обыкновенная (Calluna vulgaris Naturpark) P0,5 10-15</t>
  </si>
  <si>
    <t>08-04-0119</t>
  </si>
  <si>
    <t>Вереск обыкновенная (Calluna vulgaris Olympic Gold) P0,5 10-15</t>
  </si>
  <si>
    <t>08-04-0120</t>
  </si>
  <si>
    <t>Вереск обыкновенная (Calluna vulgaris Radnor) P0,5 10-15</t>
  </si>
  <si>
    <t>08-04-0121</t>
  </si>
  <si>
    <t>Вереск обыкновенная (Calluna vulgaris Ralph Purnell) P0,5 10-15</t>
  </si>
  <si>
    <t>08-04-0122</t>
  </si>
  <si>
    <t>Вереск обыкновенная (Calluna vulgaris Red Favorit) P0,5 10-15</t>
  </si>
  <si>
    <t>08-04-0123</t>
  </si>
  <si>
    <t>Вереск обыкновенная (Calluna vulgaris Red Sun) P0,5 10-15</t>
  </si>
  <si>
    <t>08-04-0124</t>
  </si>
  <si>
    <t>Вереск обыкновенная (Calluna vulgaris Sandy) P0,5 10-15</t>
  </si>
  <si>
    <t>08-04-0125</t>
  </si>
  <si>
    <t>Вереск обыкновенная (Calluna vulgaris Seestern) P0,5 10-15</t>
  </si>
  <si>
    <t>08-04-0126</t>
  </si>
  <si>
    <t>Вереск обыкновенная (Calluna vulgaris Sesam) P0,5 10-15</t>
  </si>
  <si>
    <t>08-04-0127</t>
  </si>
  <si>
    <t>Вереск обыкновенная (Calluna vulgaris Sonja) P0,5 10-15</t>
  </si>
  <si>
    <t>08-04-0128</t>
  </si>
  <si>
    <t>Вереск обыкновенная (Calluna vulgaris Spring Cream) P0,5 10-15</t>
  </si>
  <si>
    <t>08-04-0129</t>
  </si>
  <si>
    <t>Вереск обыкновенная (Calluna vulgaris Spring Torch) P0,5 10-15</t>
  </si>
  <si>
    <t>08-04-0130</t>
  </si>
  <si>
    <t>Вереск обыкновенная (Calluna vulgaris Stella) P0,5 10-15</t>
  </si>
  <si>
    <t>08-04-0131</t>
  </si>
  <si>
    <t>Вереск обыкновенная (Calluna vulgaris Tamara) P0,5 8-12</t>
  </si>
  <si>
    <t>08-04-0132</t>
  </si>
  <si>
    <t>Вереск обыкновенная (Calluna vulgaris Velvet Fascination) P0,5 10-15</t>
  </si>
  <si>
    <t>08-04-0133</t>
  </si>
  <si>
    <t>Вереск обыкновенная (Calluna vulgaris Weisse Rita) P0,5 10-15</t>
  </si>
  <si>
    <t>08-04-0134</t>
  </si>
  <si>
    <t>Вереск обыкновенная (Calluna vulgaris Westerlee Gold) P0,5 10-15</t>
  </si>
  <si>
    <t>08-04-0135</t>
  </si>
  <si>
    <t>Вереск обыкновенная (Calluna vulgaris White Angie) P0,5 10-15</t>
  </si>
  <si>
    <t>08-04-0136</t>
  </si>
  <si>
    <t>Вереск обыкновенная (Calluna vulgaris White Coral) P0,5 10-15</t>
  </si>
  <si>
    <t>08-04-0137</t>
  </si>
  <si>
    <t>Вереск обыкновенная (Calluna vulgaris Wollmers Weisse) P0,5 10-15</t>
  </si>
  <si>
    <t>08-04-0138</t>
  </si>
  <si>
    <t>Вереск обыкновенная (Calluna vulgaris Zeta) P0,5 10-15</t>
  </si>
  <si>
    <t>08-04-0139</t>
  </si>
  <si>
    <t>Вереск обыкновенная (Calluna vulgaris Zoe) P0,5 10-15</t>
  </si>
  <si>
    <t>08-04-0140</t>
  </si>
  <si>
    <t>Калоцедрус низбегающий (Calocedrus decurrens Berrima Gold) C5 30-40</t>
  </si>
  <si>
    <t>08-04-0141</t>
  </si>
  <si>
    <t>Калоцедрус низбегающий (Calocedrus decurrens Berrima Gold) C5 40-50</t>
  </si>
  <si>
    <t>08-04-0142</t>
  </si>
  <si>
    <t>Кедр атласский (Cedrus atlantica Saphire Nymph) C5 30-40</t>
  </si>
  <si>
    <t>08-04-0143</t>
  </si>
  <si>
    <t>Кедр гималайский (Cedrus deodara Feeling Blue) C5 30-40</t>
  </si>
  <si>
    <t>08-04-0144</t>
  </si>
  <si>
    <t>Кедр гималайский (Cedrus deodara Golden Horizon) C5 40-60</t>
  </si>
  <si>
    <t>08-04-0145</t>
  </si>
  <si>
    <t>Головач западный (Cephalanthus occidentalis) C5 30-40</t>
  </si>
  <si>
    <t>08-04-0146</t>
  </si>
  <si>
    <t>Багрянник канадский (Cercis canadensis Merlot) C5 30-40</t>
  </si>
  <si>
    <t>08-04-0147</t>
  </si>
  <si>
    <t>Багрянник канадский (Cercis canadensis Merlot) C5 40-50</t>
  </si>
  <si>
    <t>08-04-0148</t>
  </si>
  <si>
    <t>Багрянник китайский (Cercis chinensis Avondale) C5 30-40</t>
  </si>
  <si>
    <t>08-04-0149</t>
  </si>
  <si>
    <t>Багрянник китайский (Cercis chinensis Avondale) C5 40-50</t>
  </si>
  <si>
    <t>08-04-0150</t>
  </si>
  <si>
    <t>Кипарисовик лавсона (Chamaecyparis lawsoniana Diks Weeping) Ком 80-100</t>
  </si>
  <si>
    <t>08-04-0151</t>
  </si>
  <si>
    <t>Кипарисовик лавсона (Chamaecyparis lawsoniana Green Globe) C2 10-15</t>
  </si>
  <si>
    <t>08-04-0152</t>
  </si>
  <si>
    <t>Кипарисовик лавсона (Chamaecyparis lawsoniana Wissels Saguaro) C7,5 70-80</t>
  </si>
  <si>
    <t>08-04-0153</t>
  </si>
  <si>
    <t>Кипарисовик лавсона (Chamaecyparis lawsoniana Wissels Saguaro) Ком 80-100</t>
  </si>
  <si>
    <t>08-04-0154</t>
  </si>
  <si>
    <t>Кипарисовик нутканский (Chamaecyparis nootkansis Aureovariegata) Ком 50-60</t>
  </si>
  <si>
    <t>08-04-0155</t>
  </si>
  <si>
    <t>Кипарисовик туполистный (Chamaecyparis obtusa Chirimen) C5 25-30</t>
  </si>
  <si>
    <t>08-04-0156</t>
  </si>
  <si>
    <t>Кипарисовик туполистный (Chamaecyparis obtusa Contorta) C3 20-25</t>
  </si>
  <si>
    <t>08-04-0157</t>
  </si>
  <si>
    <t>Кипарисовик туполистный (Chamaecyparis obtusa Lucas) C5 20-25</t>
  </si>
  <si>
    <t>08-04-0158</t>
  </si>
  <si>
    <t>Кипарисовик туполистный (Chamaecyparis obtusa Melody) C4 20-25</t>
  </si>
  <si>
    <t>08-04-0159</t>
  </si>
  <si>
    <t>Кипарисовик туполистный (Chamaecyparis obtusa Saffron Spray) C2 20-25</t>
  </si>
  <si>
    <t>08-04-0160</t>
  </si>
  <si>
    <t>Кипарисовик горохоплодный (Chamaecyparis pisifera Little Kean) C3 20-25</t>
  </si>
  <si>
    <t>08-04-0161</t>
  </si>
  <si>
    <t>Комптония иноземная (Comptonia peregrina) C5 40-60</t>
  </si>
  <si>
    <t>08-04-0162</t>
  </si>
  <si>
    <t>Дерен коуза (Cornus kousa Cappuccino) C5 40-60</t>
  </si>
  <si>
    <t>08-04-0163</t>
  </si>
  <si>
    <t>Дерен коуза (Cornus kousa Charlottes Traum) C5 40-60</t>
  </si>
  <si>
    <t>08-04-0164</t>
  </si>
  <si>
    <t>Дерен коуза (Cornus kousa chinensis Barmstedt) C5 40-60</t>
  </si>
  <si>
    <t>08-04-0165</t>
  </si>
  <si>
    <t>Дерен коуза (Cornus kousa chinensis China Girl) C5 40-60</t>
  </si>
  <si>
    <t>08-04-0166</t>
  </si>
  <si>
    <t>Дерен коуза (Cornus kousa chinensis Claudia) C5 40-60</t>
  </si>
  <si>
    <t>08-04-0167</t>
  </si>
  <si>
    <t>Дерен коуза (Cornus kousa chinensis Schmetterling) C5 40-60</t>
  </si>
  <si>
    <t>08-04-0168</t>
  </si>
  <si>
    <t>Дерен коуза (Cornus kousa chinensis Wietings Select) C5 40-60</t>
  </si>
  <si>
    <t>08-04-0169</t>
  </si>
  <si>
    <t>Дерен коуза (Cornus kousa Eurostar) C5 40-60</t>
  </si>
  <si>
    <t>08-04-0170</t>
  </si>
  <si>
    <t>Дерен коуза (Cornus kousa Girads Dwarf) C5 40-60</t>
  </si>
  <si>
    <t>08-04-0171</t>
  </si>
  <si>
    <t>Дерен коуза (Cornus kousa Ikone) C5 40-60</t>
  </si>
  <si>
    <t>08-04-0172</t>
  </si>
  <si>
    <t>Дерен коуза (Cornus kousa Roberts Select) C5 40-60</t>
  </si>
  <si>
    <t>08-04-0173</t>
  </si>
  <si>
    <t>Дерен коуза (Cornus kousa Satomi) C5 40-60</t>
  </si>
  <si>
    <t>08-04-0174</t>
  </si>
  <si>
    <t>Дерен коуза (Cornus kousa Satomi Compact) C5 40-60</t>
  </si>
  <si>
    <t>08-04-0175</t>
  </si>
  <si>
    <t>Дерен коуза (Cornus kousa Teutonia) C5 40-60</t>
  </si>
  <si>
    <t>08-04-0176</t>
  </si>
  <si>
    <t>Дерен (Cornus pumila) C3 30-40</t>
  </si>
  <si>
    <t>08-04-0177</t>
  </si>
  <si>
    <t>Кизильник лежачий (Cotoneaster procumbens Queen of Carpets) C2 20-25</t>
  </si>
  <si>
    <t>08-04-0178</t>
  </si>
  <si>
    <t>Криптомерия японская (Cryptomeria japonica Compressa) C3 15-20</t>
  </si>
  <si>
    <t>08-04-0179</t>
  </si>
  <si>
    <t>Криптомерия японская (Cryptomeria japonica Cristata) C4 30-40</t>
  </si>
  <si>
    <t>08-04-0180</t>
  </si>
  <si>
    <t>Криптомерия японская (Cryptomeria japonica Cristata) C7,5 60-80</t>
  </si>
  <si>
    <t>08-04-0181</t>
  </si>
  <si>
    <t>Криптомерия японская (Cryptomeria japonica Dinger) C3 15-20</t>
  </si>
  <si>
    <t>08-04-0182</t>
  </si>
  <si>
    <t>Криптомерия японская (Cryptomeria japonica Dinger) C3 20-25</t>
  </si>
  <si>
    <t>08-04-0183</t>
  </si>
  <si>
    <t>Криптомерия японская (Cryptomeria japonica Elegans Viridis) C7,5 40-50</t>
  </si>
  <si>
    <t>08-04-0184</t>
  </si>
  <si>
    <t>Криптомерия японская (Cryptomeria japonica Vilmorin Gold) C2 20-25</t>
  </si>
  <si>
    <t>08-04-0185</t>
  </si>
  <si>
    <t>Куннингамия ланцетовидный (Cunninghamia lanceolata Glauca) C7,5 40-60</t>
  </si>
  <si>
    <t>08-04-0186</t>
  </si>
  <si>
    <t>Дабеция кантабрийская (Daboecia cantabrica Cupido) P0,5 10-15</t>
  </si>
  <si>
    <t>08-04-0187</t>
  </si>
  <si>
    <t>Дабеция кантабрийская (Daboecia cantabrica Lila Glocke) P0,5 10-15</t>
  </si>
  <si>
    <t>08-04-0188</t>
  </si>
  <si>
    <t>Дабеция кантабрийская (Daboecia cantabrica Samtrot) P0,5 10-15</t>
  </si>
  <si>
    <t>08-04-0189</t>
  </si>
  <si>
    <t>Дабеция кантабрийская (Daboecia cantabrica Waleys Red) P0,5 10-15</t>
  </si>
  <si>
    <t>08-04-0190</t>
  </si>
  <si>
    <t>Дабеция шотландская (Daboecia scotica William Buchanan) P0,5 10-15</t>
  </si>
  <si>
    <t>08-04-0191</t>
  </si>
  <si>
    <t>Диервилла сидячелистная (Diervilla sessiliflora Cool Splash) C3 30-40</t>
  </si>
  <si>
    <t>08-04-0192</t>
  </si>
  <si>
    <t>Водяника черная (Empetrum nigrum Bernstein) P0,5 10-15</t>
  </si>
  <si>
    <t>08-04-0193</t>
  </si>
  <si>
    <t>Водяника черная (Empetrum nigrum Irland) P0,5 10-15</t>
  </si>
  <si>
    <t>08-04-0194</t>
  </si>
  <si>
    <t>Водяника черная (Empetrum nigrum Sonnenstrahl) P0,5 10-15</t>
  </si>
  <si>
    <t>08-04-0195</t>
  </si>
  <si>
    <t>Энкиантус колокольчатый (Enkianthus campanulatus Albiflorus) C5 30-40</t>
  </si>
  <si>
    <t>08-04-0196</t>
  </si>
  <si>
    <t>Энкиантус колокольчатый (Enkianthus campanulatus kalktolerant) C7,5 60-80</t>
  </si>
  <si>
    <t>08-04-0197</t>
  </si>
  <si>
    <t>Эрика румяная (Erica carnea Columbia) P0,5 10-15</t>
  </si>
  <si>
    <t>08-04-0198</t>
  </si>
  <si>
    <t>Эрика румяная (Erica carnea Cornelia) P0,5 10-15</t>
  </si>
  <si>
    <t>08-04-0199</t>
  </si>
  <si>
    <t>Эрика румяная (Erica carnea Eva) P0,5 10-15</t>
  </si>
  <si>
    <t>08-04-0200</t>
  </si>
  <si>
    <t>Эрика румяная (Erica carnea Foxhollow) P0,5 10-15</t>
  </si>
  <si>
    <t>08-04-0201</t>
  </si>
  <si>
    <t>Эрика румяная (Erica carnea Lilo) P0,5 10-15</t>
  </si>
  <si>
    <t>08-04-0202</t>
  </si>
  <si>
    <t>Эрика румяная (Erica carnea Lohses Rubin) P0,5 10-15</t>
  </si>
  <si>
    <t>08-04-0203</t>
  </si>
  <si>
    <t>Эрика румяная (Erica carnea Marzenschnee) P0,5 10-15</t>
  </si>
  <si>
    <t>08-04-0204</t>
  </si>
  <si>
    <t>Эрика румяная (Erica carnea Maxime) P0,5 10-15</t>
  </si>
  <si>
    <t>08-04-0205</t>
  </si>
  <si>
    <t>Эрика румяная (Erica carnea Mojave) P0,5 10-15</t>
  </si>
  <si>
    <t>08-04-0206</t>
  </si>
  <si>
    <t>Эрика румяная (Erica carnea Nadja) P0,5 10-15</t>
  </si>
  <si>
    <t>08-04-0207</t>
  </si>
  <si>
    <t>Эрика румяная (Erica carnea Nathalie) P0,5 10-15</t>
  </si>
  <si>
    <t>08-04-0208</t>
  </si>
  <si>
    <t>Эрика румяная (Erica carnea Praecox Rubra) P0,5 10-15</t>
  </si>
  <si>
    <t>08-04-0209</t>
  </si>
  <si>
    <t>Эрика румяная (Erica carnea Rosantha) P0,5 10-15</t>
  </si>
  <si>
    <t>08-04-0210</t>
  </si>
  <si>
    <t>Эрика румяная (Erica carnea Samantha) P0,5 10-15</t>
  </si>
  <si>
    <t>08-04-0211</t>
  </si>
  <si>
    <t>Эрика румяная (Erica carnea Snow White) P0,5 10-15</t>
  </si>
  <si>
    <t>08-04-0212</t>
  </si>
  <si>
    <t>Эрика румяная (Erica carnea Steffi) P0,5 10-15</t>
  </si>
  <si>
    <t>08-04-0213</t>
  </si>
  <si>
    <t>Эрика румяная (Erica carnea Winterfreude) P0,5 10-15</t>
  </si>
  <si>
    <t>08-04-0214</t>
  </si>
  <si>
    <t>Эрика румяная (Erica cinerea C D Eason) P0,5 10-15</t>
  </si>
  <si>
    <t>08-04-0215</t>
  </si>
  <si>
    <t>Эрика румяная (Erica cinerea Golden Sport) P0,5 10-15</t>
  </si>
  <si>
    <t>08-04-0216</t>
  </si>
  <si>
    <t>Эрика румяная (Erica cinerea Pink Ice) P0,5 10-15</t>
  </si>
  <si>
    <t>08-04-0217</t>
  </si>
  <si>
    <t>Эрика румяная (Erica cinerea Summer Gold) P0,5 10-15</t>
  </si>
  <si>
    <t>08-04-0218</t>
  </si>
  <si>
    <t>Эрика дарленская (Erica darleyensis Kramers Rote) P0,5 10-15</t>
  </si>
  <si>
    <t>08-04-0219</t>
  </si>
  <si>
    <t>Эрика дарленская (Erica darleyensis Pink Harmony) P0,5 10-15</t>
  </si>
  <si>
    <t>08-04-0220</t>
  </si>
  <si>
    <t>Эрика дарленская (Erica darleyensis Red Harmony) P0,5 10-15</t>
  </si>
  <si>
    <t>08-04-0221</t>
  </si>
  <si>
    <t>Эрика дарленская (Erica darleyensis Rosabella) P0,5 10-15</t>
  </si>
  <si>
    <t>08-04-0222</t>
  </si>
  <si>
    <t>Эрика дарленская (Erica darleyensis Rubina) P0,5 10-15</t>
  </si>
  <si>
    <t>08-04-0223</t>
  </si>
  <si>
    <t>Эрика дарленская (Erica darleyensis Snow Surprise) P0,5 10-15</t>
  </si>
  <si>
    <t>08-04-0224</t>
  </si>
  <si>
    <t>Эрика дарленская (Erica darleyensis Torero) P0,5 10-15</t>
  </si>
  <si>
    <t>08-04-0225</t>
  </si>
  <si>
    <t>Эрика дарленская (Erica darleyensis White Perfection) P0,5 10-15</t>
  </si>
  <si>
    <t>08-04-0226</t>
  </si>
  <si>
    <t>Эрика маккаяна (Erica mackaiana Plena) P0,5 10-15</t>
  </si>
  <si>
    <t>08-04-0227</t>
  </si>
  <si>
    <t>Эрика блуждающая (Erica vagans Birch Glow) P0,5 10-15</t>
  </si>
  <si>
    <t>08-04-0228</t>
  </si>
  <si>
    <t>Эрика блуждающая (Erica vagans Diana Hornibrook) P0,5 10-15</t>
  </si>
  <si>
    <t>08-04-0229</t>
  </si>
  <si>
    <t>Эрика блуждающая (Erica vagans Lyonesse) P0,5 10-15</t>
  </si>
  <si>
    <t>08-04-0230</t>
  </si>
  <si>
    <t>Эрика блуждающая (Erica vagans Mrs D F Maxwell) P0,5 10-15</t>
  </si>
  <si>
    <t>08-04-0231</t>
  </si>
  <si>
    <t>Эрика блуждающая (Erica vagans St Keverne) P0,5 10-15</t>
  </si>
  <si>
    <t>08-04-0232</t>
  </si>
  <si>
    <t>Эрика блуждающая (Erica vagans Yellow John) P0,5 10-15</t>
  </si>
  <si>
    <t>08-04-0233</t>
  </si>
  <si>
    <t>Эрика ватсона (Erica watsonii Mary) P0,5 10-15</t>
  </si>
  <si>
    <t>08-04-0234</t>
  </si>
  <si>
    <t>Форзиция (Fothergilla gardenii) C4 30-40</t>
  </si>
  <si>
    <t>08-04-0235</t>
  </si>
  <si>
    <t>Форзиция (Fothergilla gardenii Mount Airy) C5 30-40</t>
  </si>
  <si>
    <t>08-04-0236</t>
  </si>
  <si>
    <t>Форзиция (Fothergilla major) C3 30-40</t>
  </si>
  <si>
    <t>08-04-0237</t>
  </si>
  <si>
    <t>Гамамелис промежуточный (Hamamelis intermedia Arnold Promise) C5 30-40</t>
  </si>
  <si>
    <t>08-04-0238</t>
  </si>
  <si>
    <t>Гамамелис промежуточный (Hamamelis intermedia Aurora) C5 40-60</t>
  </si>
  <si>
    <t>08-04-0239</t>
  </si>
  <si>
    <t>Гамамелис промежуточный (Hamamelis intermedia Barmstedts Gold) C5 30-40</t>
  </si>
  <si>
    <t>08-04-0240</t>
  </si>
  <si>
    <t>Гамамелис промежуточный (Hamamelis intermedia Barmstedts Gold) C5 40-60</t>
  </si>
  <si>
    <t>08-04-0241</t>
  </si>
  <si>
    <t>Гамамелис промежуточный (Hamamelis intermedia Golden Grace) C5 30-40</t>
  </si>
  <si>
    <t>08-04-0242</t>
  </si>
  <si>
    <t>Гамамелис промежуточный (Hamamelis intermedia Harry) C5 30-40</t>
  </si>
  <si>
    <t>08-04-0243</t>
  </si>
  <si>
    <t>Гамамелис промежуточный (Hamamelis intermedia Pallida) C5 30-40</t>
  </si>
  <si>
    <t>08-04-0244</t>
  </si>
  <si>
    <t>Гамамелис промежуточный (Hamamelis intermedia Red Grace) C5 40-60</t>
  </si>
  <si>
    <t>08-04-0245</t>
  </si>
  <si>
    <t>Гептакодиум микониевидный (Heptacodium miconioides) C5 40-60</t>
  </si>
  <si>
    <t>08-04-0246</t>
  </si>
  <si>
    <t>Гортензия прокрывальцевая (Hydrangea involucrata) C5 30-40</t>
  </si>
  <si>
    <t>08-04-0247</t>
  </si>
  <si>
    <t>Гортензия крупнолистная (Hydrangea macrophylla Tricolor) C5 30-40</t>
  </si>
  <si>
    <t>08-04-0248</t>
  </si>
  <si>
    <t>Гортензия метельчатая (Hydrangea paniculata Dharuma) C5 20-30</t>
  </si>
  <si>
    <t>08-04-0249</t>
  </si>
  <si>
    <t>Гортензия метельчатая (Hydrangea paniculata Magical Mont Blanc) C5 30-40</t>
  </si>
  <si>
    <t>08-04-0250</t>
  </si>
  <si>
    <t>Гортензия метельчатая (Hydrangea paniculata Pinky Winky) C5 40-60</t>
  </si>
  <si>
    <t>08-04-0251</t>
  </si>
  <si>
    <t>Гортензия метельчатая (Hydrangea paniculata Unique) C5 40-60</t>
  </si>
  <si>
    <t>08-04-0252</t>
  </si>
  <si>
    <t>Зверобой расктдистый (Hypericum kalmianum Gemo) C3 30-40</t>
  </si>
  <si>
    <t>08-04-0253</t>
  </si>
  <si>
    <t>Падуб остролистный (Ilex aquifolium Big Tower) C5 40-60</t>
  </si>
  <si>
    <t>08-04-0254</t>
  </si>
  <si>
    <t>Падуб остролистный (Ilex aquifolium Glanzzwerg) C2 15-20</t>
  </si>
  <si>
    <t>08-04-0255</t>
  </si>
  <si>
    <t>Падуб остролистный (Ilex aquifolium Heckenzwerg) C2 20-25</t>
  </si>
  <si>
    <t>08-04-0256</t>
  </si>
  <si>
    <t>Падуб остролистный (Ilex aquifolium Heckenzwerg) P1,3 15-20</t>
  </si>
  <si>
    <t>08-04-0257</t>
  </si>
  <si>
    <t>Падуб городчатый (Ilex crenata Mariesii) C3 25-30</t>
  </si>
  <si>
    <t>08-04-0258</t>
  </si>
  <si>
    <t>Падуб мезерева (Ilex meserveae Heckenblau) Ком 60-80</t>
  </si>
  <si>
    <t>08-04-0259</t>
  </si>
  <si>
    <t>Падуб мезерева (Ilex meserveae Heckenfee) Ком 60-80</t>
  </si>
  <si>
    <t>08-04-0260</t>
  </si>
  <si>
    <t>Падуб мезерева (Ilex meserveae Heckenstar) Ком 60-80</t>
  </si>
  <si>
    <t>08-04-0261</t>
  </si>
  <si>
    <t>Падуб мезерева (Ilex meserveae Leander) C5 30-40</t>
  </si>
  <si>
    <t>08-04-0262</t>
  </si>
  <si>
    <t>Падуб мезерева (Ilex meserveae Winterglanz) Ком 60-80</t>
  </si>
  <si>
    <t>08-04-0263</t>
  </si>
  <si>
    <t>Можжевельник обыкновенная (Juniperus communis Anna Maria) C2 15-20</t>
  </si>
  <si>
    <t>08-04-0264</t>
  </si>
  <si>
    <t>Можжевельник обыкновенная (Juniperus communis Horstmann) C5 40-60</t>
  </si>
  <si>
    <t>08-04-0265</t>
  </si>
  <si>
    <t>Можжевельник обыкновенная (Juniperus communis Horstmann) C7,5 80-100</t>
  </si>
  <si>
    <t>08-04-0266</t>
  </si>
  <si>
    <t>Можжевельник обыкновенная (Juniperus communis Laurin) C3 25-30</t>
  </si>
  <si>
    <t>08-04-0267</t>
  </si>
  <si>
    <t>Можжевельник обыкновенная (Juniperus communis Miniatur) C3 25-30</t>
  </si>
  <si>
    <t>08-04-0268</t>
  </si>
  <si>
    <t>Можжевельник обыкновенная (Juniperus communis Norwegen) Ком 60-70</t>
  </si>
  <si>
    <t>08-04-0269</t>
  </si>
  <si>
    <t>Можжевельник обыкновенная (Juniperus communis Schneverdinger Goldmachangel) Ком 50-60</t>
  </si>
  <si>
    <t>08-04-0270</t>
  </si>
  <si>
    <t>Можжевельник горизонтальный (Juniperus horizontalis Icee Blue) C3 15-20</t>
  </si>
  <si>
    <t>08-04-0271</t>
  </si>
  <si>
    <t>Можжевельник горизонтальный (Juniperus horizontalis Icee Blue) C3 20-25</t>
  </si>
  <si>
    <t>08-04-0272</t>
  </si>
  <si>
    <t>Можжевельник горизонтальный (Juniperus horizontalis Villa Marie) C2 15-20</t>
  </si>
  <si>
    <t>08-04-0273</t>
  </si>
  <si>
    <t>Можжевельник горизонтальный (Juniperus horizontalis Wiltonii) C2 20-25</t>
  </si>
  <si>
    <t>08-04-0274</t>
  </si>
  <si>
    <t>Можжевельник твердый (Juniperus rigida Pendula) C7,5 80-100</t>
  </si>
  <si>
    <t>08-04-0275</t>
  </si>
  <si>
    <t>Можжевельник скальный (Juniperus scopulorum Blue Arrow) Ком 60-80</t>
  </si>
  <si>
    <t>08-04-0276</t>
  </si>
  <si>
    <t>Можжевельник скальный (Juniperus scopulorum Wichita Blue) Ком 60-80</t>
  </si>
  <si>
    <t>08-04-0277</t>
  </si>
  <si>
    <t>Лиственница кемпфера (Larix kaempferi Blue Dwarf) C4 25-30</t>
  </si>
  <si>
    <t>08-04-0278</t>
  </si>
  <si>
    <t>Лиственница кемпфера (Larix kaempferi Blue Dwarf) C4 30-40</t>
  </si>
  <si>
    <t>08-04-0279</t>
  </si>
  <si>
    <t>Лиственница кемпфера (Larix kaempferi Diana) C7,5 60-80</t>
  </si>
  <si>
    <t>08-04-0280</t>
  </si>
  <si>
    <t>Лиственница кемпфера (Larix kaempferi Wolterdingen) C4 25-30</t>
  </si>
  <si>
    <t>08-04-0281</t>
  </si>
  <si>
    <t>Ликвидамбар смолоносый (Liquidambar styraciflua Slender Silhouette) C7,5 60-80</t>
  </si>
  <si>
    <t>08-04-0282</t>
  </si>
  <si>
    <t>Ликвидамбар смолоносый (Liquidambar styraciflua Worplesdon) C7,5 80-100</t>
  </si>
  <si>
    <t>08-04-0283</t>
  </si>
  <si>
    <t>Магнолия гибридная (Magnolia Brixton Belle) C5 40-50</t>
  </si>
  <si>
    <t>08-04-0284</t>
  </si>
  <si>
    <t>Магнолия гибридная (Magnolia Daphne) C5 40-60</t>
  </si>
  <si>
    <t>08-04-0285</t>
  </si>
  <si>
    <t>Магнолия (Magnolia Emperor) C5 40-60</t>
  </si>
  <si>
    <t>08-04-0286</t>
  </si>
  <si>
    <t>Магнолия гибридная (Magnolia Red as Red) C5 40-60</t>
  </si>
  <si>
    <t>08-04-0287</t>
  </si>
  <si>
    <t>Магнолия суланжа (Magnolia soulangeana Genie) C5 40-60</t>
  </si>
  <si>
    <t>08-04-0288</t>
  </si>
  <si>
    <t>Магнолия суланжа (Magnolia soulangeana Pickards Schmetterling) C5 40-60</t>
  </si>
  <si>
    <t>08-04-0289</t>
  </si>
  <si>
    <t>Магнолия гибридная (Magnolia Sunsation) C5 40-50</t>
  </si>
  <si>
    <t>08-04-0290</t>
  </si>
  <si>
    <t>Метасеквойя глиптострабовидная (Metasequoia glyptostroboides Gold Rush) C7,5 60-80</t>
  </si>
  <si>
    <t>08-04-0291</t>
  </si>
  <si>
    <t>Метасеквойя глиптострабовидная (Metasequoia glyptostroboides Hamlets Broom) C7,5 60-80</t>
  </si>
  <si>
    <t>08-04-0292</t>
  </si>
  <si>
    <t>Микробиота перекрестнопарная (Microbiota decussata Carneval) C5 25-30</t>
  </si>
  <si>
    <t>08-04-0293</t>
  </si>
  <si>
    <t>Парротия персидская (Parrotia persica Columnaris) C5 60-80</t>
  </si>
  <si>
    <t>08-04-0294</t>
  </si>
  <si>
    <t>Ель сербская (Picea omorika de Ruyter) Ком 40-50</t>
  </si>
  <si>
    <t>08-04-0295</t>
  </si>
  <si>
    <t>Ель ситхинская (Picea sitchensis Silberzwerg) Ком 25-30</t>
  </si>
  <si>
    <t>08-04-0296</t>
  </si>
  <si>
    <t>Пиерис японский (Pieris japonica Bonfire) C3 20-25</t>
  </si>
  <si>
    <t>08-04-0297</t>
  </si>
  <si>
    <t>Пиерис японский (Pieris japonica Cavatine) C3 20-25</t>
  </si>
  <si>
    <t>08-04-0298</t>
  </si>
  <si>
    <t>Пиерис японский (Pieris japonica Debutante) C3 20-25</t>
  </si>
  <si>
    <t>08-04-0299</t>
  </si>
  <si>
    <t>Пиерис японский (Pieris japonica Little Heath) C3 25-30</t>
  </si>
  <si>
    <t>08-04-0300</t>
  </si>
  <si>
    <t>Пиерис японский (Pieris japonica Minor) C2 20-25</t>
  </si>
  <si>
    <t>08-04-0301</t>
  </si>
  <si>
    <t>Пиерис японский (Pieris japonica Mountain Fire) C3 25-30</t>
  </si>
  <si>
    <t>08-04-0302</t>
  </si>
  <si>
    <t>Пиерис японский (Pieris japonica Nana Variegata) C3 20-25</t>
  </si>
  <si>
    <t>08-04-0303</t>
  </si>
  <si>
    <t>Пиерис японский (Pieris japonica Passion) C3 25-30</t>
  </si>
  <si>
    <t>08-04-0304</t>
  </si>
  <si>
    <t>Пиерис японский (Pieris japonica Red Mill) C3 25-30</t>
  </si>
  <si>
    <t>08-04-0305</t>
  </si>
  <si>
    <t>Пиерис японский (Pieris japonica Red Mill) C3 30-40</t>
  </si>
  <si>
    <t>08-04-0306</t>
  </si>
  <si>
    <t>Пиерис японский (Pieris japonica Rondo) C3 20-25</t>
  </si>
  <si>
    <t>08-04-0307</t>
  </si>
  <si>
    <t>Пиерис японский (Pieris japonica Rondo) C3 25-30</t>
  </si>
  <si>
    <t>08-04-0308</t>
  </si>
  <si>
    <t>Пиерис японский (Pieris japonica Sarabande) C3 25-30</t>
  </si>
  <si>
    <t>08-04-0309</t>
  </si>
  <si>
    <t>Пиерис японский (Pieris japonica Valley Rose) C2 25-30</t>
  </si>
  <si>
    <t>08-04-0310</t>
  </si>
  <si>
    <t>Пиерис японский (Pieris japonica Valley Valentine) C2 25-30</t>
  </si>
  <si>
    <t>08-04-0311</t>
  </si>
  <si>
    <t>Сосна банкса (Pinus banksiana Zwerg Schneverdinger) C3 25-30</t>
  </si>
  <si>
    <t>08-04-0312</t>
  </si>
  <si>
    <t>Сосна горная (Pinus mugo Carstens Wintergold) Ком 30-40</t>
  </si>
  <si>
    <t>08-04-0313</t>
  </si>
  <si>
    <t>Сосна горная (Pinus mugo Humpy) Ком 30-40</t>
  </si>
  <si>
    <t>08-04-0314</t>
  </si>
  <si>
    <t>Сосна горная (Pinus mugo Little Gold Star) Ком 30-40</t>
  </si>
  <si>
    <t>08-04-0315</t>
  </si>
  <si>
    <t>Сосна горная (Pinus mugo Pigglemee) C3 25-30</t>
  </si>
  <si>
    <t>08-04-0316</t>
  </si>
  <si>
    <t>Сосна горная (Pinus mugo Pigglemee) Ком 20-25</t>
  </si>
  <si>
    <t>08-04-0317</t>
  </si>
  <si>
    <t>Сосна черная (Pinus nigra Obelisk) Ком 60-80</t>
  </si>
  <si>
    <t>08-04-0318</t>
  </si>
  <si>
    <t>Сосна мелкоцветковая (Pinus parviflora Bonsai) Ком 40-50</t>
  </si>
  <si>
    <t>08-04-0319</t>
  </si>
  <si>
    <t>Сосна мелкоцветковая (Pinus parviflora Fuku zu mi) Ком 40-50</t>
  </si>
  <si>
    <t>08-04-0320</t>
  </si>
  <si>
    <t>Сосна мелкоцветковая (Pinus parviflora Gimborns Ideal) Ком 40-50</t>
  </si>
  <si>
    <t>08-04-0321</t>
  </si>
  <si>
    <t>Подокарп альпийская (Podocarpus alpinus Country Park Fire) C4 25-30</t>
  </si>
  <si>
    <t>08-04-0322</t>
  </si>
  <si>
    <t>Подокарп лоуренса (Podocarpus lawrencei nivalis Young Rusty) C3 20-25</t>
  </si>
  <si>
    <t>08-04-0323</t>
  </si>
  <si>
    <t>Подокарп снежный (Podocarpus nivalis Red Tip) C3 20-25</t>
  </si>
  <si>
    <t>08-04-0324</t>
  </si>
  <si>
    <t>Лапчатка кустарниковая (Potentilla Bella Apple Hachbell) C2 20-30</t>
  </si>
  <si>
    <t>08-04-0325</t>
  </si>
  <si>
    <t>Лапчатка кустарниковая (Potentilla Bella Bianca) C2 20-30</t>
  </si>
  <si>
    <t>08-04-0326</t>
  </si>
  <si>
    <t>Лапчатка кустарниковая (Potentilla fruticosa Bella Sol) C2 20-30</t>
  </si>
  <si>
    <t>08-04-0327</t>
  </si>
  <si>
    <t>Лапчатка кустарниковая (Potentilla fruticosa Bellissima Hachliss) C2 20-30</t>
  </si>
  <si>
    <t>08-04-0328</t>
  </si>
  <si>
    <t>Лапчатка кустарниковая (Potentilla fruticosa Eisprinzessin) C2 20-30</t>
  </si>
  <si>
    <t>08-04-0329</t>
  </si>
  <si>
    <t>Лапчатка кустарниковая (Potentilla fruticosa Goldkissen) C2 20-30</t>
  </si>
  <si>
    <t>08-04-0330</t>
  </si>
  <si>
    <t>Лапчатка кустарниковая (Potentilla fruticosa Goldstar) C2 20-30</t>
  </si>
  <si>
    <t>08-04-0331</t>
  </si>
  <si>
    <t>Лапчатка кустарниковая (Potentilla fruticosa Goldteppich) C2 20-30</t>
  </si>
  <si>
    <t>08-04-0332</t>
  </si>
  <si>
    <t>Лапчатка кустарниковая (Potentilla fruticosa Hachmanns Gigant) C2 20-30</t>
  </si>
  <si>
    <t>08-04-0333</t>
  </si>
  <si>
    <t>Лапчатка кустарниковая (Potentilla fruticosa Jolina) C2 20-30</t>
  </si>
  <si>
    <t>08-04-0334</t>
  </si>
  <si>
    <t>Лапчатка кустарниковая (Potentilla fruticosa Sommerflor) C2 20-30</t>
  </si>
  <si>
    <t>08-04-0335</t>
  </si>
  <si>
    <t>Лапчатка кустарниковая (Potentilla fruticosa Tilford Cream) C2 20-30</t>
  </si>
  <si>
    <t>08-04-0336</t>
  </si>
  <si>
    <t>Лапчатка кустарниковая (Potentilla fruticosa Yellow Giant) C2 20-30</t>
  </si>
  <si>
    <t>08-04-0337</t>
  </si>
  <si>
    <t>Лапчатка кустарниковая (Potentilla Orange Tip Top) C2 20-30</t>
  </si>
  <si>
    <t>08-04-0338</t>
  </si>
  <si>
    <t>Лапчатка кустарниковая (Potentilla Roter Teppich) C2 20-30</t>
  </si>
  <si>
    <t>08-04-0339</t>
  </si>
  <si>
    <t>Жостер ломкая (Rhamnus frangula Fine Line) C5 40-50</t>
  </si>
  <si>
    <t>08-04-0340</t>
  </si>
  <si>
    <t>Азалия/Рододендрон гибридный (Rhododendron Aeschbachers Rubin) Ком 30-40</t>
  </si>
  <si>
    <t>08-04-0341</t>
  </si>
  <si>
    <t>Азалия/Рододендрон гибридный (Rhododendron Aeschbachers Rubin) Ком 40-50</t>
  </si>
  <si>
    <t>08-04-0342</t>
  </si>
  <si>
    <t>Азалия/Рододендрон гибридный (Rhododendron Alexis) Ком 30-40</t>
  </si>
  <si>
    <t>08-04-0343</t>
  </si>
  <si>
    <t>Азалия/Рододендрон гибридный (Rhododendron Alexis) Ком 40-50</t>
  </si>
  <si>
    <t>08-04-0344</t>
  </si>
  <si>
    <t>Азалия/Рододендрон гибридный (Rhododendron Alexis) Ком 50-60</t>
  </si>
  <si>
    <t>08-04-0346</t>
  </si>
  <si>
    <t>Азалия/Рододендрон гибридный (Rhododendron Amber Kiss) C7,5 30-40</t>
  </si>
  <si>
    <t>08-04-0347</t>
  </si>
  <si>
    <t>Азалия/Рододендрон гибридный (Rhododendron Anastasia) Ком 30-40</t>
  </si>
  <si>
    <t>08-04-0349</t>
  </si>
  <si>
    <t>Азалия/Рододендрон душистый (Rhododendron anthopogon lapponicum Frosthexe) C3 20-25</t>
  </si>
  <si>
    <t>08-04-0350</t>
  </si>
  <si>
    <t>Азалия/Рододендрон атлантический (Rhododendron atlanticum Snow Bird) C5 40-50</t>
  </si>
  <si>
    <t>08-04-0351</t>
  </si>
  <si>
    <t>Азалия/Рододендрон августина (Rhododendron augustinii Saphirblau) C5 30-40</t>
  </si>
  <si>
    <t>08-04-0352</t>
  </si>
  <si>
    <t>Азалия/Рододендрон августина (Rhododendron augustinii Statuette) C5 30-40</t>
  </si>
  <si>
    <t>08-04-0353</t>
  </si>
  <si>
    <t>Азалия/Рододендрон августина (Rhododendron austrinum) C5 30-40</t>
  </si>
  <si>
    <t>08-04-0354</t>
  </si>
  <si>
    <t>Азалия/Рододендрон гибридный (Rhododendron Azurro) C5 30-40</t>
  </si>
  <si>
    <t>08-04-0355</t>
  </si>
  <si>
    <t>Азалия/Рододендрон гибридный (Rhododendron Azurro) Ком 30-40</t>
  </si>
  <si>
    <t>08-04-0356</t>
  </si>
  <si>
    <t>Азалия/Рододендрон гибридный (Rhododendron Azurro) Ком 60-70</t>
  </si>
  <si>
    <t>08-04-0357</t>
  </si>
  <si>
    <t>Азалия/Рододендрон гибридный (Rhododendron Azurro) Ком 70-80</t>
  </si>
  <si>
    <t>08-04-0358</t>
  </si>
  <si>
    <t>Азалия/Рододендрон гибридный (Rhododendron Balalaika) Ком 30-40</t>
  </si>
  <si>
    <t>08-04-0359</t>
  </si>
  <si>
    <t>Азалия/Рододендрон гибридный (Rhododendron Balalaika) Ком 60-70</t>
  </si>
  <si>
    <t>08-04-0360</t>
  </si>
  <si>
    <t>Азалия/Рододендрон гибридный (Rhododendron Bariton) Ком 30-40</t>
  </si>
  <si>
    <t>08-04-0361</t>
  </si>
  <si>
    <t>Азалия/Рододендрон гибридный (Rhododendron Bariton) Ком 40-50</t>
  </si>
  <si>
    <t>08-04-0362</t>
  </si>
  <si>
    <t>Азалия/Рододендрон гибридный (Rhododendron Bariton) Ком 50-60</t>
  </si>
  <si>
    <t>08-04-0363</t>
  </si>
  <si>
    <t>Азалия/Рододендрон гибридный (Rhododendron Bariton) Ком 60-70</t>
  </si>
  <si>
    <t>08-04-0365</t>
  </si>
  <si>
    <t>Азалия/Рододендрон гибридный (Rhododendron Belami) C7,5 30-40</t>
  </si>
  <si>
    <t>08-04-0366</t>
  </si>
  <si>
    <t>Азалия/Рододендрон гибридный (Rhododendron Belami) C7,5 40-50</t>
  </si>
  <si>
    <t>08-04-0370</t>
  </si>
  <si>
    <t>Азалия/Рододендрон гибридный (Rhododendron Belami) Ком 50-60</t>
  </si>
  <si>
    <t>08-04-0371</t>
  </si>
  <si>
    <t>Азалия/Рододендрон гибридный (Rhododendron Belami) Ком 60-70</t>
  </si>
  <si>
    <t>08-04-0372</t>
  </si>
  <si>
    <t>Азалия/Рододендрон гибридный (Rhododendron Belami) Ком 70-80</t>
  </si>
  <si>
    <t>08-04-0374</t>
  </si>
  <si>
    <t>Азалия/Рододендрон гибридный (Rhododendron Belkanto) C7,5 30-40</t>
  </si>
  <si>
    <t>08-04-0375</t>
  </si>
  <si>
    <t>Азалия/Рододендрон гибридный (Rhododendron Belkanto) C7,5 40-50</t>
  </si>
  <si>
    <t>08-04-0376</t>
  </si>
  <si>
    <t>Азалия/Рододендрон (Rhododendron Bellefontaine) Ком 50-60</t>
  </si>
  <si>
    <t>08-04-0377</t>
  </si>
  <si>
    <t>Азалия/Рододендрон (Rhododendron Bellefontaine) Ком 60-70</t>
  </si>
  <si>
    <t>08-04-0378</t>
  </si>
  <si>
    <t>Азалия/Рододендрон (Rhododendron Berliner Liebe) Ком 25-30</t>
  </si>
  <si>
    <t>08-04-0379</t>
  </si>
  <si>
    <t>Азалия/Рододендрон (Rhododendron Black Eye) Ком 80-90</t>
  </si>
  <si>
    <t>08-04-0381</t>
  </si>
  <si>
    <t>Азалия/Рододендрон (Rhododendron Blue Print) C7,5 30-40</t>
  </si>
  <si>
    <t>08-04-0382</t>
  </si>
  <si>
    <t>Азалия/Рододендрон (Rhododendron Bluebell) Ком 60-70</t>
  </si>
  <si>
    <t>08-04-0383</t>
  </si>
  <si>
    <t>Азалия/Рододендрон (Rhododendron Blutopia) Ком 30-40</t>
  </si>
  <si>
    <t>08-04-0385</t>
  </si>
  <si>
    <t>Азалия/Рододендрон (Rhododendron Brasilia) C7,5 30-40</t>
  </si>
  <si>
    <t>08-04-0386</t>
  </si>
  <si>
    <t>Азалия/Рододендрон (Rhododendron Brasilia) C7,5 40-50</t>
  </si>
  <si>
    <t>08-04-0387</t>
  </si>
  <si>
    <t>Азалия/Рододендрон (Rhododendron Brasilia) Ком 70-80</t>
  </si>
  <si>
    <t>08-04-0388</t>
  </si>
  <si>
    <t>Азалия/Рододендрон гибридный (Rhododendron bureavii pachysanthum Rusty Dane) C5 25-30</t>
  </si>
  <si>
    <t>08-04-0389</t>
  </si>
  <si>
    <t>Азалия/Рододендрон (Rhododendron callimorphum) C5 30-40</t>
  </si>
  <si>
    <t>08-04-0390</t>
  </si>
  <si>
    <t>Азалия/Рододендрон красивоцветковый (Rhododendron calophytum Dominik) Ком 60-70</t>
  </si>
  <si>
    <t>08-04-0391</t>
  </si>
  <si>
    <t>Азалия/Рододендрон ковровидный (Rhododendron calostrotum Azurella) C2 20-25</t>
  </si>
  <si>
    <t>08-04-0392</t>
  </si>
  <si>
    <t>Азалия/Рододендрон ковровидный (Rhododendron calostrotum Enrico) C3 20-25</t>
  </si>
  <si>
    <t>08-04-0393</t>
  </si>
  <si>
    <t>Азалия/Рододендрон гибридный (Rhododendron Calsap) Ком 40-50</t>
  </si>
  <si>
    <t>08-04-0394</t>
  </si>
  <si>
    <t>Азалия/Рододендрон гибридный (Rhododendron Calsap) Ком 60-70</t>
  </si>
  <si>
    <t>08-04-0396</t>
  </si>
  <si>
    <t>Азалия/Рододендрон канадский (Rhododendron canadense Fraseri) C5 40-50</t>
  </si>
  <si>
    <t>08-04-0398</t>
  </si>
  <si>
    <t>Азалия/Рододендрон каролинский (Rhododendron carolin P J M Elite) C4 30-40</t>
  </si>
  <si>
    <t>08-04-0399</t>
  </si>
  <si>
    <t>Азалия/Рододендрон каролинский (Rhododendron carolin P J M Elite Star) C4 30-40</t>
  </si>
  <si>
    <t>08-04-0400</t>
  </si>
  <si>
    <t>Азалия/Рододендрон каролинский (Rhododendron carolin P J M Regal) C5 30-40</t>
  </si>
  <si>
    <t>08-04-0401</t>
  </si>
  <si>
    <t>Азалия/Рододендрон (Rhododendron Caruso) C7,5 30-40</t>
  </si>
  <si>
    <t>08-04-0403</t>
  </si>
  <si>
    <t>Азалия/Рододендрон (Rhododendron Caruso) Ком 40-50</t>
  </si>
  <si>
    <t>08-04-0404</t>
  </si>
  <si>
    <t>Азалия/Рододендрон кэтевбинский (Rhododendron Catawbiense Boursault) C15 60-70</t>
  </si>
  <si>
    <t>08-04-0405</t>
  </si>
  <si>
    <t>Азалия/Рододендрон кэтевбинский (Rhododendron Catawbiense Boursault) C15 80-90</t>
  </si>
  <si>
    <t>08-04-0406</t>
  </si>
  <si>
    <t>Азалия/Рододендрон кэтевбинский (Rhododendron Catawbiense Boursault) C5 30-40</t>
  </si>
  <si>
    <t>08-04-0408</t>
  </si>
  <si>
    <t>Азалия/Рододендрон кэтевбинский (Rhododendron Catawbiense Boursault) Ком 30-40</t>
  </si>
  <si>
    <t>08-04-0409</t>
  </si>
  <si>
    <t>Азалия/Рододендрон кэтевбинский (Rhododendron Catawbiense Boursault) Ком 70-80</t>
  </si>
  <si>
    <t>08-04-0410</t>
  </si>
  <si>
    <t>Азалия/Рододендрон кэтевбинский (Rhododendron Catawbiense Boursault) Ком 80-90</t>
  </si>
  <si>
    <t>08-04-0411</t>
  </si>
  <si>
    <t>Азалия/Рододендрон кэтевбинский (Rhododendron Catawbiense Grandiflorum) Ком 25-30</t>
  </si>
  <si>
    <t>08-04-0412</t>
  </si>
  <si>
    <t>Азалия/Рододендрон гибридный (Rhododendron Cherry Kiss) C15 60-70</t>
  </si>
  <si>
    <t>08-04-0413</t>
  </si>
  <si>
    <t>Азалия/Рододендрон гибридный (Rhododendron Cherry Kiss) C5 30-40</t>
  </si>
  <si>
    <t>08-04-0414</t>
  </si>
  <si>
    <t>Азалия/Рододендрон гибридный (Rhododendron Cherry Kiss) C7,5 30-40</t>
  </si>
  <si>
    <t>08-04-0415</t>
  </si>
  <si>
    <t>Азалия/Рододендрон гибридный (Rhododendron Cherry Kiss) C7,5 40-50</t>
  </si>
  <si>
    <t>08-04-0417</t>
  </si>
  <si>
    <t>Азалия/Рододендрон гибридный (Rhododendron Cherry Kiss) Ком 70-80</t>
  </si>
  <si>
    <t>08-04-0418</t>
  </si>
  <si>
    <t>Азалия/Рододендрон гибридный (Rhododendron Cherry Kiss) Ком 80-90</t>
  </si>
  <si>
    <t>08-04-0420</t>
  </si>
  <si>
    <t>Азалия/Рододендрон (Rhododendron Claudine) C7,5 40-50</t>
  </si>
  <si>
    <t>08-04-0421</t>
  </si>
  <si>
    <t>Азалия/Рододендрон (Rhododendron Claudine) Ком 30-40</t>
  </si>
  <si>
    <t>08-04-0422</t>
  </si>
  <si>
    <t>Азалия/Рододендрон (Rhododendron Claudine) Ком 40-50</t>
  </si>
  <si>
    <t>08-04-0423</t>
  </si>
  <si>
    <t>Азалия/Рододендрон (Rhododendron Claudine) Ком 60-70</t>
  </si>
  <si>
    <t>08-04-0424</t>
  </si>
  <si>
    <t>Азалия/Рододендрон (Rhododendron Cloud Dancer) Ком 70-80</t>
  </si>
  <si>
    <t>08-04-0425</t>
  </si>
  <si>
    <t>Азалия/Рододендрон (Rhododendron complexum) C3 15-20</t>
  </si>
  <si>
    <t>08-04-0427</t>
  </si>
  <si>
    <t>Азалия/Рододендрон гибридный (Rhododendron Cunninghams Snow White) C15 50-60</t>
  </si>
  <si>
    <t>08-04-0428</t>
  </si>
  <si>
    <t>Азалия/Рододендрон гибридный (Rhododendron Cunninghams Snow White) C15 60-70</t>
  </si>
  <si>
    <t>08-04-0430</t>
  </si>
  <si>
    <t>Азалия/Рододендрон гибридный (Rhododendron Cunninghams Snow White) C7,5 40-50</t>
  </si>
  <si>
    <t>08-04-0431</t>
  </si>
  <si>
    <t>Азалия/Рододендрон гибридный (Rhododendron Cunninghams White) C5 30-40</t>
  </si>
  <si>
    <t>08-04-0432</t>
  </si>
  <si>
    <t>Азалия/Рододендрон гибридный (Rhododendron Cunninghams White) C7,5 30-40</t>
  </si>
  <si>
    <t>08-04-0433</t>
  </si>
  <si>
    <t>Азалия/Рододендрон гибридный (Rhododendron Cunninghams White) C7,5 40-50</t>
  </si>
  <si>
    <t>08-04-0434</t>
  </si>
  <si>
    <t>Азалия/Рододендрон гибридный (Rhododendron Cunninghams White) Ком 25-30</t>
  </si>
  <si>
    <t>08-04-0436</t>
  </si>
  <si>
    <t>Азалия/Рододендрон гибридный (Rhododendron Cunninghams White) Ком 50-60</t>
  </si>
  <si>
    <t>08-04-0438</t>
  </si>
  <si>
    <t>Азалия/Рододендрон даурский (Rhododendron dauricum April Reign) C3 25-30</t>
  </si>
  <si>
    <t>08-04-0439</t>
  </si>
  <si>
    <t>Азалия/Рододендрон даурский (Rhododendron dauricum April Snow) C3 25-30</t>
  </si>
  <si>
    <t>08-04-0440</t>
  </si>
  <si>
    <t>Азалия/Рододендрон даурский (Rhododendron dauricum Staccato) C5 30-40</t>
  </si>
  <si>
    <t>08-04-0441</t>
  </si>
  <si>
    <t>Азалия/Рододендрон разноцветный (Rhododendron discolor Hummeltanz) Ком 60-70</t>
  </si>
  <si>
    <t>08-04-0442</t>
  </si>
  <si>
    <t>Азалия/Рододендрон (Rhododendron Dolcemente) C7,5 40-50</t>
  </si>
  <si>
    <t>08-04-0443</t>
  </si>
  <si>
    <t>Азалия/Рододендрон гибридный (Rhododendron Dufthecke weiss) C5 30-40</t>
  </si>
  <si>
    <t>08-04-0444</t>
  </si>
  <si>
    <t>Азалия/Рододендрон гибридный (Rhododendron Dufthecke gelb) C7,5 40-50</t>
  </si>
  <si>
    <t>08-04-0445</t>
  </si>
  <si>
    <t>Азалия/Рододендрон гибридный (Rhododendron Dufthecke lila) C7,5 40-50</t>
  </si>
  <si>
    <t>08-04-0446</t>
  </si>
  <si>
    <t>Азалия/Рододендрон гибридный (Rhododendron Dufthecke rosa) C7,5 40-50</t>
  </si>
  <si>
    <t>08-04-0447</t>
  </si>
  <si>
    <t>Азалия/Рододендрон гибридный (Rhododendron Dufthecke rosa) Ком 30-40</t>
  </si>
  <si>
    <t>08-04-0448</t>
  </si>
  <si>
    <t>Азалия/Рододендрон гибридный (Rhododendron Dufthecke rosa) Ком 40-50</t>
  </si>
  <si>
    <t>08-04-0449</t>
  </si>
  <si>
    <t>Азалия/Рододендрон гибридный (Rhododendron Dufthecke rosa) Ком 50-60</t>
  </si>
  <si>
    <t>08-04-0450</t>
  </si>
  <si>
    <t>Азалия/Рододендрон гибридный (Rhododendron Dufthecke weiss) Ком 60-70</t>
  </si>
  <si>
    <t>08-04-0451</t>
  </si>
  <si>
    <t>Азалия/Рододендрон гибридный (Rhododendron Dufthecke rosa) Ком 70-80</t>
  </si>
  <si>
    <t>08-04-0452</t>
  </si>
  <si>
    <t>Азалия/Рододендрон гибридный (Rhododendron Dufthecke weiss) Ком 70-80</t>
  </si>
  <si>
    <t>08-04-0454</t>
  </si>
  <si>
    <t>Азалия/Рододендрон гибридный (Rhododendron Duke of York) Ком 30-40</t>
  </si>
  <si>
    <t>08-04-0456</t>
  </si>
  <si>
    <t>Азалия/Рододендрон (Rhododendron Edith Hachmann) C7,5 40-50</t>
  </si>
  <si>
    <t>08-04-0458</t>
  </si>
  <si>
    <t>Азалия/Рододендрон (Rhododendron Erato) C7,5 40-50</t>
  </si>
  <si>
    <t>08-04-0459</t>
  </si>
  <si>
    <t>Азалия/Рододендрон (Rhododendron Erato) Ком 30-40</t>
  </si>
  <si>
    <t>08-04-0461</t>
  </si>
  <si>
    <t>Азалия/Рододендрон гибридный (Rhododendron Eruption) C7,5 30-40</t>
  </si>
  <si>
    <t>08-04-0462</t>
  </si>
  <si>
    <t>Азалия/Рододендрон гибридный (Rhododendron Eruption) C7,5 40-50</t>
  </si>
  <si>
    <t>08-04-0463</t>
  </si>
  <si>
    <t>Азалия/Рододендрон (Rhododendron Eskimo) Ком 60-70</t>
  </si>
  <si>
    <t>08-04-0464</t>
  </si>
  <si>
    <t>Азалия/Рододендрон (Rhododendron Extraordinaire) Ком 60-70</t>
  </si>
  <si>
    <t>08-04-0466</t>
  </si>
  <si>
    <t>Азалия/Рододендрон равновысокий (Rhododendron fastigiatum Intrifast) C3 20-25</t>
  </si>
  <si>
    <t>08-04-0468</t>
  </si>
  <si>
    <t>Азалия/Рододендрон гибридный (Rhododendron Friesiane) Ком 30-40</t>
  </si>
  <si>
    <t>08-04-0469</t>
  </si>
  <si>
    <t>Азалия/Рододендрон гибридный (Rhododendron Friesiane) Ком 40-50</t>
  </si>
  <si>
    <t>08-04-0470</t>
  </si>
  <si>
    <t>Азалия/Рододендрон гибридный (Rhododendron Furnivalls Daughter) Ком 25-30</t>
  </si>
  <si>
    <t>08-04-0471</t>
  </si>
  <si>
    <t>Азалия/Рододендрон гибридный (Rhododendron Furnivalls Daughter) Ком 30-40</t>
  </si>
  <si>
    <t>08-04-0472</t>
  </si>
  <si>
    <t>Азалия/Рододендрон гибридный (Rhododendron Furnivalls Daughter) Ком 50-60</t>
  </si>
  <si>
    <t>08-04-0473</t>
  </si>
  <si>
    <t>Азалия/Рододендрон гибридный (Rhododendron Furnivalls Daughter) Ком 60-70</t>
  </si>
  <si>
    <t>08-04-0474</t>
  </si>
  <si>
    <t>Азалия/Рододендрон (Rhododendron Girlspower) C7,5 30-40</t>
  </si>
  <si>
    <t>08-04-0475</t>
  </si>
  <si>
    <t>Азалия/Рододендрон (Rhododendron Goldbukett) C5 30-40</t>
  </si>
  <si>
    <t>08-04-0476</t>
  </si>
  <si>
    <t>Азалия/Рододендрон (Rhododendron Goldbukett) C7,5 30-40</t>
  </si>
  <si>
    <t>08-04-0477</t>
  </si>
  <si>
    <t>Азалия/Рододендрон (Rhododendron Goldbukett) C7,5 40-50</t>
  </si>
  <si>
    <t>08-04-0479</t>
  </si>
  <si>
    <t>Азалия/Рододендрон (Rhododendron Golden Everest) C5 30-40</t>
  </si>
  <si>
    <t>08-04-0480</t>
  </si>
  <si>
    <t>Азалия/Рододендрон (Rhododendron Goldinetta) C15 60-70</t>
  </si>
  <si>
    <t>08-04-0481</t>
  </si>
  <si>
    <t>Азалия/Рододендрон (Rhododendron Goldinetta) C7,5 40-50</t>
  </si>
  <si>
    <t>08-04-0484</t>
  </si>
  <si>
    <t>Азалия/Рододендрон (Rhododendron Goldinetta) Ком 50-60</t>
  </si>
  <si>
    <t>08-04-0485</t>
  </si>
  <si>
    <t>Азалия/Рододендрон (Rhododendron Goldinetta) Ком 70-80</t>
  </si>
  <si>
    <t>08-04-0486</t>
  </si>
  <si>
    <t>Азалия/Рододендрон гибридный (Rhododendron Goldkrone) C7,5 40-50</t>
  </si>
  <si>
    <t>08-04-0488</t>
  </si>
  <si>
    <t>Азалия/Рододендрон гибридный (Rhododendron Gomer Waterer) C7,5 40-50</t>
  </si>
  <si>
    <t>08-04-0489</t>
  </si>
  <si>
    <t>Азалия/Рододендрон гибридный (Rhododendron Gomer Waterer) Ком 60-70</t>
  </si>
  <si>
    <t>08-04-0490</t>
  </si>
  <si>
    <t>Азалия/Рододендрон гибридный (Rhododendron Gomer Waterer) Ком 70-80</t>
  </si>
  <si>
    <t>08-04-0491</t>
  </si>
  <si>
    <t>Азалия/Рододендрон (Rhododendron Graf Lennart) Ком 30-40</t>
  </si>
  <si>
    <t>08-04-0492</t>
  </si>
  <si>
    <t>Азалия/Рододендрон (Rhododendron Graffito) C15 60-70</t>
  </si>
  <si>
    <t>08-04-0495</t>
  </si>
  <si>
    <t>Азалия/Рододендрон (Rhododendron Graffito) C7,5 40-50</t>
  </si>
  <si>
    <t>08-04-0497</t>
  </si>
  <si>
    <t>Азалия/Рододендрон (Rhododendron Graffito) Ком 60-70</t>
  </si>
  <si>
    <t>08-04-0498</t>
  </si>
  <si>
    <t>Азалия/Рододендрон (Rhododendron Graffito) Ком 70-80</t>
  </si>
  <si>
    <t>08-04-0499</t>
  </si>
  <si>
    <t>Азалия/Рододендрон (Rhododendron Graffito) Ком 80-90</t>
  </si>
  <si>
    <t>08-04-0500</t>
  </si>
  <si>
    <t>Азалия/Рододендрон гибридный (Rhododendron Hachmanns Charmant) C15 50-60</t>
  </si>
  <si>
    <t>08-04-0501</t>
  </si>
  <si>
    <t>Азалия/Рододендрон гибридный (Rhododendron Hachmanns Charmant) C7,5 30-40</t>
  </si>
  <si>
    <t>08-04-0502</t>
  </si>
  <si>
    <t>Азалия/Рододендрон гибридный (Rhododendron Hachmanns Charmant) C7,5 40-50</t>
  </si>
  <si>
    <t>08-04-0503</t>
  </si>
  <si>
    <t>Азалия/Рододендрон гибридный (Rhododendron Hachmanns Charmant) Ком 60-70</t>
  </si>
  <si>
    <t>08-04-0504</t>
  </si>
  <si>
    <t>Азалия/Рододендрон гибридный (Rhododendron Hachmanns Feuerschein) C7,5 30-40</t>
  </si>
  <si>
    <t>08-04-0505</t>
  </si>
  <si>
    <t>Азалия/Рододендрон гибридный (Rhododendron Hachmanns Feuerschein) C7,5 40-50</t>
  </si>
  <si>
    <t>08-04-0506</t>
  </si>
  <si>
    <t>Азалия/Рододендрон гибридный (Rhododendron Hachmanns Feuerschein) Ком 25-30</t>
  </si>
  <si>
    <t>08-04-0507</t>
  </si>
  <si>
    <t>Азалия/Рододендрон гибридный (Rhododendron Hachmanns Feuerschein) Ком 30-40</t>
  </si>
  <si>
    <t>08-04-0508</t>
  </si>
  <si>
    <t>Азалия/Рододендрон гибридный (Rhododendron Hachmanns Feuerschein) Ком 60-70</t>
  </si>
  <si>
    <t>08-04-0509</t>
  </si>
  <si>
    <t>Азалия/Рододендрон гибридный (Rhododendron Hachmanns Feuerschein) Ком 70-80</t>
  </si>
  <si>
    <t>08-04-0510</t>
  </si>
  <si>
    <t>Азалия/Рододендрон гибридный (Rhododendron Hachmanns Kokardia) C7,5 30-40</t>
  </si>
  <si>
    <t>08-04-0511</t>
  </si>
  <si>
    <t>Азалия/Рододендрон гибридный (Rhododendron Hachmanns Kokardia) C7,5 40-50</t>
  </si>
  <si>
    <t>08-04-0513</t>
  </si>
  <si>
    <t>Азалия/Рододендрон гибридный (Rhododendron Hachmanns Kokardia) Ком 80-90</t>
  </si>
  <si>
    <t>08-04-0515</t>
  </si>
  <si>
    <t>Азалия/Рододендрон гибридный (Rhododendron Hachmanns Picobello) C5 30-40</t>
  </si>
  <si>
    <t>08-04-0517</t>
  </si>
  <si>
    <t>Азалия/Рододендрон гематодес (Rhododendron haematodes Lisetta) C5 30-40</t>
  </si>
  <si>
    <t>08-04-0518</t>
  </si>
  <si>
    <t>Азалия/Рододендрон хамбургер (Rhododendron Hamburger Deern) Ком 60-70</t>
  </si>
  <si>
    <t>08-04-0520</t>
  </si>
  <si>
    <t>Азалия/Рододендрон ханс (Rhododendron Hans Hachmann) Ком 50-60</t>
  </si>
  <si>
    <t>08-04-0522</t>
  </si>
  <si>
    <t>Азалия/Рододендрон хельсинки (Rhododendron Helsinki University) Ком 25-30</t>
  </si>
  <si>
    <t>08-04-0524</t>
  </si>
  <si>
    <t>Азалия/Рододендрон гибридный (Rhododendron Herbstfreude) Ком 80-90</t>
  </si>
  <si>
    <t>08-04-0525</t>
  </si>
  <si>
    <t>Азалия/Рододендрон (Rhododendron Herbstgruss) C7,5 30-40</t>
  </si>
  <si>
    <t>08-04-0526</t>
  </si>
  <si>
    <t>Азалия/Рододендрон (Rhododendron Herbstgruss) C7,5 40-50</t>
  </si>
  <si>
    <t>08-04-0528</t>
  </si>
  <si>
    <t>Азалия/Рододендрон облепиховидный (Rhododendron hippophaeoides Flamingperle) C3 20-25</t>
  </si>
  <si>
    <t>08-04-0529</t>
  </si>
  <si>
    <t>Азалия/Рододендрон гибридный (Rhododendron Hybride Marsalla) Ком 40-50</t>
  </si>
  <si>
    <t>08-04-0530</t>
  </si>
  <si>
    <t>Азалия/Рододендрон (Rhododendron hyperythrum) C4 20-25</t>
  </si>
  <si>
    <t>08-04-0531</t>
  </si>
  <si>
    <t>Азалия/Рододендрон плотный (Rhododendron impeditum) C2 20-25</t>
  </si>
  <si>
    <t>08-04-0532</t>
  </si>
  <si>
    <t>Азалия/Рододендрон плотный (Rhododendron impeditum Azurika) C3 20-25</t>
  </si>
  <si>
    <t>08-04-0533</t>
  </si>
  <si>
    <t>Азалия/Рододендрон плотный (Rhododendron impeditum Blaubart) C3 25-30</t>
  </si>
  <si>
    <t>08-04-0534</t>
  </si>
  <si>
    <t>Азалия/Рододендрон плотный (Rhododendron impeditum Blaumeise) C3 20-25</t>
  </si>
  <si>
    <t>08-04-0536</t>
  </si>
  <si>
    <t>Азалия/Рододендрон плотный (Rhododendron impeditum Blumiria) C3 25-30</t>
  </si>
  <si>
    <t>08-04-0538</t>
  </si>
  <si>
    <t>Азалия/Рододендрон плотный (Rhododendron impeditum Maggie) C3 20-25</t>
  </si>
  <si>
    <t>08-04-0541</t>
  </si>
  <si>
    <t>Азалия/Рододендрон плотный (Rhododendron impeditum Saint Merryn) C2 20-25</t>
  </si>
  <si>
    <t>08-04-0544</t>
  </si>
  <si>
    <t>Азалия/Рододендрон (Rhododendron Ivory) Ком 60-70</t>
  </si>
  <si>
    <t>08-04-0548</t>
  </si>
  <si>
    <t>Азалия/Рододендрон (Rhododendron Junifeuer) C7,5 40-50</t>
  </si>
  <si>
    <t>08-04-0549</t>
  </si>
  <si>
    <t>Азалия/Рододендрон (Rhododendron Junifeuer) Ком 70-80</t>
  </si>
  <si>
    <t>08-04-0550</t>
  </si>
  <si>
    <t>Азалия/Рододендрон (Rhododendron Junigold) C7,5 40-50</t>
  </si>
  <si>
    <t>08-04-0552</t>
  </si>
  <si>
    <t>Азалия/Рододендрон (Rhododendron Kabarett) C7,5 40-50</t>
  </si>
  <si>
    <t>08-04-0553</t>
  </si>
  <si>
    <t>Азалия/Рододендрон (Rhododendron Kabarett) Ком 40-50</t>
  </si>
  <si>
    <t>08-04-0554</t>
  </si>
  <si>
    <t>Азалия/Рододендрон (Rhododendron Karl Naue) C15 70-80</t>
  </si>
  <si>
    <t>08-04-0556</t>
  </si>
  <si>
    <t>Азалия/Рододендрон (Rhododendron Karl Naue) C7,5 40-50</t>
  </si>
  <si>
    <t>08-04-0557</t>
  </si>
  <si>
    <t>Азалия/Рододендрон (Rhododendron Karl Naue) Ком 25-30</t>
  </si>
  <si>
    <t>08-04-0558</t>
  </si>
  <si>
    <t>Азалия/Рододендрон (Rhododendron Karl Naue) Ком 60-70</t>
  </si>
  <si>
    <t>08-04-0559</t>
  </si>
  <si>
    <t>Азалия/Рододендрон (Rhododendron Karl Naue) Ком 70-80</t>
  </si>
  <si>
    <t>08-04-0561</t>
  </si>
  <si>
    <t>Азалия/Рододендрон (Rhododendron keiskei Southland) C2 20-25</t>
  </si>
  <si>
    <t>08-04-0562</t>
  </si>
  <si>
    <t>Азалия/Рододендрон (Rhododendron keiskei Wee Bee) C2 20-25</t>
  </si>
  <si>
    <t>08-04-0563</t>
  </si>
  <si>
    <t>Азалия/Рододендрон привлекательный (Rhododendron keleticum) C2 20-25</t>
  </si>
  <si>
    <t>08-04-0564</t>
  </si>
  <si>
    <t>Азалия/Рододендрон привлекательный (Rhododendron keleticum Compact) C2 20-25</t>
  </si>
  <si>
    <t>08-04-0565</t>
  </si>
  <si>
    <t>Азалия/Рододендрон гибридный (Rhododendron Kromlauer Parkperle) C7,5 30-40</t>
  </si>
  <si>
    <t>08-04-0566</t>
  </si>
  <si>
    <t>Азалия/Рододендрон гибридный (Rhododendron Kromlauer Parkperle) C7,5 40-50</t>
  </si>
  <si>
    <t>08-04-0568</t>
  </si>
  <si>
    <t>Азалия/Рододендрон гибридный (Rhododendron Kromlauer Parkperle) Ком 60-70</t>
  </si>
  <si>
    <t>08-04-0569</t>
  </si>
  <si>
    <t>Азалия/Рододендрон гибридный (Rhododendron Kromlauer Parkperle) Ком 70-80</t>
  </si>
  <si>
    <t>08-04-0570</t>
  </si>
  <si>
    <t>Азалия/Рододендрон (Rhododendron Lady Annet.de Trafford) Ком 60-70</t>
  </si>
  <si>
    <t>08-04-0571</t>
  </si>
  <si>
    <t>Азалия/Рододендрон (Rhododendron Lavender Princess) Ком 60-70</t>
  </si>
  <si>
    <t>08-04-0572</t>
  </si>
  <si>
    <t>Азалия/Рододендрон (Rhododendron Lavendula) C3 15-20</t>
  </si>
  <si>
    <t>08-04-0573</t>
  </si>
  <si>
    <t>Азалия/Рододендрон (Rhododendron litangense) C2 20-25</t>
  </si>
  <si>
    <t>08-04-0574</t>
  </si>
  <si>
    <t>Азалия/Рододендрон (Rhododendron ludlowii Curlew) C2 20-25</t>
  </si>
  <si>
    <t>08-04-0575</t>
  </si>
  <si>
    <t>Азалия/Рододендрон (Rhododendron ludlowii Wren) C2 15-20</t>
  </si>
  <si>
    <t>08-04-0576</t>
  </si>
  <si>
    <t>Азалия/Рододендрон жёлтый (Rhododendron lutea Washington State Centennial) C10 50-60</t>
  </si>
  <si>
    <t>08-04-0577</t>
  </si>
  <si>
    <t>Азалия/Рододендрон жёлтый (Rhododendron lutea Washington State Centennial) C5 30-40</t>
  </si>
  <si>
    <t>08-04-0578</t>
  </si>
  <si>
    <t>Азалия/Рододендрон жёлтый (Rhododendron luteum) C10 60-70</t>
  </si>
  <si>
    <t>08-04-0580</t>
  </si>
  <si>
    <t>Азалия/Рододендрон жёлтый (Rhododendron luteum) C5 40-50</t>
  </si>
  <si>
    <t>08-04-0581</t>
  </si>
  <si>
    <t>Азалия/Рододендрон жёлтый (Rhododendron luteum) Ком 90-100</t>
  </si>
  <si>
    <t>08-04-0582</t>
  </si>
  <si>
    <t>Азалия/Рододендрон жёлтый (Rhododendron luteum Sonnenstar) C5 40-50</t>
  </si>
  <si>
    <t>08-04-0583</t>
  </si>
  <si>
    <t>Азалия/Рододендрон жёлтый (Rhododendron luteum Anneke) C5 30-40</t>
  </si>
  <si>
    <t>08-04-0584</t>
  </si>
  <si>
    <t>Азалия/Рододендрон жёлтый (Rhododendron luteum Anneke) C5 40-50</t>
  </si>
  <si>
    <t>08-04-0585</t>
  </si>
  <si>
    <t>Азалия/Рододендрон жёлтый (Rhododendron luteum Aprikot) C10 60-70</t>
  </si>
  <si>
    <t>08-04-0586</t>
  </si>
  <si>
    <t>Азалия/Рододендрон жёлтый (Rhododendron luteum Aprikot) C5 40-50</t>
  </si>
  <si>
    <t>08-04-0587</t>
  </si>
  <si>
    <t>Азалия/Рододендрон жёлтый (Rhododendron luteum Arima) C5 40-50</t>
  </si>
  <si>
    <t>08-04-0588</t>
  </si>
  <si>
    <t>Азалия/Рододендрон жёлтый (Rhododendron luteum Arista) C10 60-70</t>
  </si>
  <si>
    <t>08-04-0589</t>
  </si>
  <si>
    <t>Азалия/Рододендрон жёлтый (Rhododendron luteum Arista) C5 40-50</t>
  </si>
  <si>
    <t>08-04-0590</t>
  </si>
  <si>
    <t>Азалия/Рододендрон жёлтый (Rhododendron luteum Aubergine) C5 30-40</t>
  </si>
  <si>
    <t>08-04-0591</t>
  </si>
  <si>
    <t>Азалия/Рододендрон жёлтый (Rhododendron luteum Ben Cruachan) C5 40-50</t>
  </si>
  <si>
    <t>08-04-0592</t>
  </si>
  <si>
    <t>Азалия/Рододендрон жёлтый (Rhododendron luteum Ben Lawers) C10 60-70</t>
  </si>
  <si>
    <t>08-04-0593</t>
  </si>
  <si>
    <t>Азалия/Рододендрон жёлтый (Rhododendron luteum Ben Lawers) C5 40-50</t>
  </si>
  <si>
    <t>08-04-0594</t>
  </si>
  <si>
    <t>Азалия/Рододендрон жёлтый (Rhododendron luteum Ben Lomond) C5 40-50</t>
  </si>
  <si>
    <t>08-04-0595</t>
  </si>
  <si>
    <t>Азалия/Рододендрон жёлтый (Rhododendron luteum Big Bird) C5 40-50</t>
  </si>
  <si>
    <t>08-04-0596</t>
  </si>
  <si>
    <t>Азалия/Рододендрон жёлтый (Rhododendron luteum California Sunset) C5 40-50</t>
  </si>
  <si>
    <t>08-04-0597</t>
  </si>
  <si>
    <t>Азалия/Рододендрон жёлтый (Rhododendron luteum Cannons Double) C5 40-50</t>
  </si>
  <si>
    <t>08-04-0598</t>
  </si>
  <si>
    <t>Азалия/Рододендрон жёлтый (Rhododendron luteum Chamaeleon) C5 40-50</t>
  </si>
  <si>
    <t>08-04-0599</t>
  </si>
  <si>
    <t>Азалия/Рододендрон жёлтый (Rhododendron luteum Doloroso) C10 60-70</t>
  </si>
  <si>
    <t>08-04-0600</t>
  </si>
  <si>
    <t>Азалия/Рододендрон жёлтый (Rhododendron luteum Doloroso) C5 30-40</t>
  </si>
  <si>
    <t>08-04-0601</t>
  </si>
  <si>
    <t>Азалия/Рододендрон жёлтый (Rhododendron luteum Doloroso) C5 40-50</t>
  </si>
  <si>
    <t>08-04-0603</t>
  </si>
  <si>
    <t>Азалия/Рододендрон жёлтый (Rhododendron luteum Feuerwerk) C10 60-70</t>
  </si>
  <si>
    <t>08-04-0604</t>
  </si>
  <si>
    <t>Азалия/Рододендрон жёлтый (Rhododendron luteum Feuerwerk) C5 40-50</t>
  </si>
  <si>
    <t>08-04-0605</t>
  </si>
  <si>
    <t>Азалия/Рододендрон жёлтый (Rhododendron luteum Feuerwerk) Ком 70-80</t>
  </si>
  <si>
    <t>08-04-0606</t>
  </si>
  <si>
    <t>Азалия/Рододендрон жёлтый (Rhododendron luteum Fireball) C5 40-50</t>
  </si>
  <si>
    <t>08-04-0608</t>
  </si>
  <si>
    <t>Азалия/Рододендрон жёлтый (Rhododendron luteum Fridtjof Nansen) C5 40-50</t>
  </si>
  <si>
    <t>08-04-0609</t>
  </si>
  <si>
    <t>Азалия/Рододендрон жёлтый (Rhododendron luteum Gena Mae) C10 60-70</t>
  </si>
  <si>
    <t>08-04-0611</t>
  </si>
  <si>
    <t>Азалия/Рододендрон жёлтый (Rhododendron luteum Gibraltar) C10 60-70</t>
  </si>
  <si>
    <t>08-04-0612</t>
  </si>
  <si>
    <t>Азалия/Рододендрон жёлтый (Rhododendron luteum Gibraltar) C5 40-50</t>
  </si>
  <si>
    <t>08-04-0614</t>
  </si>
  <si>
    <t>Азалия/Рододендрон жёлтый (Rhododendron luteum Gibraltar) Ком 70-80</t>
  </si>
  <si>
    <t>08-04-0615</t>
  </si>
  <si>
    <t>Азалия/Рододендрон жёлтый (Rhododendron luteum Golden Nectarine) C10 60-70</t>
  </si>
  <si>
    <t>08-04-0617</t>
  </si>
  <si>
    <t>Азалия/Рододендрон жёлтый (Rhododendron luteum Goldkopfchen) C5 40-50</t>
  </si>
  <si>
    <t>08-04-0619</t>
  </si>
  <si>
    <t>Азалия/Рододендрон жёлтый (Rhododendron luteum Goldsinfonie) C5 40-50</t>
  </si>
  <si>
    <t>08-04-0620</t>
  </si>
  <si>
    <t>Азалия/Рододендрон жёлтый (Rhododendron luteum Goldtopas) C5 40-50</t>
  </si>
  <si>
    <t>08-04-0621</t>
  </si>
  <si>
    <t>Азалия/Рододендрон жёлтый (Rhododendron luteum Homebush) C10 60-70</t>
  </si>
  <si>
    <t>08-04-0622</t>
  </si>
  <si>
    <t>Азалия/Рододендрон жёлтый (Rhododendron luteum Homebush) C5 40-50</t>
  </si>
  <si>
    <t>08-04-0623</t>
  </si>
  <si>
    <t>Азалия/Рододендрон жёлтый (Rhododendron luteum Homebush) Ком 90-100</t>
  </si>
  <si>
    <t>08-04-0624</t>
  </si>
  <si>
    <t>Азалия/Рододендрон жёлтый (Rhododendron luteum Ice and Roses) C5 40-50</t>
  </si>
  <si>
    <t>08-04-0625</t>
  </si>
  <si>
    <t>Азалия/Рододендрон жёлтый (Rhododendron luteum Jack A Sand) C10 60-70</t>
  </si>
  <si>
    <t>08-04-0627</t>
  </si>
  <si>
    <t>Азалия/Рододендрон жёлтый (Rhododendron luteum Jack A Sand) C5 40-50</t>
  </si>
  <si>
    <t>08-04-0628</t>
  </si>
  <si>
    <t>Азалия/Рододендрон жёлтый (Rhododendron luteum Jolly Madame) C5 40-50</t>
  </si>
  <si>
    <t>08-04-0629</t>
  </si>
  <si>
    <t>Азалия/Рододендрон жёлтый (Rhododendron luteum Juanita) C5 40-50</t>
  </si>
  <si>
    <t>08-04-0630</t>
  </si>
  <si>
    <t>Азалия/Рододендрон жёлтый (Rhododendron luteum Klondyke) C5 30-40</t>
  </si>
  <si>
    <t>08-04-0632</t>
  </si>
  <si>
    <t>Азалия/Рододендрон жёлтый (Rhododendron luteum Nabucco) C5 30-40</t>
  </si>
  <si>
    <t>08-04-0633</t>
  </si>
  <si>
    <t>Азалия/Рододендрон жёлтый (Rhododendron luteum Nabucco) C5 40-50</t>
  </si>
  <si>
    <t>08-04-0634</t>
  </si>
  <si>
    <t>Азалия/Рододендрон жёлтый (Rhododendron luteum Narcissiflora) C5 40-50</t>
  </si>
  <si>
    <t>08-04-0635</t>
  </si>
  <si>
    <t>Азалия/Рододендрон жёлтый (Rhododendron luteum Orange Eye) C5 40-50</t>
  </si>
  <si>
    <t>08-04-0636</t>
  </si>
  <si>
    <t>Азалия/Рододендрон жёлтый (Rhododendron luteum Oriental Sun) C5 40-50</t>
  </si>
  <si>
    <t>08-04-0637</t>
  </si>
  <si>
    <t>Азалия/Рододендрон жёлтый (Rhododendron luteum Oxydol) C5 40-50</t>
  </si>
  <si>
    <t>08-04-0638</t>
  </si>
  <si>
    <t>Азалия/Рододендрон жёлтый (Rhododendron luteum Parkfeuer) C5 40-50</t>
  </si>
  <si>
    <t>08-04-0639</t>
  </si>
  <si>
    <t>Азалия/Рододендрон жёлтый (Rhododendron luteum Persil) C5 40-50</t>
  </si>
  <si>
    <t>08-04-0640</t>
  </si>
  <si>
    <t>Азалия/Рододендрон жёлтый (Rhododendron luteum Raimunde) C5 40-50</t>
  </si>
  <si>
    <t>08-04-0641</t>
  </si>
  <si>
    <t>Азалия/Рододендрон жёлтый (Rhododendron luteum Sarina) C5 30-40</t>
  </si>
  <si>
    <t>08-04-0642</t>
  </si>
  <si>
    <t>Азалия/Рододендрон жёлтый (Rhododendron luteum Satomi) C5 30-40</t>
  </si>
  <si>
    <t>08-04-0643</t>
  </si>
  <si>
    <t>Азалия/Рододендрон жёлтый (Rhododendron luteum Satomi) C5 40-50</t>
  </si>
  <si>
    <t>08-04-0644</t>
  </si>
  <si>
    <t>Азалия/Рододендрон жёлтый (Rhododendron luteum Schneegold) C10 60-70</t>
  </si>
  <si>
    <t>08-04-0645</t>
  </si>
  <si>
    <t>Азалия/Рододендрон жёлтый (Rhododendron luteum Schneegold) C5 40-50</t>
  </si>
  <si>
    <t>08-04-0646</t>
  </si>
  <si>
    <t>Азалия/Рододендрон жёлтый (Rhododendron luteum Soir de Paris) C5 40-50</t>
  </si>
  <si>
    <t>08-04-0647</t>
  </si>
  <si>
    <t>Азалия/Рододендрон жёлтый (Rhododendron luteum Solero Kiss) C5 40-50</t>
  </si>
  <si>
    <t>08-04-0648</t>
  </si>
  <si>
    <t>Азалия/Рододендрон жёлтый (Rhododendron luteum Sonnenduft) C5 40-50</t>
  </si>
  <si>
    <t>08-04-0649</t>
  </si>
  <si>
    <t>Азалия/Рододендрон жёлтый (Rhododendron luteum Sonnenduft) C7,5 50-60</t>
  </si>
  <si>
    <t>08-04-0651</t>
  </si>
  <si>
    <t>Азалия/Рододендрон жёлтый (Rhododendron luteum Sunny Boy) C5 40-50</t>
  </si>
  <si>
    <t>08-04-0652</t>
  </si>
  <si>
    <t>Азалия/Рододендрон жёлтый (Rhododendron luteum Sunte Nectarine) C10 60-70</t>
  </si>
  <si>
    <t>08-04-0653</t>
  </si>
  <si>
    <t>Азалия/Рододендрон жёлтый (Rhododendron luteum Sunte Nectarine) C5 30-40</t>
  </si>
  <si>
    <t>08-04-0654</t>
  </si>
  <si>
    <t>Азалия/Рододендрон жёлтый (Rhododendron luteum Sunte Nectarine) C5 40-50</t>
  </si>
  <si>
    <t>08-04-0656</t>
  </si>
  <si>
    <t>Азалия/Рододендрон жёлтый (Rhododendron luteum Yellow Pompom) C10 50-60</t>
  </si>
  <si>
    <t>08-04-0657</t>
  </si>
  <si>
    <t>Азалия/Рододендрон жёлтый (Rhododendron luteum Yellow Pompom) C5 30-40</t>
  </si>
  <si>
    <t>08-04-0658</t>
  </si>
  <si>
    <t>Азалия/Рододендрон жёлтый (Rhododendron luteum Yellow Pompom) C5 40-50</t>
  </si>
  <si>
    <t>08-04-0659</t>
  </si>
  <si>
    <t>Азалия/Рододендрон жёлтый (Rhododendron luteum Yellow Star) C5 40-50</t>
  </si>
  <si>
    <t>08-04-0660</t>
  </si>
  <si>
    <t>Азалия/Рододендрон (Rhododendron Macarena) C7,5 40-50</t>
  </si>
  <si>
    <t>08-04-0661</t>
  </si>
  <si>
    <t>Азалия/Рододендрон (Rhododendron Macarena) Ком 25-30</t>
  </si>
  <si>
    <t>08-04-0662</t>
  </si>
  <si>
    <t>Азалия/Рододендрон (Rhododendron Macarena) Ком 30-40</t>
  </si>
  <si>
    <t>08-04-0663</t>
  </si>
  <si>
    <t>Азалия/Рододендрон (Rhododendron Macarena) Ком 40-50</t>
  </si>
  <si>
    <t>08-04-0664</t>
  </si>
  <si>
    <t>Азалия/Рододендрон (Rhododendron Madame Cochet) Ком 60-70</t>
  </si>
  <si>
    <t>08-04-0665</t>
  </si>
  <si>
    <t>Азалия/Рододендрон (Rhododendron Madame Masson) C7,5 30-40</t>
  </si>
  <si>
    <t>08-04-0666</t>
  </si>
  <si>
    <t>Азалия/Рододендрон (Rhododendron Madame Masson) C7,5 40-50</t>
  </si>
  <si>
    <t>08-04-0668</t>
  </si>
  <si>
    <t>Азалия/Рододендрон (Rhododendron Madame Masson) Ком 60-70</t>
  </si>
  <si>
    <t>08-04-0669</t>
  </si>
  <si>
    <t>Азалия/Рододендрон (Rhododendron Madame Masson) Ком 70-80</t>
  </si>
  <si>
    <t>08-04-0670</t>
  </si>
  <si>
    <t>Азалия/Рододендрон гибридный (Rhododendron Magic Eye) Ком 60-70</t>
  </si>
  <si>
    <t>08-04-0671</t>
  </si>
  <si>
    <t>Азалия/Рододендрон макиной (Rhododendron makinoi Jens Jorgen Sorensen) Ком 25-30</t>
  </si>
  <si>
    <t>08-04-0672</t>
  </si>
  <si>
    <t>Азалия/Рододендрон макиной (Rhododendron makinoi Makiyak) C5 20-25</t>
  </si>
  <si>
    <t>08-04-0673</t>
  </si>
  <si>
    <t>Азалия/Рододендрон макиной (Rhododendron makinoi Makiyak) C5 25-30</t>
  </si>
  <si>
    <t>08-04-0674</t>
  </si>
  <si>
    <t>Азалия/Рододендрон макиной (Rhododendron makinoi Makiyak) Ком 60-70</t>
  </si>
  <si>
    <t>08-04-0675</t>
  </si>
  <si>
    <t>Азалия/Рододендрон макиной (Rhododendron makinoi Makiyak) Ком 70-80</t>
  </si>
  <si>
    <t>08-04-0677</t>
  </si>
  <si>
    <t>Азалия/Рододендрон (Rhododendron Mandarin Kiss) C7,5 40-50</t>
  </si>
  <si>
    <t>08-04-0678</t>
  </si>
  <si>
    <t>Азалия/Рододендрон (Rhododendron Marcel Menard) C7,5 40-50</t>
  </si>
  <si>
    <t>08-04-0679</t>
  </si>
  <si>
    <t>Азалия/Рододендрон (Rhododendron Marcel Menard) Ком 30-40</t>
  </si>
  <si>
    <t>08-04-0680</t>
  </si>
  <si>
    <t>Азалия/Рододендрон (Rhododendron Maroon Sappho) Ком 60-70</t>
  </si>
  <si>
    <t>08-04-0681</t>
  </si>
  <si>
    <t>Азалия/Рододендрон (Rhododendron Maroon Sappho) Ком 70-80</t>
  </si>
  <si>
    <t>08-04-0682</t>
  </si>
  <si>
    <t>Азалия/Рододендрон (Rhododendron Maroon Sappho) Ком 80-90</t>
  </si>
  <si>
    <t>08-04-0683</t>
  </si>
  <si>
    <t>Азалия/Рододендрон (Rhododendron Marsalla) Ком 30-40</t>
  </si>
  <si>
    <t>08-04-0684</t>
  </si>
  <si>
    <t>Азалия/Рододендрон (Rhododendron Marsalla) Ком 40-50</t>
  </si>
  <si>
    <t>08-04-0685</t>
  </si>
  <si>
    <t>Азалия/Рододендрон (Rhododendron Marylou) C5 30-40</t>
  </si>
  <si>
    <t>08-04-0686</t>
  </si>
  <si>
    <t>Азалия/Рододендрон (Rhododendron Marylou) Ком 20-25</t>
  </si>
  <si>
    <t>08-04-0688</t>
  </si>
  <si>
    <t>Азалия/Рододендрон гибридный (Rhododendron Matador) C7,5 30-40</t>
  </si>
  <si>
    <t>08-04-0689</t>
  </si>
  <si>
    <t>Азалия/Рододендрон гибридный (Rhododendron Matador) C7,5 40-50</t>
  </si>
  <si>
    <t>08-04-0690</t>
  </si>
  <si>
    <t>Азалия/Рододендрон гибридный (Rhododendron Matador) Ком 40-50</t>
  </si>
  <si>
    <t>08-04-0691</t>
  </si>
  <si>
    <t>Азалия/Рододендрон (Rhododendron Mazurka) Ком 40-50</t>
  </si>
  <si>
    <t>08-04-0693</t>
  </si>
  <si>
    <t>Азалия/Рододендрон (Rhododendron Metallica) C7,5 40-50</t>
  </si>
  <si>
    <t>08-04-0694</t>
  </si>
  <si>
    <t>Азалия/Рододендрон (Rhododendron Metallica) Ком 60-70</t>
  </si>
  <si>
    <t>08-04-0695</t>
  </si>
  <si>
    <t>Азалия/Рододендрон (Rhododendron Metallica) Ком 70-80</t>
  </si>
  <si>
    <t>08-04-0696</t>
  </si>
  <si>
    <t>Азалия/Рододендрон мелкоцветковый (Rhododendron micranthum Bloombux) C2 20-25</t>
  </si>
  <si>
    <t>08-04-0697</t>
  </si>
  <si>
    <t>Азалия/Рододендрон мелкоцветковый (Rhododendron micranthum Bloombux Magenta) C2 20-25</t>
  </si>
  <si>
    <t>08-04-0698</t>
  </si>
  <si>
    <t>Азалия/Рододендрон (Rhododendron Midnight Beauty) C7,5 40-50</t>
  </si>
  <si>
    <t>08-04-0699</t>
  </si>
  <si>
    <t>Азалия/Рододендрон (Rhododendron Midnight Beauty) Ком 70-80</t>
  </si>
  <si>
    <t>08-04-0700</t>
  </si>
  <si>
    <t>Азалия/Рододендрон (Rhododendron Midnight Mystique) C7,5 40-50</t>
  </si>
  <si>
    <t>08-04-0701</t>
  </si>
  <si>
    <t>Азалия/Рододендрон (Rhododendron Minas Snow) Ком 60-70</t>
  </si>
  <si>
    <t>08-04-0702</t>
  </si>
  <si>
    <t>Азалия/Рододендрон (Rhododendron Minas Snow) Ком 70-80</t>
  </si>
  <si>
    <t>08-04-0703</t>
  </si>
  <si>
    <t>Азалия/Рододендрон микстум (Rhododendron mixtum Feuerkopfchen) C10 50-60</t>
  </si>
  <si>
    <t>08-04-0704</t>
  </si>
  <si>
    <t>Азалия/Рододендрон микстум (Rhododendron mixtum Feuerkopfchen) C5 30-40</t>
  </si>
  <si>
    <t>08-04-0705</t>
  </si>
  <si>
    <t>Азалия/Рододендрон микстум (Rhododendron mixtum Rosenkopfchen) C10 50-60</t>
  </si>
  <si>
    <t>08-04-0706</t>
  </si>
  <si>
    <t>Азалия/Рододендрон микстум (Rhododendron mixtum Rosenkopfchen) C5 30-40</t>
  </si>
  <si>
    <t>08-04-0707</t>
  </si>
  <si>
    <t>Азалия/Рододендрон микстум (Rhododendron mixtum Schneekopfchen) C10 60-70</t>
  </si>
  <si>
    <t>08-04-0708</t>
  </si>
  <si>
    <t>Азалия/Рододендрон микстум (Rhododendron mixtum Schneekopfchen) C5 40-50</t>
  </si>
  <si>
    <t>08-04-0709</t>
  </si>
  <si>
    <t>Азалия/Рододендрон микстум (Rhododendron mixtum Sonnenkopfchen) C5 40-50</t>
  </si>
  <si>
    <t>08-04-0710</t>
  </si>
  <si>
    <t>Азалия/Рододендрон гибридный (Rhododendron Mogambo) C7,5 40-50</t>
  </si>
  <si>
    <t>08-04-0711</t>
  </si>
  <si>
    <t>Азалия/Рододендрон гибридный (Rhododendron Mogambo) Ком 25-30</t>
  </si>
  <si>
    <t>08-04-0713</t>
  </si>
  <si>
    <t>Азалия/Рододендрон гибридный (Rhododendron Mogambo) Ком 50-60</t>
  </si>
  <si>
    <t>08-04-0714</t>
  </si>
  <si>
    <t>Азалия/Рододендрон гибридный (Rhododendron Mogambo) Ком 60-70</t>
  </si>
  <si>
    <t>08-04-0715</t>
  </si>
  <si>
    <t>Азалия/Рододендрон гибридная (Rhododendron Mrs T H Lowinsky) Ком 60-70</t>
  </si>
  <si>
    <t>08-04-0716</t>
  </si>
  <si>
    <t>Азалия/Рододендрон (Rhododendron Nerisha) C7,5 40-50</t>
  </si>
  <si>
    <t>08-04-0717</t>
  </si>
  <si>
    <t>Азалия/Рододендрон (Rhododendron Nova Zembla) C5 30-40</t>
  </si>
  <si>
    <t>08-04-0718</t>
  </si>
  <si>
    <t>Азалия/Рододендрон (Rhododendron Nova Zembla) C7,5 30-40</t>
  </si>
  <si>
    <t>08-04-0719</t>
  </si>
  <si>
    <t>Азалия/Рододендрон (Rhododendron Nova Zembla) C7,5 40-50</t>
  </si>
  <si>
    <t>08-04-0720</t>
  </si>
  <si>
    <t>Азалия/Рододендрон (Rhododendron Nova Zembla) Ком 60-70</t>
  </si>
  <si>
    <t>08-04-0721</t>
  </si>
  <si>
    <t>Азалия/Рододендрон (Rhododendron Nova Zembla) Ком 70-80</t>
  </si>
  <si>
    <t>08-04-0722</t>
  </si>
  <si>
    <t>Азалия/Рододендрон тупой (Rhododendron obtusum Lady Dark R) C2 20-25</t>
  </si>
  <si>
    <t>08-04-0723</t>
  </si>
  <si>
    <t>Азалия/Рододендрон тупой (Rhododendron obtusum Lady Dark R) C5 30-40</t>
  </si>
  <si>
    <t>08-04-0724</t>
  </si>
  <si>
    <t>Азалия/Рододендрон тупой (Rhododendron obtusum Allotria) C2 20-25</t>
  </si>
  <si>
    <t>08-04-0725</t>
  </si>
  <si>
    <t>Азалия/Рододендрон тупой (Rhododendron obtusum Babuschka R) C2 20-25</t>
  </si>
  <si>
    <t>08-04-0726</t>
  </si>
  <si>
    <t>Азалия/Рододендрон тупой (Rhododendron obtusum Bibi Blox) C2 20-25</t>
  </si>
  <si>
    <t>08-04-0727</t>
  </si>
  <si>
    <t>Азалия/Рододендрон тупой (Rhododendron obtusum Big Point) C2 20-25</t>
  </si>
  <si>
    <t>08-04-0728</t>
  </si>
  <si>
    <t>Азалия/Рододендрон тупой (Rhododendron obtusum Blue Danube) C2 20-25</t>
  </si>
  <si>
    <t>08-04-0730</t>
  </si>
  <si>
    <t>Азалия/Рододендрон тупой (Rhododendron obtusum Canzonetta) C2 20-25</t>
  </si>
  <si>
    <t>08-04-0731</t>
  </si>
  <si>
    <t>Азалия/Рододендрон тупой (Rhododendron obtusum Canzonetta) C5 30-40</t>
  </si>
  <si>
    <t>08-04-0732</t>
  </si>
  <si>
    <t>Азалия/Рододендрон тупой (Rhododendron obtusum Chipmunk) C2 20-25</t>
  </si>
  <si>
    <t>08-04-0733</t>
  </si>
  <si>
    <t>Азалия/Рододендрон тупой (Rhododendron obtusum Eisprinzessin) C2 20-25</t>
  </si>
  <si>
    <t>08-04-0734</t>
  </si>
  <si>
    <t>Азалия/Рододендрон тупой (Rhododendron obtusum Elfriede) C2 20-25</t>
  </si>
  <si>
    <t>08-04-0735</t>
  </si>
  <si>
    <t>Азалия/Рододендрон тупой (Rhododendron obtusum Elsie Lee) C2 20-25</t>
  </si>
  <si>
    <t>08-04-0737</t>
  </si>
  <si>
    <t>Азалия/Рододендрон тупой (Rhododendron obtusum Feenkissen R) C2 20-25</t>
  </si>
  <si>
    <t>08-04-0738</t>
  </si>
  <si>
    <t>Азалия/Рододендрон тупой (Rhododendron obtusum Geisha) C2 20-25</t>
  </si>
  <si>
    <t>08-04-0739</t>
  </si>
  <si>
    <t>Азалия/Рододендрон тупой (Rhododendron obtusum Georg Arends) C2 20-25</t>
  </si>
  <si>
    <t>08-04-0740</t>
  </si>
  <si>
    <t>Азалия/Рододендрон тупой (Rhododendron obtusum Gertrud) C2 20-25</t>
  </si>
  <si>
    <t>08-04-0741</t>
  </si>
  <si>
    <t>Азалия/Рододендрон тупой (Rhododendron obtusum Gertrud) C5 30-40</t>
  </si>
  <si>
    <t>08-04-0742</t>
  </si>
  <si>
    <t>Азалия/Рододендрон тупой (Rhododendron obtusum Great Expectation) C2 20-25</t>
  </si>
  <si>
    <t>08-04-0743</t>
  </si>
  <si>
    <t>Азалия/Рододендрон тупой (Rhododendron obtusum Hachmanns Maruschka R) C2 20-25</t>
  </si>
  <si>
    <t>08-04-0744</t>
  </si>
  <si>
    <t>Азалия/Рододендрон тупой (Rhododendron obtusum Hahns Red) C2 20-25</t>
  </si>
  <si>
    <t>08-04-0745</t>
  </si>
  <si>
    <t>Азалия/Рододендрон тупой (Rhododendron obtusum Hatsugiri) C3 20-25</t>
  </si>
  <si>
    <t>08-04-0746</t>
  </si>
  <si>
    <t>Азалия/Рододендрон тупой (Rhododendron obtusum Jos) C2 20-25</t>
  </si>
  <si>
    <t>08-04-0747</t>
  </si>
  <si>
    <t>Азалия/Рододендрон тупой (Rhododendron obtusum Kazuko) C2 20-25</t>
  </si>
  <si>
    <t>08-04-0748</t>
  </si>
  <si>
    <t>Азалия/Рододендрон тупой (Rhododendron obtusum Kermesina) C2 20-25</t>
  </si>
  <si>
    <t>08-04-0749</t>
  </si>
  <si>
    <t>Азалия/Рододендрон тупой (Rhododendron obtusum Kermesina Rose) C2 20-25</t>
  </si>
  <si>
    <t>08-04-0750</t>
  </si>
  <si>
    <t>Азалия/Рододендрон тупой (Rhododendron obtusum Kermesina Rose) C5 30-40</t>
  </si>
  <si>
    <t>08-04-0751</t>
  </si>
  <si>
    <t>Азалия/Рододендрон тупой (Rhododendron obtusum Kirstin) C2 20-25</t>
  </si>
  <si>
    <t>08-04-0752</t>
  </si>
  <si>
    <t>Азалия/Рододендрон тупой (Rhododendron obtusum Kleiner Prinz) C3 20-25</t>
  </si>
  <si>
    <t>08-04-0753</t>
  </si>
  <si>
    <t>Азалия/Рододендрон тупой (Rhododendron obtusum Konigstein) C2 20-25</t>
  </si>
  <si>
    <t>08-04-0754</t>
  </si>
  <si>
    <t>Азалия/Рододендрон тупой (Rhododendron obtusum La Ola) C2 20-25</t>
  </si>
  <si>
    <t>08-04-0755</t>
  </si>
  <si>
    <t>Азалия/Рододендрон тупой (Rhododendron obtusum Ledikanense) C2 20-25</t>
  </si>
  <si>
    <t>08-04-0756</t>
  </si>
  <si>
    <t>Азалия/Рододендрон тупой (Rhododendron obtusum Ledikanense) C5 40-50</t>
  </si>
  <si>
    <t>08-04-0757</t>
  </si>
  <si>
    <t>Азалия/Рододендрон тупой (Rhododendron obtusum Lemur) C2 20-25</t>
  </si>
  <si>
    <t>08-04-0758</t>
  </si>
  <si>
    <t>Азалия/Рододендрон тупой (Rhododendron obtusum Little Red) C2 25-30</t>
  </si>
  <si>
    <t>08-04-0759</t>
  </si>
  <si>
    <t>Азалия/Рододендрон тупой (Rhododendron obtusum Maischnee) C2 20-25</t>
  </si>
  <si>
    <t>08-04-0760</t>
  </si>
  <si>
    <t>Азалия/Рододендрон тупой (Rhododendron obtusum Maraschino) C2 20-25</t>
  </si>
  <si>
    <t>08-04-0762</t>
  </si>
  <si>
    <t>Азалия/Рододендрон тупой (Rhododendron obtusum Mariko) C2 20-25</t>
  </si>
  <si>
    <t>08-04-0763</t>
  </si>
  <si>
    <t>Азалия/Рододендрон тупой (Rhododendron obtusum Marinja) C2 20-25</t>
  </si>
  <si>
    <t>08-04-0764</t>
  </si>
  <si>
    <t>Азалия/Рододендрон тупой (Rhododendron obtusum Melina) C2 15-20</t>
  </si>
  <si>
    <t>08-04-0766</t>
  </si>
  <si>
    <t>Азалия/Рододендрон тупой (Rhododendron obtusum Michael Hill) C2 20-25</t>
  </si>
  <si>
    <t>08-04-0767</t>
  </si>
  <si>
    <t>Азалия/Рододендрон тупой (Rhododendron obtusum Michiko) C2 20-25</t>
  </si>
  <si>
    <t>08-04-0768</t>
  </si>
  <si>
    <t>Азалия/Рододендрон тупой (Rhododendron obtusum Multiflorum) C2 20-25</t>
  </si>
  <si>
    <t>08-04-0769</t>
  </si>
  <si>
    <t>Азалия/Рододендрон тупой (Rhododendron obtusum Muneira) C2 20-25</t>
  </si>
  <si>
    <t>08-04-0770</t>
  </si>
  <si>
    <t>Азалия/Рододендрон тупой (Rhododendron obtusum Muneira) C5 30-40</t>
  </si>
  <si>
    <t>08-04-0771</t>
  </si>
  <si>
    <t>Азалия/Рододендрон тупой (Rhododendron obtusum Neglige) C2 20-25</t>
  </si>
  <si>
    <t>08-04-0772</t>
  </si>
  <si>
    <t>Азалия/Рододендрон тупой (Rhododendron obtusum Nullions Dragon Fly) C2 20-25</t>
  </si>
  <si>
    <t>08-04-0773</t>
  </si>
  <si>
    <t>Азалия/Рододендрон тупой (Rhododendron obtusum Oslava) C2 20-25</t>
  </si>
  <si>
    <t>08-04-0774</t>
  </si>
  <si>
    <t>Азалия/Рододендрон тупой (Rhododendron obtusum Peppina) C2 20-25</t>
  </si>
  <si>
    <t>08-04-0775</t>
  </si>
  <si>
    <t>Азалия/Рододендрон тупой (Rhododendron obtusum Petticoat) C2 20-25</t>
  </si>
  <si>
    <t>08-04-0776</t>
  </si>
  <si>
    <t>Азалия/Рододендрон тупой (Rhododendron obtusum Pink for Help) C2 20-25</t>
  </si>
  <si>
    <t>08-04-0777</t>
  </si>
  <si>
    <t>Азалия/Рододендрон тупой (Rhododendron obtusum Pink Poetry) C2 20-25</t>
  </si>
  <si>
    <t>08-04-0778</t>
  </si>
  <si>
    <t>Азалия/Рододендрон тупой (Rhododendron obtusum Pink Poetry) C5 30-40</t>
  </si>
  <si>
    <t>08-04-0779</t>
  </si>
  <si>
    <t>Азалия/Рододендрон тупой (Rhododendron obtusum Purpurkissen) C2 20-25</t>
  </si>
  <si>
    <t>08-04-0781</t>
  </si>
  <si>
    <t>Азалия/Рододендрон тупой (Rhododendron obtusum Rokoko) C2 20-25</t>
  </si>
  <si>
    <t>08-04-0782</t>
  </si>
  <si>
    <t>Азалия/Рододендрон тупой (Rhododendron obtusum Rosinetta) C2 20-25</t>
  </si>
  <si>
    <t>08-04-0783</t>
  </si>
  <si>
    <t>Азалия/Рододендрон тупой (Rhododendron obtusum Satschiko) C2 20-25</t>
  </si>
  <si>
    <t>08-04-0785</t>
  </si>
  <si>
    <t>Азалия/Рододендрон тупой (Rhododendron obtusum Schneesturm) C2 20-25</t>
  </si>
  <si>
    <t>08-04-0786</t>
  </si>
  <si>
    <t>Азалия/Рододендрон тупой (Rhododendron obtusum Schneesturm) C5 40-50</t>
  </si>
  <si>
    <t>08-04-0787</t>
  </si>
  <si>
    <t>Азалия/Рододендрон тупой (Rhododendron obtusum Schneewittchen) C2 20-25</t>
  </si>
  <si>
    <t>08-04-0788</t>
  </si>
  <si>
    <t>Азалия/Рододендрон тупой (Rhododendron obtusum Scotian Rosebud) C2 20-25</t>
  </si>
  <si>
    <t>08-04-0789</t>
  </si>
  <si>
    <t>Азалия/Рододендрон тупой (Rhododendron obtusum Sirikit) C2 20-25</t>
  </si>
  <si>
    <t>08-04-0790</t>
  </si>
  <si>
    <t>Азалия/Рододендрон тупой (Rhododendron obtusum So chic) C2 20-25</t>
  </si>
  <si>
    <t>08-04-0791</t>
  </si>
  <si>
    <t>Азалия/Рододендрон тупой (Rhododendron obtusum Talamanca) C2 20-25</t>
  </si>
  <si>
    <t>08-04-0792</t>
  </si>
  <si>
    <t>Азалия/Рододендрон тупой (Rhododendron obtusum Thekla) C2 20-25</t>
  </si>
  <si>
    <t>08-04-0793</t>
  </si>
  <si>
    <t>Азалия/Рододендрон тупой (Rhododendron obtusum Vason) C2 20-25</t>
  </si>
  <si>
    <t>08-04-0794</t>
  </si>
  <si>
    <t>Азалия/Рододендрон тупой (Rhododendron obtusum White Moon) C2 20-25</t>
  </si>
  <si>
    <t>08-04-0797</t>
  </si>
  <si>
    <t>Азалия/Рододендрон (Rhododendron Olin O Dobbs) C7,5 40-50</t>
  </si>
  <si>
    <t>08-04-0801</t>
  </si>
  <si>
    <t>Азалия/Рододендрон (Rhododendron Olin O Dobbs) Ком 60-70</t>
  </si>
  <si>
    <t>08-04-0802</t>
  </si>
  <si>
    <t>Азалия/Рододендрон (Rhododendron Orakel) C7,5 40-50</t>
  </si>
  <si>
    <t>08-04-0803</t>
  </si>
  <si>
    <t>Азалия/Рододендрон (Rhododendron Orange Flirt) C5 30-40</t>
  </si>
  <si>
    <t>08-04-0804</t>
  </si>
  <si>
    <t>Азалия/Рододендрон (Rhododendron Orange Flirt) Ком 30-40</t>
  </si>
  <si>
    <t>08-04-0805</t>
  </si>
  <si>
    <t>Азалия/Рододендрон (Rhododendron Orange Flirt) Ком 40-50</t>
  </si>
  <si>
    <t>08-04-0806</t>
  </si>
  <si>
    <t>Азалия/Рододендрон гибридный (Rhododendron pachysanthum Silbervelours) C4 25-30</t>
  </si>
  <si>
    <t>08-04-0807</t>
  </si>
  <si>
    <t>Азалия/Рододендрон гибридный (Rhododendron pachysanthum Silbervelours) Ком 20-25</t>
  </si>
  <si>
    <t>08-04-0808</t>
  </si>
  <si>
    <t>Азалия/Рододендрон гибридный (Rhododendron pachysanthum Super Silver Dane) C4 25-30</t>
  </si>
  <si>
    <t>08-04-0809</t>
  </si>
  <si>
    <t>Азалия/Рододендрон гибридный (Rhododendron Painted Purple) C7,5 30-40</t>
  </si>
  <si>
    <t>08-04-0810</t>
  </si>
  <si>
    <t>Азалия/Рододендрон гибридный (Rhododendron Painted Purple) C7,5 40-50</t>
  </si>
  <si>
    <t>08-04-0811</t>
  </si>
  <si>
    <t>Азалия/Рододендрон (Rhododendron Painting Prince) Ком 40-50</t>
  </si>
  <si>
    <t>08-04-0812</t>
  </si>
  <si>
    <t>Азалия/Рододендрон (Rhododendron Pfauenauge) C7,5 30-40</t>
  </si>
  <si>
    <t>08-04-0813</t>
  </si>
  <si>
    <t>Азалия/Рододендрон (Rhododendron Pfauenauge) Ком 30-40</t>
  </si>
  <si>
    <t>08-04-0814</t>
  </si>
  <si>
    <t>Азалия/Рододендрон (Rhododendron Pfauenauge) Ком 40-50</t>
  </si>
  <si>
    <t>08-04-0815</t>
  </si>
  <si>
    <t>Азалия/Рододендрон (Rhododendron Phyllis Korn) Ком 60-70</t>
  </si>
  <si>
    <t>08-04-0816</t>
  </si>
  <si>
    <t>Азалия/Рододендрон (Rhododendron Pinguin) C15 60-70</t>
  </si>
  <si>
    <t>08-04-0817</t>
  </si>
  <si>
    <t>Азалия/Рододендрон (Rhododendron Pink Dream) Ком 60-70</t>
  </si>
  <si>
    <t>08-04-0818</t>
  </si>
  <si>
    <t>Азалия/Рододендрон (Rhododendron Polarnacht) C15 60-70</t>
  </si>
  <si>
    <t>08-04-0819</t>
  </si>
  <si>
    <t>Азалия/Рододендрон (Rhododendron Polarnacht) C7,5 30-40</t>
  </si>
  <si>
    <t>08-04-0820</t>
  </si>
  <si>
    <t>Азалия/Рододендрон (Rhododendron Polarnacht) C7,5 40-50</t>
  </si>
  <si>
    <t>08-04-0821</t>
  </si>
  <si>
    <t>Азалия/Рододендрон (Rhododendron Polarnacht) Ком 30-40</t>
  </si>
  <si>
    <t>08-04-0822</t>
  </si>
  <si>
    <t>Азалия/Рододендрон (Rhododendron Polarnacht) Ком 40-50</t>
  </si>
  <si>
    <t>08-04-0823</t>
  </si>
  <si>
    <t>Азалия/Рододендрон (Rhododendron Polarnacht) Ком 60-70</t>
  </si>
  <si>
    <t>08-04-0824</t>
  </si>
  <si>
    <t>Азалия/Рододендрон (Rhododendron Polarnacht) Ком 70-80</t>
  </si>
  <si>
    <t>08-04-0825</t>
  </si>
  <si>
    <t>Азалия/Рододендрон (Rhododendron Pomegranate Splash) C7,5 30-40</t>
  </si>
  <si>
    <t>08-04-0826</t>
  </si>
  <si>
    <t>Азалия/Рододендрон понтийский (Rhododendron ponticum Grazeasy Dark Pink) C5 30-40</t>
  </si>
  <si>
    <t>08-04-0827</t>
  </si>
  <si>
    <t>Азалия/Рододендрон понтийский (Rhododendron ponticum Grazeasy Dark Pink) C7,5 40-50</t>
  </si>
  <si>
    <t>08-04-0828</t>
  </si>
  <si>
    <t>Азалия/Рододендрон понтийский (Rhododendron ponticum Grazeasy Dark Pink) C7,5 50-60</t>
  </si>
  <si>
    <t>08-04-0829</t>
  </si>
  <si>
    <t>Азалия/Рододендрон понтийский (Rhododendron ponticum Grazeasy Dark Pink) Ком 40-50</t>
  </si>
  <si>
    <t>08-04-0830</t>
  </si>
  <si>
    <t>Азалия/Рододендрон понтийский (Rhododendron ponticum Graziella) C7,5 30-40</t>
  </si>
  <si>
    <t>08-04-0831</t>
  </si>
  <si>
    <t>Азалия/Рододендрон понтийский (Rhododendron ponticum Graziella) C7,5 40-50</t>
  </si>
  <si>
    <t>08-04-0832</t>
  </si>
  <si>
    <t>Азалия/Рододендрон понтийский (Rhododendron ponticum Graziella) Ком 25-30</t>
  </si>
  <si>
    <t>08-04-0833</t>
  </si>
  <si>
    <t>Азалия/Рододендрон понтийский (Rhododendron ponticum Graziella) Ком 40-50</t>
  </si>
  <si>
    <t>08-04-0834</t>
  </si>
  <si>
    <t>Азалия/Рододендрон понтийский (Rhododendron ponticum maximum) Ком 60-70</t>
  </si>
  <si>
    <t>08-04-0835</t>
  </si>
  <si>
    <t>Азалия/Рододендрон (Rhododendron Praecox) C4 30-40</t>
  </si>
  <si>
    <t>08-04-0836</t>
  </si>
  <si>
    <t>Азалия/Рододендрон правернум (Rhododendron praevernum Osterschnee) C5 25-30</t>
  </si>
  <si>
    <t>08-04-0837</t>
  </si>
  <si>
    <t>Азалия/Рододендрон падуболистный (Rhododendron prinophyllum Apricot Surprise) C5 30-40</t>
  </si>
  <si>
    <t>08-04-0838</t>
  </si>
  <si>
    <t>Азалия/Рододендрон падуболистный (Rhododendron prinophyllum Candy Lights) C5 40-50</t>
  </si>
  <si>
    <t>08-04-0839</t>
  </si>
  <si>
    <t>Азалия/Рододендрон падуболистный (Rhododendron prinophyllum White Lights) C5 30-40</t>
  </si>
  <si>
    <t>08-04-0840</t>
  </si>
  <si>
    <t>Азалия/Рододендрон (Rhododendron Progres) Ком 60-70</t>
  </si>
  <si>
    <t>08-04-0841</t>
  </si>
  <si>
    <t>Азалия/Рододендрон сливолистный (Rhododendron prostratum) C2 20-25</t>
  </si>
  <si>
    <t>08-04-0842</t>
  </si>
  <si>
    <t>Азалия/Рододендрон сливолистный (Rhododendron prunifolium) C5 40-50</t>
  </si>
  <si>
    <t>08-04-0843</t>
  </si>
  <si>
    <t>Азалия/Рододендрон сливолистный (Rhododendron prunifolium Summer Sizzler) C5 40-50</t>
  </si>
  <si>
    <t>08-04-0844</t>
  </si>
  <si>
    <t>Азалия/Рододендрон карликовый (Rhododendron pumilum lapponicum) C2 20-25</t>
  </si>
  <si>
    <t>08-04-0845</t>
  </si>
  <si>
    <t>Азалия/Рододендрон (Rhododendron Purple Dream) C7,5 40-50</t>
  </si>
  <si>
    <t>08-04-0846</t>
  </si>
  <si>
    <t>Азалия/Рододендрон гибридный (Rhododendron Purpureum Grandiflorum) Ком 40-50</t>
  </si>
  <si>
    <t>08-04-0847</t>
  </si>
  <si>
    <t>Азалия/Рододендрон (Rhododendron Pushy Purple) C7,5 30-40</t>
  </si>
  <si>
    <t>08-04-0848</t>
  </si>
  <si>
    <t>Азалия/Рододендрон (Rhododendron Rabatz) C7,5 30-40</t>
  </si>
  <si>
    <t>08-04-0849</t>
  </si>
  <si>
    <t>Азалия/Рододендрон (Rhododendron Rabatz) C7,5 40-50</t>
  </si>
  <si>
    <t>08-04-0850</t>
  </si>
  <si>
    <t>Азалия/Рододендрон (Rhododendron Rabatz) Ком 30-40</t>
  </si>
  <si>
    <t>08-04-0851</t>
  </si>
  <si>
    <t>Азалия/Рододендрон (Rhododendron Rabatz) Ком 40-50</t>
  </si>
  <si>
    <t>08-04-0852</t>
  </si>
  <si>
    <t>Азалия/Рододендрон (Rhododendron Rabatz) Ком 50-60</t>
  </si>
  <si>
    <t>08-04-0853</t>
  </si>
  <si>
    <t>Азалия/Рододендрон (Rhododendron Rabatz) Ком 60-70</t>
  </si>
  <si>
    <t>08-04-0854</t>
  </si>
  <si>
    <t>Азалия/Рододендрон (Rhododendron Rabatz) Ком 70-80</t>
  </si>
  <si>
    <t>08-04-0855</t>
  </si>
  <si>
    <t>Азалия/Рододендрон укореняющийся (Rhododendron radicans Typ Bergen) C3 20-25</t>
  </si>
  <si>
    <t>08-04-0856</t>
  </si>
  <si>
    <t>Азалия/Рододендрон (Rhododendron Radistrotum) C2 20-25</t>
  </si>
  <si>
    <t>08-04-0857</t>
  </si>
  <si>
    <t>Азалия/Рододендрон (Rhododendron Raphaela) C7,5 30-40</t>
  </si>
  <si>
    <t>08-04-0858</t>
  </si>
  <si>
    <t>Азалия/Рододендрон (Rhododendron Raphaela) C7,5 40-50</t>
  </si>
  <si>
    <t>08-04-0859</t>
  </si>
  <si>
    <t>Азалия/Рододендрон ползучий (Rhododendron repens Pumuckl) C5 30-40</t>
  </si>
  <si>
    <t>08-04-0860</t>
  </si>
  <si>
    <t>Азалия/Рододендрон ползучий (Rhododendron repens Rotkappchen) C5 25-30</t>
  </si>
  <si>
    <t>08-04-0861</t>
  </si>
  <si>
    <t>Азалия/Рододендрон ползучий (Rhododendron repens Rotkappchen) C5 30-40</t>
  </si>
  <si>
    <t>08-04-0862</t>
  </si>
  <si>
    <t>Азалия/Рододендрон (Rhododendron Rhododendronpark Graal Muritz) C7,5 30-40</t>
  </si>
  <si>
    <t>08-04-0863</t>
  </si>
  <si>
    <t>Азалия/Рододендрон (Rhododendron Rhododendronpark Graal Muritz) C7,5 40-50</t>
  </si>
  <si>
    <t>08-04-0864</t>
  </si>
  <si>
    <t>Азалия/Рододендрон (Rhododendron Rhododendronpark Graal Muritz) Ком 60-70</t>
  </si>
  <si>
    <t>08-04-0865</t>
  </si>
  <si>
    <t>Азалия/Рододендрон (Rhododendron Rhododendronpark Graal Muritz) Ком 80-90</t>
  </si>
  <si>
    <t>08-04-0866</t>
  </si>
  <si>
    <t>Азалия/Рододендрон (Rhododendron Rose Duft) Ком 50-60</t>
  </si>
  <si>
    <t>08-04-0867</t>
  </si>
  <si>
    <t>Азалия/Рододендрон (Rhododendron Roseum Elegans) C5 30-40</t>
  </si>
  <si>
    <t>08-04-0868</t>
  </si>
  <si>
    <t>Азалия/Рододендрон (Rhododendron Roseum Pink) C7,5 40-50</t>
  </si>
  <si>
    <t>08-04-0869</t>
  </si>
  <si>
    <t>Азалия/Рододендрон роксеанум (Rhododendron roxieanum Blewbury) C5 30-40</t>
  </si>
  <si>
    <t>08-04-0870</t>
  </si>
  <si>
    <t>Азалия/Рододендрон краснеющий (Rhododendron russatum Blaufeder) C3 25-30</t>
  </si>
  <si>
    <t>08-04-0871</t>
  </si>
  <si>
    <t>Азалия/Рододендрон краснеющий (Rhododendron russatum Compactum) C3 20-25</t>
  </si>
  <si>
    <t>08-04-0872</t>
  </si>
  <si>
    <t>Азалия/Рододендрон краснеющий (Rhododendron russatum Enziana) C2 20-25</t>
  </si>
  <si>
    <t>08-04-0873</t>
  </si>
  <si>
    <t>Азалия/Рододендрон краснеющий (Rhododendron russatum Gletschernacht) C3 30-40</t>
  </si>
  <si>
    <t>08-04-0874</t>
  </si>
  <si>
    <t>Азалия/Рододендрон краснеющий (Rhododendron russatum Lauretta) C3 25-30</t>
  </si>
  <si>
    <t>08-04-0875</t>
  </si>
  <si>
    <t>Азалия/Рододендрон краснеющий (Rhododendron russatum Lauretta) C3 30-40</t>
  </si>
  <si>
    <t>08-04-0876</t>
  </si>
  <si>
    <t>Азалия/Рододендрон (Rhododendron schlippenbachii) C5 30-40</t>
  </si>
  <si>
    <t>08-04-0878</t>
  </si>
  <si>
    <t>Азалия/Рододендрон (Rhododendron September Red) C5 40-50</t>
  </si>
  <si>
    <t>08-04-0880</t>
  </si>
  <si>
    <t>Азалия/Рододендрон (Rhododendron Simona) Ком 60-70</t>
  </si>
  <si>
    <t>08-04-0882</t>
  </si>
  <si>
    <t>Азалия/Рододендрон смирнова (Rhododendron smirnowii Weinlese) C5 30-40</t>
  </si>
  <si>
    <t>08-04-0883</t>
  </si>
  <si>
    <t>Азалия/Рододендрон смирнова (Rhododendron smirnowii Weinlese) C5 40-50</t>
  </si>
  <si>
    <t>08-04-0885</t>
  </si>
  <si>
    <t>Азалия/Рододендрон смирнова (Rhododendron smirnowii Weinlese) Ком 30-40</t>
  </si>
  <si>
    <t>08-04-0886</t>
  </si>
  <si>
    <t>Азалия/Рододендрон (Rhododendron sphaeroblastum var.wumengense) C4 25-30</t>
  </si>
  <si>
    <t>08-04-0888</t>
  </si>
  <si>
    <t>Азалия/Рододендрон штадт (Rhododendron Stadt Westerstede) Ком 30-40</t>
  </si>
  <si>
    <t>08-04-0889</t>
  </si>
  <si>
    <t>Азалия/Рододендрон штадт (Rhododendron Stadt Westerstede) Ком 60-70</t>
  </si>
  <si>
    <t>08-04-0890</t>
  </si>
  <si>
    <t>Азалия/Рододендрон (Rhododendron Sun Glory) C7,5 30-40</t>
  </si>
  <si>
    <t>08-04-0891</t>
  </si>
  <si>
    <t>Азалия/Рододендрон (Rhododendron Sun Glory) C7,5 40-50</t>
  </si>
  <si>
    <t>08-04-0892</t>
  </si>
  <si>
    <t>Азалия/Рододендрон (Rhododendron taliense Wolly Dane) C5 25-30</t>
  </si>
  <si>
    <t>08-04-0893</t>
  </si>
  <si>
    <t>Азалия/Рододендрон (Rhododendron Tanaga) Ком 30-40</t>
  </si>
  <si>
    <t>08-04-0894</t>
  </si>
  <si>
    <t>Азалия/Рододендрон (Rhododendron Tanaga) Ком 40-50</t>
  </si>
  <si>
    <t>08-04-0895</t>
  </si>
  <si>
    <t>Азалия/Рододендрон (Rhododendron Taurus) C15 60-70</t>
  </si>
  <si>
    <t>08-04-0896</t>
  </si>
  <si>
    <t>Азалия/Рододендрон (Rhododendron Taurus) C7,5 40-50</t>
  </si>
  <si>
    <t>08-04-0897</t>
  </si>
  <si>
    <t>Азалия/Рододендрон (Rhododendron Taurus) Ком 70-80</t>
  </si>
  <si>
    <t>08-04-0898</t>
  </si>
  <si>
    <t>Азалия/Рододендрон трихостомум (Rhododendron trichostomum Schneeflockchen) C3 25-30</t>
  </si>
  <si>
    <t>08-04-0899</t>
  </si>
  <si>
    <t>Азалия/Рододендрон (Rhododendron tsariense Queen Bee) C5 30-40</t>
  </si>
  <si>
    <t>08-04-0900</t>
  </si>
  <si>
    <t>Азалия/Рододендрон (Rhododendron vaseyi White Find) C5 30-40</t>
  </si>
  <si>
    <t>08-04-0901</t>
  </si>
  <si>
    <t>Азалия/Рододендрон (Rhododendron violaceum) C2 20-25</t>
  </si>
  <si>
    <t>08-04-0902</t>
  </si>
  <si>
    <t>Азалия/Рододендрон (Rhododendron Violette Funken) Ком 40-50</t>
  </si>
  <si>
    <t>08-04-0904</t>
  </si>
  <si>
    <t>Азалия/Рододендрон гибридный (Rhododendron Virginia Delp) Ком 60-70</t>
  </si>
  <si>
    <t>08-04-0905</t>
  </si>
  <si>
    <t>Азалия/Рододендрон клейкий (Rhododendron viscosum Juniduft) C10 60-70</t>
  </si>
  <si>
    <t>08-04-0906</t>
  </si>
  <si>
    <t>Азалия/Рододендрон клейкий (Rhododendron viscosum Juniduft) C5 40-50</t>
  </si>
  <si>
    <t>08-04-0907</t>
  </si>
  <si>
    <t>Азалия/Рододендрон клейкий (Rhododendron viscosum Karminduft) C10 60-70</t>
  </si>
  <si>
    <t>08-04-0908</t>
  </si>
  <si>
    <t>Азалия/Рододендрон клейкий (Rhododendron viscosum Karminduft) C5 40-50</t>
  </si>
  <si>
    <t>08-04-0909</t>
  </si>
  <si>
    <t>Азалия/Рододендрон клейкий (Rhododendron viscosum Karminduft) Ком 90-100</t>
  </si>
  <si>
    <t>08-04-0911</t>
  </si>
  <si>
    <t>Азалия/Рододендрон клейкий (Rhododendron viscosum Queens Choice) C5 40-50</t>
  </si>
  <si>
    <t>08-04-0912</t>
  </si>
  <si>
    <t>Азалия/Рододендрон клейкий (Rhododendron viscosum Sommerduft) C10 60-70</t>
  </si>
  <si>
    <t>08-04-0913</t>
  </si>
  <si>
    <t>Азалия/Рододендрон клейкий (Rhododendron viscosum Sommerduft) C5 40-50</t>
  </si>
  <si>
    <t>08-04-0914</t>
  </si>
  <si>
    <t>Азалия/Рододендрон клейкий (Rhododendron viscosum Watergirl) C5 40-50</t>
  </si>
  <si>
    <t>08-04-0915</t>
  </si>
  <si>
    <t>Азалия/Рододендрон (Rhododendron Viscy) C7,5 40-50</t>
  </si>
  <si>
    <t>08-04-0916</t>
  </si>
  <si>
    <t>Азалия/Рододендрон (Rhododendron Viscy) Ком 30-40</t>
  </si>
  <si>
    <t>08-04-0917</t>
  </si>
  <si>
    <t>Азалия/Рододендрон (Rhododendron Viscy) Ком 40-50</t>
  </si>
  <si>
    <t>08-04-0918</t>
  </si>
  <si>
    <t>Азалия/Рододендрон (Rhododendron Viscy) Ком 70-80</t>
  </si>
  <si>
    <t>08-04-0919</t>
  </si>
  <si>
    <t>Азалия/Рододендрон (Rhododendron Viscy) Ком 80-90</t>
  </si>
  <si>
    <t>08-04-0920</t>
  </si>
  <si>
    <t>Азалия/Рододендрон (Rhododendron Vorwerk Abendsonne) C7,5 40-50</t>
  </si>
  <si>
    <t>08-04-0921</t>
  </si>
  <si>
    <t>Азалия/Рододендрон (Rhododendron Walkure) C5 30-40</t>
  </si>
  <si>
    <t>08-04-0922</t>
  </si>
  <si>
    <t>Азалия/Рододендрон (Rhododendron Walkure) C7,5 40-50</t>
  </si>
  <si>
    <t>08-04-0923</t>
  </si>
  <si>
    <t>Азалия/Рододендрон (Rhododendron Walkure) Ком 30-40</t>
  </si>
  <si>
    <t>08-04-0924</t>
  </si>
  <si>
    <t>Азалия/Рододендрон (Rhododendron Walkure) Ком 50-60</t>
  </si>
  <si>
    <t>08-04-0925</t>
  </si>
  <si>
    <t>Азалия/Рододендрон (Rhododendron Walkure) Ком 60-70</t>
  </si>
  <si>
    <t>08-04-0926</t>
  </si>
  <si>
    <t>Азалия/Рододендрон (Rhododendron Walkure) Ком 70-80</t>
  </si>
  <si>
    <t>08-04-0927</t>
  </si>
  <si>
    <t>Азалия/Рододендрон (Rhododendron Walkure) Ком 80-90</t>
  </si>
  <si>
    <t>08-04-0928</t>
  </si>
  <si>
    <t>Азалия/Рододендрон уорда (Rhododendron wardii Goldkollier) Ком 30-40</t>
  </si>
  <si>
    <t>08-04-0929</t>
  </si>
  <si>
    <t>Азалия/Рододендрон вильямса (Rhododendron williamsianum Andrea) Ком 40-50</t>
  </si>
  <si>
    <t>08-04-0930</t>
  </si>
  <si>
    <t>Азалия/Рододендрон вильямса (Rhododendron williamsianum Jackwill) C5 30-40</t>
  </si>
  <si>
    <t>08-04-0931</t>
  </si>
  <si>
    <t>Азалия/Рододендрон вильямса (Rhododendron williamsianum Lissabon) C5 30-40</t>
  </si>
  <si>
    <t>08-04-0932</t>
  </si>
  <si>
    <t>Азалия/Рододендрон вильямса (Rhododendron williamsianum Lissabon) Ком 25-30</t>
  </si>
  <si>
    <t>08-04-0934</t>
  </si>
  <si>
    <t>Азалия/Рододендрон вильямса (Rhododendron williamsianum Tromba) C5 30-40</t>
  </si>
  <si>
    <t>08-04-0935</t>
  </si>
  <si>
    <t>Азалия/Рододендрон якушиманский (Rhododendron yakushimanum Agneta) C4 25-30</t>
  </si>
  <si>
    <t>08-04-0936</t>
  </si>
  <si>
    <t>Азалия/Рододендрон якушиманский (Rhododendron yakushimanum Agneta) C5 30-40</t>
  </si>
  <si>
    <t>08-04-0937</t>
  </si>
  <si>
    <t>Азалия/Рододендрон якушиманский (Rhododendron yakushimanum Annika) C4 25-30</t>
  </si>
  <si>
    <t>08-04-0938</t>
  </si>
  <si>
    <t>Азалия/Рододендрон якушиманский (Rhododendron yakushimanum Annika) C4 30-40</t>
  </si>
  <si>
    <t>08-04-0939</t>
  </si>
  <si>
    <t>Азалия/Рододендрон якушиманский (Rhododendron yakushimanum Annika) C5 25-30</t>
  </si>
  <si>
    <t>08-04-0940</t>
  </si>
  <si>
    <t>Азалия/Рододендрон якушиманский (Rhododendron yakushimanum Annika) C5 30-40</t>
  </si>
  <si>
    <t>08-04-0941</t>
  </si>
  <si>
    <t>Азалия/Рододендрон якушиманский (Rhododendron yakushimanum Annika) Ком 25-30</t>
  </si>
  <si>
    <t>08-04-0942</t>
  </si>
  <si>
    <t>Азалия/Рододендрон якушиманский (Rhododendron yakushimanum Annika) Ком 70-80</t>
  </si>
  <si>
    <t>08-04-0943</t>
  </si>
  <si>
    <t>Азалия/Рододендрон якушиманский (Rhododendron yakushimanum Apollonia) Ком 20-25</t>
  </si>
  <si>
    <t>08-04-0944</t>
  </si>
  <si>
    <t>Азалия/Рододендрон якушиманский (Rhododendron yakushimanum Apollonia) Ком 25-30</t>
  </si>
  <si>
    <t>08-04-0945</t>
  </si>
  <si>
    <t>Азалия/Рододендрон якушиманский (Rhododendron yakushimanum Apollonia) Ком 30-40</t>
  </si>
  <si>
    <t>08-04-0946</t>
  </si>
  <si>
    <t>Азалия/Рододендрон якушиманский (Rhododendron yakushimanum Aprilmorgen) C5 25-30</t>
  </si>
  <si>
    <t>08-04-0948</t>
  </si>
  <si>
    <t>Азалия/Рододендрон якушиманский (Rhododendron yakushimanum Astrid) C5 30-40</t>
  </si>
  <si>
    <t>08-04-0949</t>
  </si>
  <si>
    <t>Азалия/Рододендрон якушиманский (Rhododendron yakushimanum Astrid) Ком 25-30</t>
  </si>
  <si>
    <t>08-04-0951</t>
  </si>
  <si>
    <t>Азалия/Рододендрон якушиманский (Rhododendron yakushimanum Babette) C5 30-40</t>
  </si>
  <si>
    <t>08-04-0952</t>
  </si>
  <si>
    <t>Азалия/Рододендрон якушиманский (Rhododendron yakushimanum Barbarella) C5 25-30</t>
  </si>
  <si>
    <t>08-04-0954</t>
  </si>
  <si>
    <t>Азалия/Рододендрон якушиманский (Rhododendron yakushimanum Bob Bovee) Ком 25-30</t>
  </si>
  <si>
    <t>08-04-0956</t>
  </si>
  <si>
    <t>Азалия/Рододендрон якушиманский (Rhododendron yakushimanum Bohlkens Lupinenberg) C5 25-30</t>
  </si>
  <si>
    <t>08-04-0958</t>
  </si>
  <si>
    <t>Азалия/Рододендрон якушиманский (Rhododendron yakushimanum Bohlkens Lupinenberg) Ком 25-30</t>
  </si>
  <si>
    <t>08-04-0959</t>
  </si>
  <si>
    <t>Азалия/Рододендрон якушиманский (Rhododendron yakushimanum Bohlkens Lupinenberg) Ком 60-70</t>
  </si>
  <si>
    <t>08-04-0960</t>
  </si>
  <si>
    <t>Азалия/Рододендрон якушиманский (Rhododendron yakushimanum Bohlkens Snow Fire) C5 20-25</t>
  </si>
  <si>
    <t>08-04-0962</t>
  </si>
  <si>
    <t>Азалия/Рододендрон якушиманский (Rhododendron yakushimanum Caroline Allbrook) Ком 30-40</t>
  </si>
  <si>
    <t>08-04-0963</t>
  </si>
  <si>
    <t>Азалия/Рододендрон якушиманский (Rhododendron yakushimanum Debbie Dane) C4 20-25</t>
  </si>
  <si>
    <t>08-04-0964</t>
  </si>
  <si>
    <t>Азалия/Рододендрон якушиманский (Rhododendron yakushimanum Debbie Dane) C4 25-30</t>
  </si>
  <si>
    <t>08-04-0965</t>
  </si>
  <si>
    <t>Азалия/Рододендрон якушиманский (Rhododendron yakushimanum Debbie Dane) Ком 60-70</t>
  </si>
  <si>
    <t>08-04-0966</t>
  </si>
  <si>
    <t>Азалия/Рододендрон якушиманский (Rhododendron yakushimanum Edelweiss) C10 40-50</t>
  </si>
  <si>
    <t>08-04-0967</t>
  </si>
  <si>
    <t>Азалия/Рододендрон якушиманский (Rhododendron yakushimanum Ernest Inman) Ком 30-40</t>
  </si>
  <si>
    <t>08-04-0968</t>
  </si>
  <si>
    <t>Азалия/Рододендрон якушиманский (Rhododendron yakushimanum Eutiner Symphonie) C5 25-30</t>
  </si>
  <si>
    <t>08-04-0969</t>
  </si>
  <si>
    <t>Азалия/Рододендрон якушиманский (Rhododendron yakushimanum Eutiner Symphonie) C5 30-40</t>
  </si>
  <si>
    <t>08-04-0970</t>
  </si>
  <si>
    <t>Азалия/Рододендрон якушиманский (Rhododendron yakushimanum Fantastica) C10 50-60</t>
  </si>
  <si>
    <t>08-04-0971</t>
  </si>
  <si>
    <t>Азалия/Рододендрон якушиманский (Rhododendron yakushimanum Fantastica) C5 25-30</t>
  </si>
  <si>
    <t>08-04-0972</t>
  </si>
  <si>
    <t>Азалия/Рододендрон якушиманский (Rhododendron yakushimanum Fantastica) C5 30-40</t>
  </si>
  <si>
    <t>08-04-0973</t>
  </si>
  <si>
    <t>Азалия/Рододендрон якушиманский (Rhododendron yakushimanum Fantastica) Ком 20-25</t>
  </si>
  <si>
    <t>08-04-0974</t>
  </si>
  <si>
    <t>Азалия/Рододендрон якушиманский (Rhododendron yakushimanum Fantastica) Ком 25-30</t>
  </si>
  <si>
    <t>08-04-0975</t>
  </si>
  <si>
    <t>Азалия/Рододендрон якушиманский (Rhododendron yakushimanum Fantastica) Ком 50-60</t>
  </si>
  <si>
    <t>08-04-0976</t>
  </si>
  <si>
    <t>Азалия/Рододендрон якушиманский (Rhododendron yakushimanum Fantastica) Ком 60-70</t>
  </si>
  <si>
    <t>08-04-0977</t>
  </si>
  <si>
    <t>Азалия/Рододендрон якушиманский (Rhododendron yakushimanum Flava) Ком 25-30</t>
  </si>
  <si>
    <t>08-04-0978</t>
  </si>
  <si>
    <t>Азалия/Рододендрон якушиманский (Rhododendron yakushimanum Florkissen) C5 25-30</t>
  </si>
  <si>
    <t>08-04-0979</t>
  </si>
  <si>
    <t>Азалия/Рододендрон якушиманский (Rhododendron yakushimanum Golden Melodie) Ком 30-40</t>
  </si>
  <si>
    <t>08-04-0980</t>
  </si>
  <si>
    <t>Азалия/Рододендрон якушиманский (Rhododendron yakushimanum Golden Melodie) Ком 60-70</t>
  </si>
  <si>
    <t>08-04-0981</t>
  </si>
  <si>
    <t>Азалия/Рододендрон якушиманский (Rhododendron yakushimanum Goldprinz) C5 25-30</t>
  </si>
  <si>
    <t>08-04-0982</t>
  </si>
  <si>
    <t>Азалия/Рододендрон якушиманский (Rhododendron yakushimanum Goldprinz) C5 30-40</t>
  </si>
  <si>
    <t>08-04-0983</t>
  </si>
  <si>
    <t>Азалия/Рододендрон якушиманский (Rhododendron yakushimanum Goldprinz) Ком 20-25</t>
  </si>
  <si>
    <t>08-04-0984</t>
  </si>
  <si>
    <t>Азалия/Рододендрон якушиманский (Rhododendron yakushimanum Goldprinz) Ком 25-30</t>
  </si>
  <si>
    <t>08-04-0985</t>
  </si>
  <si>
    <t>Азалия/Рододендрон якушиманский (Rhododendron yakushimanum Goldrusche) C5 25-30</t>
  </si>
  <si>
    <t>08-04-0986</t>
  </si>
  <si>
    <t>Азалия/Рододендрон якушиманский (Rhododendron yakushimanum Harkwood Premiere) Ком 60-70</t>
  </si>
  <si>
    <t>08-04-0987</t>
  </si>
  <si>
    <t>Азалия/Рододендрон якушиманский (Rhododendron yakushimanum Heinjes Zauberflote) Ком 25-30</t>
  </si>
  <si>
    <t>08-04-0988</t>
  </si>
  <si>
    <t>Азалия/Рододендрон якушиманский (Rhododendron yakushimanum Helgoland) Ком 25-30</t>
  </si>
  <si>
    <t>08-04-0989</t>
  </si>
  <si>
    <t>Азалия/Рододендрон якушиманский (Rhododendron yakushimanum Helgoland) Ком 60-70</t>
  </si>
  <si>
    <t>08-04-0991</t>
  </si>
  <si>
    <t>Азалия/Рододендрон якушиманский (Rhododendron yakushimanum Kalinka) C5 30-40</t>
  </si>
  <si>
    <t>08-04-0992</t>
  </si>
  <si>
    <t>Азалия/Рододендрон якушиманский (Rhododendron yakushimanum Kalinka) Ком 60-70</t>
  </si>
  <si>
    <t>08-04-0993</t>
  </si>
  <si>
    <t>Азалия/Рододендрон якушиманский (Rhododendron yakushimanum Karminkissen) C5 30-40</t>
  </si>
  <si>
    <t>08-04-0994</t>
  </si>
  <si>
    <t>Азалия/Рододендрон якушиманский (Rhododendron yakushimanum Karminkissen) Ком 20-25</t>
  </si>
  <si>
    <t>08-04-0995</t>
  </si>
  <si>
    <t>Азалия/Рододендрон якушиманский (Rhododendron yakushimanum Karminkissen) Ком 30-40</t>
  </si>
  <si>
    <t>08-04-0996</t>
  </si>
  <si>
    <t>Азалия/Рододендрон якушиманский (Rhododendron yakushimanum Ken Janeck) Ком 20-25</t>
  </si>
  <si>
    <t>08-04-0997</t>
  </si>
  <si>
    <t>Азалия/Рододендрон якушиманский (Rhododendron yakushimanum Koichiro Wada Klon Robenek) C5 20-25</t>
  </si>
  <si>
    <t>08-04-0998</t>
  </si>
  <si>
    <t>Азалия/Рододендрон якушиманский (Rhododendron yakushimanum Koichiro Wada Select) C4 20-25</t>
  </si>
  <si>
    <t>08-04-0999</t>
  </si>
  <si>
    <t>Азалия/Рододендрон якушиманский (Rhododendron yakushimanum Koichiro Wada Select) C4 25-30</t>
  </si>
  <si>
    <t>08-04-1000</t>
  </si>
  <si>
    <t>Азалия/Рододендрон якушиманский (Rhododendron yakushimanum Koichiro Wada Select) C7,5 30-40</t>
  </si>
  <si>
    <t>08-04-1001</t>
  </si>
  <si>
    <t>Азалия/Рододендрон якушиманский (Rhododendron yakushimanum Kokette) Ком 20-25</t>
  </si>
  <si>
    <t>08-04-1002</t>
  </si>
  <si>
    <t>Азалия/Рододендрон якушиманский (Rhododendron yakushimanum Kokette) Ком 25-30</t>
  </si>
  <si>
    <t>08-04-1003</t>
  </si>
  <si>
    <t>Азалия/Рододендрон якушиманский (Rhododendron yakushimanum Kokette) Ком 30-40</t>
  </si>
  <si>
    <t>08-04-1004</t>
  </si>
  <si>
    <t>Азалия/Рододендрон якушиманский (Rhododendron yakushimanum Lampion) C5 25-30</t>
  </si>
  <si>
    <t>08-04-1005</t>
  </si>
  <si>
    <t>Азалия/Рододендрон якушиманский (Rhododendron yakushimanum Lullaby) C4 25-30</t>
  </si>
  <si>
    <t>08-04-1006</t>
  </si>
  <si>
    <t>Азалия/Рододендрон якушиманский (Rhododendron yakushimanum Lullaby) C5 25-30</t>
  </si>
  <si>
    <t>08-04-1007</t>
  </si>
  <si>
    <t>Азалия/Рододендрон якушиманский (Rhododendron yakushimanum Lullaby) C5 30-40</t>
  </si>
  <si>
    <t>08-04-1008</t>
  </si>
  <si>
    <t>Азалия/Рододендрон якушиманский (Rhododendron yakushimanum Lullaby) Ком 30-40</t>
  </si>
  <si>
    <t>08-04-1009</t>
  </si>
  <si>
    <t>Азалия/Рододендрон якушиманский (Rhododendron yakushimanum Marlis) Ком 60-70</t>
  </si>
  <si>
    <t>08-04-1011</t>
  </si>
  <si>
    <t>Азалия/Рододендрон якушиманский (Rhododendron yakushimanum Minikin) Ком 25-30</t>
  </si>
  <si>
    <t>08-04-1012</t>
  </si>
  <si>
    <t>Азалия/Рододендрон якушиманский (Rhododendron yakushimanum Mist Maiden) Ком 15-20</t>
  </si>
  <si>
    <t>08-04-1013</t>
  </si>
  <si>
    <t>Азалия/Рододендрон якушиманский (Rhododendron yakushimanum Mist Maiden) Ком 20-25</t>
  </si>
  <si>
    <t>08-04-1014</t>
  </si>
  <si>
    <t>Азалия/Рододендрон якушиманский (Rhododendron yakushimanum Mist Maiden) Ком 30-40</t>
  </si>
  <si>
    <t>08-04-1015</t>
  </si>
  <si>
    <t>Азалия/Рододендрон якушиманский (Rhododendron yakushimanum Nicoletta) C5 25-30</t>
  </si>
  <si>
    <t>08-04-1016</t>
  </si>
  <si>
    <t>Азалия/Рододендрон якушиманский (Rhododendron yakushimanum Nicoletta) C5 30-40</t>
  </si>
  <si>
    <t>08-04-1017</t>
  </si>
  <si>
    <t>Азалия/Рододендрон якушиманский (Rhododendron yakushimanum Polaris) C10 50-60</t>
  </si>
  <si>
    <t>08-04-1018</t>
  </si>
  <si>
    <t>Азалия/Рододендрон якушиманский (Rhododendron yakushimanum Polaris) C5 25-30</t>
  </si>
  <si>
    <t>08-04-1019</t>
  </si>
  <si>
    <t>Азалия/Рододендрон якушиманский (Rhododendron yakushimanum Polaris) C5 30-40</t>
  </si>
  <si>
    <t>08-04-1020</t>
  </si>
  <si>
    <t>Азалия/Рододендрон якушиманский (Rhododendron yakushimanum Principessa) C5 25-30</t>
  </si>
  <si>
    <t>08-04-1022</t>
  </si>
  <si>
    <t>Азалия/Рододендрон якушиманский (Rhododendron yakushimanum Sasonade) C5 30-40</t>
  </si>
  <si>
    <t>08-04-1024</t>
  </si>
  <si>
    <t>Азалия/Рододендрон якушиманский (Rhododendron yakushimanum Schneekissen) C10 50-60</t>
  </si>
  <si>
    <t>08-04-1025</t>
  </si>
  <si>
    <t>Азалия/Рододендрон якушиманский (Rhododendron yakushimanum Schneekissen) C5 25-30</t>
  </si>
  <si>
    <t>08-04-1026</t>
  </si>
  <si>
    <t>Азалия/Рододендрон якушиманский (Rhododendron yakushimanum Schneekrone) C10 50-60</t>
  </si>
  <si>
    <t>08-04-1027</t>
  </si>
  <si>
    <t>Азалия/Рододендрон якушиманский (Rhododendron yakushimanum Schneekrone) Ком 60-70</t>
  </si>
  <si>
    <t>08-04-1028</t>
  </si>
  <si>
    <t>Азалия/Рододендрон якушиманский (Rhododendron yakushimanum Schneewolke) Ком 25-30</t>
  </si>
  <si>
    <t>08-04-1030</t>
  </si>
  <si>
    <t>Азалия/Рододендрон якушиманский (Rhododendron yakushimanum Schwanensee) Ком 30-40</t>
  </si>
  <si>
    <t>08-04-1031</t>
  </si>
  <si>
    <t>Азалия/Рододендрон якушиманский (Rhododendron yakushimanum Schwanensee) Ком 40-50</t>
  </si>
  <si>
    <t>08-04-1032</t>
  </si>
  <si>
    <t>Азалия/Рододендрон якушиманский (Rhododendron yakushimanum Silberwolke) Ком 25-30</t>
  </si>
  <si>
    <t>08-04-1033</t>
  </si>
  <si>
    <t>Азалия/Рододендрон якушиманский (Rhododendron yakushimanum Silberwolke) Ком 60-70</t>
  </si>
  <si>
    <t>08-04-1034</t>
  </si>
  <si>
    <t>Азалия/Рододендрон якушиманский (Rhododendron yakushimanum Silver Lady) C5 25-30</t>
  </si>
  <si>
    <t>08-04-1035</t>
  </si>
  <si>
    <t>Азалия/Рододендрон якушиманский (Rhododendron yakushimanum Stern von Japan) C5 25-30</t>
  </si>
  <si>
    <t>08-04-1036</t>
  </si>
  <si>
    <t>Азалия/Рододендрон якушиманский (Rhododendron yakushimanum Trinity) Ком 25-30</t>
  </si>
  <si>
    <t>08-04-1037</t>
  </si>
  <si>
    <t>Азалия/Рододендрон якушиманский (Rhododendron yakushimanum Trinity) Ком 30-40</t>
  </si>
  <si>
    <t>08-04-1038</t>
  </si>
  <si>
    <t>Азалия/Рододендрон якушиманский (Rhododendron yakushimanum Weissenburg) C5 25-30</t>
  </si>
  <si>
    <t>08-04-1039</t>
  </si>
  <si>
    <t>Азалия/Рододендрон якушиманский (Rhododendron yakushimanum Yaku Sunrise) Ком 20-25</t>
  </si>
  <si>
    <t>08-04-1040</t>
  </si>
  <si>
    <t>Секвойядендрон гигантский (Sequoiadendron giganteum Pendulum) C7,5 60-80</t>
  </si>
  <si>
    <t>08-04-1041</t>
  </si>
  <si>
    <t>Спирея (Spiraea bullata) P1 15-20</t>
  </si>
  <si>
    <t>08-04-1042</t>
  </si>
  <si>
    <t>Стахиурус китайская (Stachyurus chinensis Celina) C5 40-60</t>
  </si>
  <si>
    <t>08-04-1043</t>
  </si>
  <si>
    <t>Стиракс японский (Styrax japonicus Pendulus) C5 60-80</t>
  </si>
  <si>
    <t>08-04-1044</t>
  </si>
  <si>
    <t>Таксодиум двурядный (Taxodium distichum Peve Minaret) C10 80-100</t>
  </si>
  <si>
    <t>08-04-1045</t>
  </si>
  <si>
    <t>Таксодиум двурядный (Taxodium distichum Peve Minaret) C7,5 60-80</t>
  </si>
  <si>
    <t>08-04-1046</t>
  </si>
  <si>
    <t>Тис ягодный (Taxus baccata Adpressa Aurea) Ком 30-40</t>
  </si>
  <si>
    <t>08-04-1048</t>
  </si>
  <si>
    <t>Тис ягодный (Taxus baccata David) Ком 50-60</t>
  </si>
  <si>
    <t>08-04-1049</t>
  </si>
  <si>
    <t>Тис ягодный (Taxus baccata Germers Gold) C15 80-100</t>
  </si>
  <si>
    <t>08-04-1050</t>
  </si>
  <si>
    <t>Тис ягодный (Taxus baccata Germers Gold) Ком 60-70</t>
  </si>
  <si>
    <t>08-04-1051</t>
  </si>
  <si>
    <t>Тис ягодный (Taxus baccata Green Diamond) C3 15-20</t>
  </si>
  <si>
    <t>08-04-1052</t>
  </si>
  <si>
    <t>Тис ягодный (Taxus baccata Green Diamond) C3 30-40</t>
  </si>
  <si>
    <t>08-04-1053</t>
  </si>
  <si>
    <t>Тис ягодный (Taxus baccata Green Diamond) Ком 15-20</t>
  </si>
  <si>
    <t>08-04-1054</t>
  </si>
  <si>
    <t>Тис ягодный (Taxus baccata Litfass) C15 80-100</t>
  </si>
  <si>
    <t>08-04-1055</t>
  </si>
  <si>
    <t>Тис ягодный (Taxus baccata Litfass) Ком 60-70</t>
  </si>
  <si>
    <t>08-04-1057</t>
  </si>
  <si>
    <t>Тис ягодный (Taxus baccata Micro) C3 25-30</t>
  </si>
  <si>
    <t>08-04-1059</t>
  </si>
  <si>
    <t>Тис ягодный (Taxus baccata Minima) C3 30-40</t>
  </si>
  <si>
    <t>08-04-1060</t>
  </si>
  <si>
    <t>Тис ягодный (Taxus baccata Minima) Ком 20-25</t>
  </si>
  <si>
    <t>08-04-1061</t>
  </si>
  <si>
    <t>Тис ягодный (Taxus baccata Moderato) C5 40-60</t>
  </si>
  <si>
    <t>08-04-1062</t>
  </si>
  <si>
    <t>Тис ягодный (Taxus baccata Rushmore) Ком 50-60</t>
  </si>
  <si>
    <t>08-04-1063</t>
  </si>
  <si>
    <t>Тис ягодный (Taxus baccata Semperaurea) Ком 50-60</t>
  </si>
  <si>
    <t>08-04-1064</t>
  </si>
  <si>
    <t>08-04-1065</t>
  </si>
  <si>
    <t>Туя западный (Thuja occidentalis Brobecks Tower) C4 30-40</t>
  </si>
  <si>
    <t>08-04-1066</t>
  </si>
  <si>
    <t>Туя западный (Thuja occidentalis Herzberg) C3 20-25</t>
  </si>
  <si>
    <t>08-04-1067</t>
  </si>
  <si>
    <t>Туя западный (Thuja occidentalis Maks) C2 15-20</t>
  </si>
  <si>
    <t>08-04-1068</t>
  </si>
  <si>
    <t>Туя западный (Thuja occidentalis Maks) C2 20-25</t>
  </si>
  <si>
    <t>08-04-1069</t>
  </si>
  <si>
    <t>Туя западный (Thuja occidentalis Maloyana Holub) C4 25-30</t>
  </si>
  <si>
    <t>08-04-1070</t>
  </si>
  <si>
    <t>Туя западный (Thuja occidentalis Maloyana Holub) C5 30-40</t>
  </si>
  <si>
    <t>08-04-1071</t>
  </si>
  <si>
    <t>08-04-1072</t>
  </si>
  <si>
    <t>Туя западный (Thuja occidentalis Pendula) C5 30-40</t>
  </si>
  <si>
    <t>08-04-1074</t>
  </si>
  <si>
    <t>Туя восточная (Thuja orientalis Morgan) C3 20-25</t>
  </si>
  <si>
    <t>08-04-1076</t>
  </si>
  <si>
    <t>Туя складчатая (Thuja plicata Zebrina Extra Gold) C4 30-40</t>
  </si>
  <si>
    <t>08-04-1077</t>
  </si>
  <si>
    <t>Цедрела китайская (Toona sinensis Flamingo) C7,5 80-100</t>
  </si>
  <si>
    <t>08-04-1078</t>
  </si>
  <si>
    <t>Тсуга канадский (Tsuga canadensis Minuta) C2 10-15</t>
  </si>
  <si>
    <t>08-04-1079</t>
  </si>
  <si>
    <t>Тсуга канадский (Tsuga canadensis Pendula) C5 40-60</t>
  </si>
  <si>
    <t>08-04-1083</t>
  </si>
  <si>
    <t>Калина складчатая (Viburnum plicatum Lanarth) C5 60-80</t>
  </si>
  <si>
    <t>08-04-1084</t>
  </si>
  <si>
    <t>Калина складчатая (Viburnum plicatum Molly Schroeder) C3 30-40</t>
  </si>
  <si>
    <t>08-04-1085</t>
  </si>
  <si>
    <t>Калина складчатая (Viburnum plicatum Pink Beauty) C5 40-50</t>
  </si>
  <si>
    <t>Лиственные</t>
  </si>
  <si>
    <t>Можжевельник пфитцериана (Juniperus pfitzeriana Mint Julep) C2</t>
  </si>
  <si>
    <t>04-08-1144</t>
  </si>
  <si>
    <t>04-08-0508</t>
  </si>
  <si>
    <t>04-08-0512</t>
  </si>
  <si>
    <t>04-08-0513</t>
  </si>
  <si>
    <t>04-08-1145</t>
  </si>
  <si>
    <t>04-08-1146</t>
  </si>
  <si>
    <t>04-08-1147</t>
  </si>
  <si>
    <t>04-08-1148</t>
  </si>
  <si>
    <t>04-08-0401</t>
  </si>
  <si>
    <t>04-08-1149</t>
  </si>
  <si>
    <t>04-08-1150</t>
  </si>
  <si>
    <t>04-08-1151</t>
  </si>
  <si>
    <t>04-08-1152</t>
  </si>
  <si>
    <t>04-08-1153</t>
  </si>
  <si>
    <t>04-08-1154</t>
  </si>
  <si>
    <t>04-08-1155</t>
  </si>
  <si>
    <t>04-08-1156</t>
  </si>
  <si>
    <t>04-08-0427</t>
  </si>
  <si>
    <t>04-08-0428</t>
  </si>
  <si>
    <t>04-08-0429</t>
  </si>
  <si>
    <t>04-08-1157</t>
  </si>
  <si>
    <t>04-08-1158</t>
  </si>
  <si>
    <t>04-08-1159</t>
  </si>
  <si>
    <t>04-08-1160</t>
  </si>
  <si>
    <t>04-08-1161</t>
  </si>
  <si>
    <t>04-08-0014</t>
  </si>
  <si>
    <t>04-08-0002</t>
  </si>
  <si>
    <t>04-08-0008</t>
  </si>
  <si>
    <t>04-08-0462</t>
  </si>
  <si>
    <t>04-08-0370</t>
  </si>
  <si>
    <t>04-08-0368</t>
  </si>
  <si>
    <t>04-08-0369</t>
  </si>
  <si>
    <t>04-08-0366</t>
  </si>
  <si>
    <t>04-08-0367</t>
  </si>
  <si>
    <t>04-08-0151</t>
  </si>
  <si>
    <t>04-08-0446</t>
  </si>
  <si>
    <t>04-08-0538</t>
  </si>
  <si>
    <t>04-08-0351</t>
  </si>
  <si>
    <t>04-08-0162</t>
  </si>
  <si>
    <t>04-08-0153</t>
  </si>
  <si>
    <t>04-08-0302</t>
  </si>
  <si>
    <t>Дереза берберская/Годжи (Lycium barbarum Big Lifeberry) C2</t>
  </si>
  <si>
    <t>Берёза повислая (Betula pendula Youngii) C7 PA180-200</t>
  </si>
  <si>
    <t>Дейция гибридная (Deutzia hybrida Pink Pom-Pom) C3</t>
  </si>
  <si>
    <t>Дейция гибридная (Deutzia hybrida Strawbery Fields) C3</t>
  </si>
  <si>
    <t>Форзиция средняя (Forsythia intermedia Goldzaubert) C2</t>
  </si>
  <si>
    <t>Чубушник (Philadelphus Lemoinei) C2/C3</t>
  </si>
  <si>
    <t>Чубушник (Philadelphus Snowbelle) C3</t>
  </si>
  <si>
    <t>Чубушник (Philadelphus Virginal) C2/C3</t>
  </si>
  <si>
    <t>Береза повислая (Betula pendula Purpurea) C5</t>
  </si>
  <si>
    <t>Бересклет японская (Euonymus japonica Aureomarginata) C6 PA100-130</t>
  </si>
  <si>
    <t>Бересклет японская (Euonymus japonica Aureomarginata) C1,5</t>
  </si>
  <si>
    <t>Бересклет японская (Euonymus japonica Kathy) C6 PA100-130</t>
  </si>
  <si>
    <t>Бересклет японская (Euonymus japonica Kathy) C1,5</t>
  </si>
  <si>
    <t>Форзиция промежуточная (Forsythia intermedia Lynwood) C2</t>
  </si>
  <si>
    <t>Яблоня (Malus Red Sentinel) C6</t>
  </si>
  <si>
    <t>Ива тонкостолбиковая (Salix grac. Mount Aso) C5 PA120</t>
  </si>
  <si>
    <t>Азалия/Рододендрон (Rhododendron Nova Zembla) C1,5</t>
  </si>
  <si>
    <t>Азалия/Рододендрон (Rhododendron Red Jack) C3</t>
  </si>
  <si>
    <t>Рододендрон /Азалия (Rhododendron Cheer) C3</t>
  </si>
  <si>
    <t>Хеномелес/Айва японская (Chaenomeles japonica Sargentii) C2</t>
  </si>
  <si>
    <t>Хеномелес/Айва превосходная (Chaenomeles superba Nicoline) C2</t>
  </si>
  <si>
    <t>Хеномелес/Айва превосходная (Chaenomeles superba Nivalis) C2</t>
  </si>
  <si>
    <t>Хеномелес/Айва превосходная (Chaenomeles superba Elly Mosel) C2</t>
  </si>
  <si>
    <t>Хеномелес/Айва превосходная (Chaenomeles superba Fire Dance) C2</t>
  </si>
  <si>
    <t>Можжевельник китайский (Juniperus chinensis Stricta Variegata) C3</t>
  </si>
  <si>
    <t>Туя западная (Thuja occidentalis Golden Brabant) C3</t>
  </si>
  <si>
    <t>Туя западный (Thuja occidentalis Golden Globe) C5</t>
  </si>
  <si>
    <t>Дерен белый (Cornus alba Sibirica Variegata) C2</t>
  </si>
  <si>
    <t>Сосна горная (Pinus mugo Gnom Findling) C3</t>
  </si>
  <si>
    <t>Азалия/Рододендрон (Rhododendron Nova Zembla) C3</t>
  </si>
  <si>
    <t>Азалия/Рододендрон (Rhododendron Nova Zembla) C25</t>
  </si>
  <si>
    <t>Сумма</t>
  </si>
  <si>
    <t>Азалия/Рододендрон (Rhododendron Marcel Menard) P13</t>
  </si>
  <si>
    <t>P13</t>
  </si>
  <si>
    <t>Азалия/Рододендрон (Rhododendron Percy Wiseman) P13</t>
  </si>
  <si>
    <t>Азалия/Рододендрон (Rhododendron Roseum Elegans) P13</t>
  </si>
  <si>
    <t>Азалия/Рододендрон (Rhododendron catawbiense Grandiflorum) P13</t>
  </si>
  <si>
    <t>C2</t>
  </si>
  <si>
    <t>Барбарис тунберга (Berberis thunbergii Aurea) C2</t>
  </si>
  <si>
    <t>Барбарис тунберга (Berberis thunbergii Flamingo) C2</t>
  </si>
  <si>
    <t>Барбарис тунберга (Berberis thunbergii Golden Horizon) C2</t>
  </si>
  <si>
    <t>Барбарис тунберга (Berberis thunbergii Lutin Rouge) C2</t>
  </si>
  <si>
    <t>Барбарис тунберга (Berberis thunbergii Natasza) C2</t>
  </si>
  <si>
    <t>Барбарис тунберга (Berberis thunbergii Special gold) C2</t>
  </si>
  <si>
    <t>Можжевельник обыкновенный (Juniperus communis Repanda) C2</t>
  </si>
  <si>
    <t>Туя западная (Thuja occidentalis Golden Smaragd) C2</t>
  </si>
  <si>
    <t>Азалия/Рододендрон (Rhododendron Сatawbiense Boursault) P13</t>
  </si>
  <si>
    <t>Барбарис тунберга (Berberis thunbergii Ruby Star) C2</t>
  </si>
  <si>
    <t>Барбарис тунберга (Berberis thunbergii Maria) C2</t>
  </si>
  <si>
    <t>Барбарис тунберга (Berberis thunbergii Rosetta) C2</t>
  </si>
  <si>
    <t>Барбарис тунберга (Berberis thunbergii Chocolate Summer) C2</t>
  </si>
  <si>
    <t>Лиственница Кемпфера (Larix kaempferi Blue Dwarf) C5 PA 90</t>
  </si>
  <si>
    <t>C5</t>
  </si>
  <si>
    <t>Лиственница Кемпфера (Larix kaempferi Stiff Weeper) C5 PA 90</t>
  </si>
  <si>
    <t>Магнолия cуланжа (Magnolia soulangeana Satisfaction) C2</t>
  </si>
  <si>
    <t>Магнолия (Magnolia Black Tulip) C2</t>
  </si>
  <si>
    <t>Магнолия (Magnolia Genie) C2</t>
  </si>
  <si>
    <t>Азалия/Рододендрон (Rhododendron Catawbiense Grandiflorum) C5</t>
  </si>
  <si>
    <t>Азалия/Рододендрон (Rhododendron Germania) C5</t>
  </si>
  <si>
    <t>Азалия/Рододендрон (Rhododendron Marcel Menard) C5</t>
  </si>
  <si>
    <t>Азалия/Рододендрон (Rhododendron Nova Zembla red) C5</t>
  </si>
  <si>
    <t>Азалия/Рододендрон (Rhododendron Roseum Elegans) C5</t>
  </si>
  <si>
    <t>Береза повислая (Betula pendula Royal Frost) P14</t>
  </si>
  <si>
    <t>P14</t>
  </si>
  <si>
    <t>Лещина/Орешник обыкновенная (Corylus avellana Contorta) P14</t>
  </si>
  <si>
    <t>Пион (Paeonia Primevère) C2</t>
  </si>
  <si>
    <t>Ель колючая (Picea pungens Super Blue Seedling) P14</t>
  </si>
  <si>
    <t>Азалия/Рододендрон (Rhododendron Nova Zembla red) P13</t>
  </si>
  <si>
    <t>Пихта субальпийская (Abies lasiocarpa Compacta) P14</t>
  </si>
  <si>
    <t>Роза почвопокровная (Rosa Fairy Dance) P12</t>
  </si>
  <si>
    <t>P12</t>
  </si>
  <si>
    <t>Роза почвопокровная (Rosa White Fairy) P12</t>
  </si>
  <si>
    <t>Роза почвопокровная (Rosa Rote The Fairy) P12</t>
  </si>
  <si>
    <t>Роза почвопокровная (Rosa The Fairy) P12</t>
  </si>
  <si>
    <t>Клен дланевидный/веерный (Acer palmatum Orange Dream) C2</t>
  </si>
  <si>
    <t>Барбарис тунберга (Berberis thunbergii Bagatelle) C2</t>
  </si>
  <si>
    <t>Барбарис Тунберга (Berberis thunbergii Florence) C2</t>
  </si>
  <si>
    <t>Барбарис тунберга (Berberis thunbergii Golden Ruby) C2</t>
  </si>
  <si>
    <t>Барбарис Тунберга (Berberis thunbergii Minor) C2</t>
  </si>
  <si>
    <t>Барбарис тунберга (Berberis thunbergii Silver Beauty) C2</t>
  </si>
  <si>
    <t>Барбарис тунберга (Berberis thunbergii Summer Sunset) C2</t>
  </si>
  <si>
    <t>Барбарис тунберга (Berberis thunbergii Venice) C2</t>
  </si>
  <si>
    <t>Береза повислая (Betula pendula Golden Obelisk) P14</t>
  </si>
  <si>
    <t>Буддлея давида (Buddleja davidii tricolor (red/white/blue)) C2</t>
  </si>
  <si>
    <t>Азалия/Рододендрон (Rhododendron catawbiense Boursault) C5</t>
  </si>
  <si>
    <t>Пихта корейская (Abies koreana Blue Emperor) P14</t>
  </si>
  <si>
    <t>Пихта корейская (Abies koreana Icebreaker) P14</t>
  </si>
  <si>
    <t>Пихта корейская (Abies koreana Silberlocke) P14</t>
  </si>
  <si>
    <t>Пихта нордмана (Abies nordmanniana) P14</t>
  </si>
  <si>
    <t>Пихта норманда (Abies nordmanniana Munsterland) P14</t>
  </si>
  <si>
    <t>Сосна горная (Pinus mugo Picobello) P14</t>
  </si>
  <si>
    <t>Сосна черная (Pinus nigra Hornibrookiana) P14</t>
  </si>
  <si>
    <t>Сосна мелкоцветковая (Pinus parviflora Negishi) P14</t>
  </si>
  <si>
    <t>Сосна Шверина (Pinus schwerinii) P14</t>
  </si>
  <si>
    <t>Сосна веймутова (Pinus strobus Blue Shag) P14</t>
  </si>
  <si>
    <t>Сосна веймутова (Pinus strobus Densa Hill) P14</t>
  </si>
  <si>
    <t>Сосна веймутова (Pinus strobus Fastigiata) P14</t>
  </si>
  <si>
    <t>Сосна веймутова (Pinus strobus Reinshaus) P14</t>
  </si>
  <si>
    <t>Сосна крючковатая (Pinus uncinata Hnizdo) P14</t>
  </si>
  <si>
    <t>Сосна крючковатая (Pinus uncinata Paradekissen) P14</t>
  </si>
  <si>
    <t>Роза почвопокровная (Rosa Yellow Fairy) P12</t>
  </si>
  <si>
    <t>Пион (Paeonia Alexander Fleming) C2</t>
  </si>
  <si>
    <t>Сосна горная (Pinus mugo Sherwood Compact) P14</t>
  </si>
  <si>
    <t>Барбарис Тунберга (Berberis thunbergii Red Hot Chili) C2</t>
  </si>
  <si>
    <t>Лещина/Орешник обыкновенная (Corylus avellana Red Majestic) C2</t>
  </si>
  <si>
    <t>Пион древовидный (Paeonia suffruticosa black) C2</t>
  </si>
  <si>
    <t>Пион древовидный (Paeonia suffruticosa purple) C2</t>
  </si>
  <si>
    <t>Пион древовидный (Paeonia suffruticosa yellow) C2</t>
  </si>
  <si>
    <t>Пихта норманда (Abies nordmanniana Peve Hasselt) P14</t>
  </si>
  <si>
    <t>Лиственница Кемпфера (Larix kaempferi Stiff Weeper) C5 PA 120</t>
  </si>
  <si>
    <t>Сосна гельдрейха (Pinus heldreichii Smidtii) P14</t>
  </si>
  <si>
    <t>Сосна горная (Pinus mugo Humpy) P14</t>
  </si>
  <si>
    <t>Сосна веймутова (Pinus strobus Radiata) P14</t>
  </si>
  <si>
    <t>Роза почвопокровная (Rosa Orange Fairy) P12</t>
  </si>
  <si>
    <t>Роза почвопокровная (Rosa Tricolor Fairy) P12</t>
  </si>
  <si>
    <t>Азалия/Рододендрон (Rhododendron Percy Wiseman) C5</t>
  </si>
  <si>
    <t xml:space="preserve"> C2</t>
  </si>
  <si>
    <t xml:space="preserve"> C5</t>
  </si>
  <si>
    <t>04-05-3592</t>
  </si>
  <si>
    <t>Ель обыкновенная (Picea abies Inversa) C5 PA120</t>
  </si>
  <si>
    <t>04-05-0304</t>
  </si>
  <si>
    <t>Ель обыкновенная (Picea abies Nidiformis) C1,5/C2 15-25</t>
  </si>
  <si>
    <t>C1,5/C2</t>
  </si>
  <si>
    <t>04-05-0306</t>
  </si>
  <si>
    <t>Ель обыкновенная (Picea abies Nidiformis) C4 30-40</t>
  </si>
  <si>
    <t>C4</t>
  </si>
  <si>
    <t>04-05-0305</t>
  </si>
  <si>
    <t>Ель обыкновенная (Picea abies Nidiformis) C12</t>
  </si>
  <si>
    <t>C12</t>
  </si>
  <si>
    <t>04-05-3579</t>
  </si>
  <si>
    <t>Ель обыкновенная (Picea abies Pumila) C2 10-15</t>
  </si>
  <si>
    <t>04-05-0285</t>
  </si>
  <si>
    <t>Ель колючая (Picea pungens Glauca Globosa) C2 15-20 15-20</t>
  </si>
  <si>
    <t>04-05-3580</t>
  </si>
  <si>
    <t>Ель колючая (Picea pungens Glauca Globosa) C5 20-30</t>
  </si>
  <si>
    <t>04-05-3581</t>
  </si>
  <si>
    <t>Ель колючая (Picea pungens Glauca Globosa) C10 30-40</t>
  </si>
  <si>
    <t>04-05-3214</t>
  </si>
  <si>
    <t>Сосна Гельдрейха (Pinus heldreichii Malinki) C2 20-30</t>
  </si>
  <si>
    <t>04-05-2122</t>
  </si>
  <si>
    <t>Сосна горная (Pinus mugo Benjamin) C2</t>
  </si>
  <si>
    <t>04-05-2767</t>
  </si>
  <si>
    <t>Сосна горная (Pinus mugo Litomyśl) C2 15-25 15-25</t>
  </si>
  <si>
    <t>04-05-3582</t>
  </si>
  <si>
    <t>Сосна горная (Pinus mugo Litomyśl) C4/C5 20-25</t>
  </si>
  <si>
    <t>C4/C5</t>
  </si>
  <si>
    <t>04-05-1251</t>
  </si>
  <si>
    <t>Сосна горная (Pinus mugo Mops) C5 20-30 15-25</t>
  </si>
  <si>
    <t>04-05-0812</t>
  </si>
  <si>
    <t>Сосна горная (Pinus mugo Ophir) C4 20-30 20-30</t>
  </si>
  <si>
    <t>04-05-3583</t>
  </si>
  <si>
    <t>Сосна горная (Pinus mugo Sherwood Compact) C4 20-30</t>
  </si>
  <si>
    <t>04-05-0820</t>
  </si>
  <si>
    <t>Сосна горная (Pinus mugo Varella) C2 15-20 10-15</t>
  </si>
  <si>
    <t>04-05-1263</t>
  </si>
  <si>
    <t>Сосна горная (Pinus mugo Varella) C5 20-30 20-30</t>
  </si>
  <si>
    <t>04-05-3345</t>
  </si>
  <si>
    <t>Сосна черная (Pinus nigra Hornibrookiana) C2</t>
  </si>
  <si>
    <t>04-05-3346</t>
  </si>
  <si>
    <t>Сосна черная (Pinus nigra Nana) C5 15-25</t>
  </si>
  <si>
    <t>04-05-3227</t>
  </si>
  <si>
    <t>Сосна черная (Pinus nigra Pyramidalis) C2 15-25</t>
  </si>
  <si>
    <t>04-05-3347</t>
  </si>
  <si>
    <t>04-05-2043</t>
  </si>
  <si>
    <t>Клен остролистный (Acer platanoides Crimson King) C5 PA 180-200</t>
  </si>
  <si>
    <t>04-05-3367</t>
  </si>
  <si>
    <t>Клен остролистный (Acer platanoides Crimson King Globe) С 7,5 PA200-210</t>
  </si>
  <si>
    <t>04-05-2045</t>
  </si>
  <si>
    <t>Клен остролистный (Acer platanoides Drummondii) C5 PA 160-180</t>
  </si>
  <si>
    <t>04-05-3584</t>
  </si>
  <si>
    <t>Клен остролистный (Acer platanoides Drummondii) C-5/C-7,5 PA 190-210</t>
  </si>
  <si>
    <t>04-05-2842</t>
  </si>
  <si>
    <t>Клен остролистный (Acer platanoides Fassen's Black) C5 PA130-150</t>
  </si>
  <si>
    <t>04-05-3371</t>
  </si>
  <si>
    <t>04-05-3585</t>
  </si>
  <si>
    <t>Клен остролистный (Acer platanoides Globosum) C4/C5 PA 160-180</t>
  </si>
  <si>
    <t>04-05-3586</t>
  </si>
  <si>
    <t>Клен остролистный (Acer platanoides Globosum) C7.5 PA 210-225</t>
  </si>
  <si>
    <t>04-05-3587</t>
  </si>
  <si>
    <t>Клен остролистный (Acer platanoides PRINCETON GOLD Prigo) C5 PA170-190</t>
  </si>
  <si>
    <t>04-05-3588</t>
  </si>
  <si>
    <t>Клен остролистный (Acer platanoides PRINCETON GOLD Prigo) C7,5 PA190-210</t>
  </si>
  <si>
    <t>C7,5</t>
  </si>
  <si>
    <t>04-05-2058</t>
  </si>
  <si>
    <t>Клен остролистный (Acer platanoides Purple Globe) C5 PA160-180</t>
  </si>
  <si>
    <t>04-05-3589</t>
  </si>
  <si>
    <t>Клен остролистный (Acer platanoides Purple Globe) C4/C5 PA 180-200</t>
  </si>
  <si>
    <t>04-05-3590</t>
  </si>
  <si>
    <t>Клен остролистный (Acer platanoides Royal Red) C5 FA 160-180</t>
  </si>
  <si>
    <t>C10</t>
  </si>
  <si>
    <t>03-03-0015</t>
  </si>
  <si>
    <t>Можжевельник средний (Juniperus media Mint Julep) C2 20-30</t>
  </si>
  <si>
    <t>03-03-0016</t>
  </si>
  <si>
    <t>Можжевельник скальный (Juniperus scopulorum Moonglow) C2 40-60</t>
  </si>
  <si>
    <t>03-03-0030</t>
  </si>
  <si>
    <t>Тис ягодный (Taxus Baccata) C4 60-80</t>
  </si>
  <si>
    <t>03-03-0031</t>
  </si>
  <si>
    <t>Тис ягодный (Taxus Baccata) C5 80+</t>
  </si>
  <si>
    <t>03-03-0036</t>
  </si>
  <si>
    <t>Туя складчатая (Thuja plicata Atrovirens) C4 80-100</t>
  </si>
  <si>
    <t>03-03-0056</t>
  </si>
  <si>
    <t>Туя западная (Thuja occidentalis Mr. Bowling Ball) C2 20+</t>
  </si>
  <si>
    <t>03-03-0064</t>
  </si>
  <si>
    <t>Туя западная (Thuja occidentalis Smaragd) C5 80-100</t>
  </si>
  <si>
    <t>03-03-0066</t>
  </si>
  <si>
    <t>Туя западная (Thuja occidentalis Smaragd) C7,5 100-120</t>
  </si>
  <si>
    <t>03-03-0067</t>
  </si>
  <si>
    <t>Туя западная (Thuja occidentalis Smaragd) C7,5 120-140</t>
  </si>
  <si>
    <t>03-03-0080</t>
  </si>
  <si>
    <t>Туя западная (Thuja occidentalis Smaragd) C5 100+</t>
  </si>
  <si>
    <t>03-03-0083</t>
  </si>
  <si>
    <t>Можжевельник средний (Juniperus media Mint Julep) C3</t>
  </si>
  <si>
    <t>C3</t>
  </si>
  <si>
    <t>03-03-0087</t>
  </si>
  <si>
    <t>Туя западная (Thuja occidentalis Brabant) C10 125</t>
  </si>
  <si>
    <t>03-03-0092</t>
  </si>
  <si>
    <t>Можжевельник скальный (Juniperus scopulorum Blue Arrow) C3 70-80</t>
  </si>
  <si>
    <t>03-03-0093</t>
  </si>
  <si>
    <t>Можжевельник средний (Juniperus media Old Gold) C2 20+</t>
  </si>
  <si>
    <t>03-03-0096</t>
  </si>
  <si>
    <t>Туя западная (Thuja occidentalis Brabant) C5 100+</t>
  </si>
  <si>
    <t>03-03-0116</t>
  </si>
  <si>
    <t>Можжевельник скальный (Juniperus scopulorum Blue Arrow) C5 100+</t>
  </si>
  <si>
    <t>03-03-0125</t>
  </si>
  <si>
    <t>03-03-0126</t>
  </si>
  <si>
    <t>Можжевельник скальный (Juniperus scopulorum Blue Arrow) C10 125+</t>
  </si>
  <si>
    <t>03-03-0127</t>
  </si>
  <si>
    <t>Можжевельник скальный (Juniperus scopulorum Moonglow) C3 60-70</t>
  </si>
  <si>
    <t>03-03-0128</t>
  </si>
  <si>
    <t>Можжевельник лежачий (Juniperus procumbens Nana) C2 20-30</t>
  </si>
  <si>
    <t>03-03-0129</t>
  </si>
  <si>
    <t>Тис средний (Taxus media Hillii) C2 30-40</t>
  </si>
  <si>
    <t>03-03-0130</t>
  </si>
  <si>
    <t>Туя западная (Thuja occidentalis  King of Brabant) C4 80-100</t>
  </si>
  <si>
    <t>03-03-0131</t>
  </si>
  <si>
    <t>Туя западная (Thuja occidentalis Danica Aurea) C2 20+</t>
  </si>
  <si>
    <t>03-03-0132</t>
  </si>
  <si>
    <t>Туя западная (Thuja occidentalis Golden Brabant) C3 60-80</t>
  </si>
  <si>
    <t>Контейнер/корень</t>
  </si>
  <si>
    <t>04-15-0001</t>
  </si>
  <si>
    <t>Пихта одноцветная (Abies Concolor) C3</t>
  </si>
  <si>
    <t>04-15-0003</t>
  </si>
  <si>
    <t>Пихта корейская (Abies Koreana) C3</t>
  </si>
  <si>
    <t>04-15-0004</t>
  </si>
  <si>
    <t>04-15-0005</t>
  </si>
  <si>
    <t>Пихта корейская (Abies Koreana Silberlocke) C4</t>
  </si>
  <si>
    <t>04-15-0008</t>
  </si>
  <si>
    <t>04-15-0009</t>
  </si>
  <si>
    <t>Пихта Нордмана (Abies nordmanniana) C3</t>
  </si>
  <si>
    <t>04-15-0010</t>
  </si>
  <si>
    <t>Пихта Нордмана (Abies nordmanniana) C2</t>
  </si>
  <si>
    <t>04-15-0011</t>
  </si>
  <si>
    <t>Пихта испанская (Abies pinsapo Glauca) C4</t>
  </si>
  <si>
    <t>04-15-0013</t>
  </si>
  <si>
    <t>Ель обыкновенная (Picea abies Acrocona) C3</t>
  </si>
  <si>
    <t>04-15-0014</t>
  </si>
  <si>
    <t>Ель обыкновенная (Picea abies Inversa) C3</t>
  </si>
  <si>
    <t>04-15-0016</t>
  </si>
  <si>
    <t>04-15-0017</t>
  </si>
  <si>
    <t>Ель колючая (Picea pungens Isseli Fastigiata) C3</t>
  </si>
  <si>
    <t>04-15-0018</t>
  </si>
  <si>
    <t>Ель колючая (Picea pungens Blue Diamond) C5</t>
  </si>
  <si>
    <t>04-15-0021</t>
  </si>
  <si>
    <t>Ель колючая (Picea pungens Eric Frahm) C3</t>
  </si>
  <si>
    <t>04-15-0024</t>
  </si>
  <si>
    <t>Ель колючая (Picea pungens Foxtoil) C3</t>
  </si>
  <si>
    <t>04-15-0025</t>
  </si>
  <si>
    <t>Ель колючая (Picea pungens Glauca Globosa) C3</t>
  </si>
  <si>
    <t>04-15-0026</t>
  </si>
  <si>
    <t>Ель колючая (Picea pungens Hoopsii) C3</t>
  </si>
  <si>
    <t>04-15-0027</t>
  </si>
  <si>
    <t>Ель колючая (Picea pungens Koster) C3</t>
  </si>
  <si>
    <t>04-15-0028</t>
  </si>
  <si>
    <t>Ель колючая (Picea pungens Maingold) C3</t>
  </si>
  <si>
    <t>04-15-0029</t>
  </si>
  <si>
    <t>Ель колючая (Picea pungens Omega) C3</t>
  </si>
  <si>
    <t>04-15-0030</t>
  </si>
  <si>
    <t>Ель колючая (Picea pungens Omega) C7,5</t>
  </si>
  <si>
    <t>04-15-0031</t>
  </si>
  <si>
    <t>04-15-0032</t>
  </si>
  <si>
    <t>04-15-0034</t>
  </si>
  <si>
    <t>04-15-0035</t>
  </si>
  <si>
    <t>Сосна гибкая (Pinus flexilis Glauca) C4</t>
  </si>
  <si>
    <t>04-15-0039</t>
  </si>
  <si>
    <t>04-15-0041</t>
  </si>
  <si>
    <t>03-02-0177</t>
  </si>
  <si>
    <t>03-02-0178</t>
  </si>
  <si>
    <t>03-02-0179</t>
  </si>
  <si>
    <t>03-02-0180</t>
  </si>
  <si>
    <t>03-02-0181</t>
  </si>
  <si>
    <t>03-02-0182</t>
  </si>
  <si>
    <t>03-02-0183</t>
  </si>
  <si>
    <t>03-02-0184</t>
  </si>
  <si>
    <t>03-02-0185</t>
  </si>
  <si>
    <t>03-02-0186</t>
  </si>
  <si>
    <t>03-02-0187</t>
  </si>
  <si>
    <t>03-02-0188</t>
  </si>
  <si>
    <t>03-02-0189</t>
  </si>
  <si>
    <t>03-02-0190</t>
  </si>
  <si>
    <t>03-02-0191</t>
  </si>
  <si>
    <t>03-02-0192</t>
  </si>
  <si>
    <t>03-02-0193</t>
  </si>
  <si>
    <t>03-02-0194</t>
  </si>
  <si>
    <t>03-02-0195</t>
  </si>
  <si>
    <t>03-02-0196</t>
  </si>
  <si>
    <t>03-02-0197</t>
  </si>
  <si>
    <t>03-02-0198</t>
  </si>
  <si>
    <t>03-02-0199</t>
  </si>
  <si>
    <t>03-02-0200</t>
  </si>
  <si>
    <t>03-02-0201</t>
  </si>
  <si>
    <t>03-02-0202</t>
  </si>
  <si>
    <t>03-02-0203</t>
  </si>
  <si>
    <t>03-02-0204</t>
  </si>
  <si>
    <t>03-02-0205</t>
  </si>
  <si>
    <t>03-02-0206</t>
  </si>
  <si>
    <t>03-02-0207</t>
  </si>
  <si>
    <t>03-02-0208</t>
  </si>
  <si>
    <t>03-02-0209</t>
  </si>
  <si>
    <t>03-02-0210</t>
  </si>
  <si>
    <t>03-02-0211</t>
  </si>
  <si>
    <t>03-02-0212</t>
  </si>
  <si>
    <t>03-02-0213</t>
  </si>
  <si>
    <t>03-02-0214</t>
  </si>
  <si>
    <t>03-02-0215</t>
  </si>
  <si>
    <t>03-02-0216</t>
  </si>
  <si>
    <t>03-02-0217</t>
  </si>
  <si>
    <t>03-02-0218</t>
  </si>
  <si>
    <t>03-02-0219</t>
  </si>
  <si>
    <t>03-02-0220</t>
  </si>
  <si>
    <t>03-02-0221</t>
  </si>
  <si>
    <t>03-02-0222</t>
  </si>
  <si>
    <t>03-02-0223</t>
  </si>
  <si>
    <t>03-02-0224</t>
  </si>
  <si>
    <t>03-02-0225</t>
  </si>
  <si>
    <t>03-02-0226</t>
  </si>
  <si>
    <t>03-02-0227</t>
  </si>
  <si>
    <t>03-02-0228</t>
  </si>
  <si>
    <t>03-02-0229</t>
  </si>
  <si>
    <t>03-02-0230</t>
  </si>
  <si>
    <t>03-02-0231</t>
  </si>
  <si>
    <t>03-02-0232</t>
  </si>
  <si>
    <t>03-02-0233</t>
  </si>
  <si>
    <t>03-02-0234</t>
  </si>
  <si>
    <t>03-02-0235</t>
  </si>
  <si>
    <t>03-02-0236</t>
  </si>
  <si>
    <t>03-02-0237</t>
  </si>
  <si>
    <t>03-02-0238</t>
  </si>
  <si>
    <t>03-02-0239</t>
  </si>
  <si>
    <t>03-02-0240</t>
  </si>
  <si>
    <t>03-02-0241</t>
  </si>
  <si>
    <t>03-02-0242</t>
  </si>
  <si>
    <t>03-02-0243</t>
  </si>
  <si>
    <t>03-02-0244</t>
  </si>
  <si>
    <t>03-02-0245</t>
  </si>
  <si>
    <t>03-02-0246</t>
  </si>
  <si>
    <t>03-02-0247</t>
  </si>
  <si>
    <t>03-02-0248</t>
  </si>
  <si>
    <t>03-02-0249</t>
  </si>
  <si>
    <t>03-02-0250</t>
  </si>
  <si>
    <t>03-02-0251</t>
  </si>
  <si>
    <t>03-02-0252</t>
  </si>
  <si>
    <t>03-02-0253</t>
  </si>
  <si>
    <t>03-02-0254</t>
  </si>
  <si>
    <t>03-02-0255</t>
  </si>
  <si>
    <t>03-02-0256</t>
  </si>
  <si>
    <t>03-02-0257</t>
  </si>
  <si>
    <t>03-02-0258</t>
  </si>
  <si>
    <t>04-31-0011</t>
  </si>
  <si>
    <t>04-31-0015</t>
  </si>
  <si>
    <t>04-31-0016</t>
  </si>
  <si>
    <t>04-31-0023</t>
  </si>
  <si>
    <t>04-31-0024</t>
  </si>
  <si>
    <t>04-31-0026</t>
  </si>
  <si>
    <t>04-31-0031</t>
  </si>
  <si>
    <t>04-31-0032</t>
  </si>
  <si>
    <t>04-31-0033</t>
  </si>
  <si>
    <t>04-31-0034</t>
  </si>
  <si>
    <t>04-31-0035</t>
  </si>
  <si>
    <t>04-31-0036</t>
  </si>
  <si>
    <t>Ива цельнолистная (Salix Integra Hakuro-nishiki) C5 PA120</t>
  </si>
  <si>
    <t>Ива цельнолистная (Salix Integra Hakuro-nishiki) C5 PA130</t>
  </si>
  <si>
    <t>Ива цельнолистная (Salix Integra Pendula) C5 PA120</t>
  </si>
  <si>
    <t>Ива цельнолистная (Salix Integra Pendula) C5 PA150</t>
  </si>
  <si>
    <t>Кипарисовик туполистный (Chamaecyparis obtusa Nana Gracilis) C7,5 PA40</t>
  </si>
  <si>
    <t>Кипарисовик горохоплодный (Chamaecyparis pisifera Sungold) C7,5 PA40</t>
  </si>
  <si>
    <t>Лиственница кемпфера (Larix kaempferi Stiff Weeper) C10 PA180</t>
  </si>
  <si>
    <t>Сосна густоцветковая (Pinus densiflora Low Glow) C4,5 PA40</t>
  </si>
  <si>
    <t>Сосна горная (Pinus mugo Benjamin) C4,5 PA40</t>
  </si>
  <si>
    <t>Сосна горная (Pinus mugo Carten's Wintergold) C4,5 PA40</t>
  </si>
  <si>
    <t>Сосна горная (Pinus mugo Varella) C7,5 PA40</t>
  </si>
  <si>
    <t>Туя складчатая (Thuja plicata Whipcord) C15 PA150</t>
  </si>
  <si>
    <t>C4,5</t>
  </si>
  <si>
    <t>C15</t>
  </si>
  <si>
    <t>C1</t>
  </si>
  <si>
    <t>C7</t>
  </si>
  <si>
    <t>C20</t>
  </si>
  <si>
    <t>Лещина обыкновенная (Corylus avellana Contorta) C6</t>
  </si>
  <si>
    <t>Лещина обыкновенная (Corylus avellana Red Majestic) C6</t>
  </si>
  <si>
    <t>C6</t>
  </si>
  <si>
    <t>C25</t>
  </si>
  <si>
    <t>Сосна боснийская (Pinus leucodermis Smidtii) C3</t>
  </si>
  <si>
    <t>Сосна горная (Pinus mugo Gold Star) C3</t>
  </si>
  <si>
    <t>Сосна горная (Pinus mugo Kornik) C3</t>
  </si>
  <si>
    <t>Сосна горная (Pinus mugo Wintersonne) C3</t>
  </si>
  <si>
    <t>Сосна крючковатая (Pinus uncinata Compacta) C3</t>
  </si>
  <si>
    <t>Сосна крючковатая (Pinus uncinata Grune Welle) C3</t>
  </si>
  <si>
    <t>Сосна крючковатая (Pinus uncinata Jezek) C3</t>
  </si>
  <si>
    <t>C1,5</t>
  </si>
  <si>
    <t>Итого, евро</t>
  </si>
  <si>
    <t>Кипарисовик лавсона (Chamaecyparis Lawsoniana Ellwoodii Gold) C1 15-20</t>
  </si>
  <si>
    <t>Кипарисовик лавсона (Chamaecyparis Lawsoniana Empire) C1 20-30</t>
  </si>
  <si>
    <t>Кипарисовик лавсона (Chamaecyparis Lawsoniana Snow White) C1 20-30</t>
  </si>
  <si>
    <t>Кипарисовик лавсона (Chamaecyparis Lawsoniana Ivonne) C1 15-20</t>
  </si>
  <si>
    <t>Можжевельник китайская (Juniperus chinensis Blue Alps) C1 15-20</t>
  </si>
  <si>
    <t>Можжевельник китайская (Juniperus chinensis Stricta) C1 30-35</t>
  </si>
  <si>
    <t>Можжевельник китайская (Juniperus chinensis Stricta) C1 35-40</t>
  </si>
  <si>
    <t>Можжевельник горизонтальный (Juniperus horizontalis Andorra Compacta) C1 15-20</t>
  </si>
  <si>
    <t>Можжевельник средний (Juniperus media Mint Julep) C1 15-20</t>
  </si>
  <si>
    <t>Можжевельник средний (Juniperus media Old Gold) C1 10-15</t>
  </si>
  <si>
    <t>Можжевельник чешуйчатый (Juniperus squamata Holger) C1 10-15</t>
  </si>
  <si>
    <t>Можжевельник чешуйчатый (Juniperus squamata Blue Star) C1 10-15</t>
  </si>
  <si>
    <t>Микробиота перекрестнопарная (Microbiota deccusata) C1 10-15</t>
  </si>
  <si>
    <t>Ель сизая (Picea Glauca Alberta Globe) C1 17-23</t>
  </si>
  <si>
    <t>Ель сизая (Picea Glauca Conica) C1 40-45</t>
  </si>
  <si>
    <t>Ель сизая (Picea Glauca December ) C1 35-45</t>
  </si>
  <si>
    <t>Туя запапдная (Thuja occidentalis Smaragd) C1 30-40</t>
  </si>
  <si>
    <t>Туя запапдная (Thuja occidentalis Tiny Tim) C1 15-20</t>
  </si>
  <si>
    <t>Туя запапдная (Thuja occidentalis Holmstrup) C1 20-30</t>
  </si>
  <si>
    <t>Туя запапдная (Thuja occidentalis Teddy) C1 15-20</t>
  </si>
  <si>
    <t>Туя запапдная (Thuja occidentalis Danica) C1 15</t>
  </si>
  <si>
    <t>Туя запапдная (Thuja occidentalis Golden Globe) C1 15-20</t>
  </si>
  <si>
    <t>Туя запапдная (Thuja occidentalis Golden Globe) C2 15-20</t>
  </si>
  <si>
    <t>Можжевельник китайская (Juniperus chinensis Blue Alps) C2 20-25</t>
  </si>
  <si>
    <t>Можжевельник китайская (Juniperus chinensis Stricta) C2 35-40</t>
  </si>
  <si>
    <t>Можжевельник обыкновенный (Juniperus communis Repanda) C2 20-25</t>
  </si>
  <si>
    <t>Можжевельник обыкновенный (Juniperus communis Green Carpet) C2 20-25</t>
  </si>
  <si>
    <t>Можжевельник горизонтальный (Juniperus horizontalis Andorra Compacta) C2 20-30</t>
  </si>
  <si>
    <t>Можжевельник средний (Juniperus media Mint Julep) C2 20-25</t>
  </si>
  <si>
    <t>Можжевельник средний (Juniperus media Old Gold) C2 20</t>
  </si>
  <si>
    <t>Можжевельник казацкий (Juniperus sabina Tamariscifolia) C2 20-25</t>
  </si>
  <si>
    <t>Можжевельник чешуйчатый (Juniperus squamata Blue Carpet) C2 20-25</t>
  </si>
  <si>
    <t>Можжевельник чешуйчатый (Juniperus squamata Blue Swede) C2 20-25</t>
  </si>
  <si>
    <t>Можжевельник чешуйчатый (Juniperus squamata Holger) C2 20-25</t>
  </si>
  <si>
    <t>Можжевельник чешуйчатый (Juniperus squamata Meyerii) C2 20-25</t>
  </si>
  <si>
    <t>Можжевельник чешуйчатый (Juniperus squamata Blue compact) C2 20</t>
  </si>
  <si>
    <t>Можжевельник чешуйчатый (Juniperus squamata Blue Star) C2 15-20</t>
  </si>
  <si>
    <t>Можжевельник горизонтальный (Juniperus Horizontalis Blue Chip) C2 20</t>
  </si>
  <si>
    <t>Можжевельник скальный ( Juniperus scopulorum Blue Arrow) C2 40-60</t>
  </si>
  <si>
    <t>Микробиота перекрестнопарная (Microbiota deccusata) C2 20-25</t>
  </si>
  <si>
    <t>Сосна горная (Pinus Mugo Mughus) C2 17-23</t>
  </si>
  <si>
    <t>Сосна горная (Pinus Mugo Pumilio) C2 17-23</t>
  </si>
  <si>
    <t>Туя запапдная (Thuja occidentalis Tiny Tim) C2 20-25</t>
  </si>
  <si>
    <t>Туя запапдная (Thuja occidentalis Holmstrup) C2 30-40</t>
  </si>
  <si>
    <t>Туя запапдная (Thuja occidentalis Teddy) C2 20-25</t>
  </si>
  <si>
    <t>Туя запапдная (Thuja occidentalis Danica) C2 17-23</t>
  </si>
  <si>
    <t>Туя запапдная (Thuja occidentalis Danica) C3 20-30</t>
  </si>
  <si>
    <t>Можжевельник китайская (Juniperus chinensis Stricta) C3 50</t>
  </si>
  <si>
    <t>Можжевельник обыкновенный (Juniperus communis Green Carpet) C3 20-30</t>
  </si>
  <si>
    <t>Можжевельник средний (Juniperus media Mint Julep) C3 20-30</t>
  </si>
  <si>
    <t>Можжевельник чешуйчатый (Juniperus squamata Blue Carpet) C3 20-30</t>
  </si>
  <si>
    <t>Можжевельник чешуйчатый (Juniperus squamata Blue compact) C3 20-30</t>
  </si>
  <si>
    <t>Можжевельник скальный (Juniperus scopulorum Blue Arrow) C3,5 60-80</t>
  </si>
  <si>
    <t>Ель сизая (Picea Glauca Conica) C3 50-60</t>
  </si>
  <si>
    <t>Ель сизая (Picea Glauca December ) C3 50-60</t>
  </si>
  <si>
    <t>Ель сербская (Picea Omorika Karel) C3 20-30</t>
  </si>
  <si>
    <t>Сосна горная (Pinus Mugo Mughus) C3 20-30</t>
  </si>
  <si>
    <t>Туя запапдная (Thuja occidentalis Brabant) C3 60-80</t>
  </si>
  <si>
    <t>Туя запапдная (Thuja occidentalis Smaragd) C3 60-70</t>
  </si>
  <si>
    <t>Можжевельник китайская (Juniperus chinensis Stricta) C2 40</t>
  </si>
  <si>
    <t>Ель сизая (Picea Glauca Alberta Globe) C2 25</t>
  </si>
  <si>
    <t>Ель сизая (Picea Glauca Conica) C2 40-50</t>
  </si>
  <si>
    <t>Ель сизая (Picea Glauca December ) C2 40</t>
  </si>
  <si>
    <t>Ель сизая (Picea Glauca Perfecta ) C2 40</t>
  </si>
  <si>
    <t>Туя запапдная (Thuja occidentalis Brabant) C2 40-60</t>
  </si>
  <si>
    <t>Туя запапдная (Thuja occidentalis Smaragd) C2 40-60</t>
  </si>
  <si>
    <t>Туя запапдная (Thuja occidentalis Smaragd) C5 100-120</t>
  </si>
  <si>
    <t>Туя запапдная (Thuja occidentalis Danica) C5 30-35</t>
  </si>
  <si>
    <t>Можжевельник китайская (Juniperus chinensis Stricta) C5 60-80</t>
  </si>
  <si>
    <t>Можжевельник средний (Juniperus media Mint Julep) C5 25-35</t>
  </si>
  <si>
    <t>Можжевельник чешуйчатый (Juniperus squamata Blue Carpet) C5 30-40</t>
  </si>
  <si>
    <t>Можжевельник чешуйчатый (Juniperus squamata Blue Star) C5 25-30</t>
  </si>
  <si>
    <t>Туя запапдная (Thuja occidentalis Brabant) C5 100-120</t>
  </si>
  <si>
    <t>Кипарисовик лейланда (Cupressocyparis leylandii) C4 80-100</t>
  </si>
  <si>
    <t>Кипарисовик лейланда (Cupressocyparis leylandii) C4 100-125</t>
  </si>
  <si>
    <t>Ель сизая (Picea Glauca December ) C4 60-70</t>
  </si>
  <si>
    <t>Туя запапдная (Thuja occidentalis Brabant) C4 80-100</t>
  </si>
  <si>
    <t>Туя запапдная (Thuja occidentalis Smaragd) C7,5 100-125</t>
  </si>
  <si>
    <t>Туя запапдная (Thuja occidentalis Smaragd) C7,5 120-140</t>
  </si>
  <si>
    <t>Можжевельник китайская (Juniperus chinensis Stricta) C7,5 70-80</t>
  </si>
  <si>
    <t>Ель сизая (Picea Glauca December ) C7,5 80-100</t>
  </si>
  <si>
    <t>P11</t>
  </si>
  <si>
    <t>Вереск обыкновенный (Calluna Athene) P11</t>
  </si>
  <si>
    <t>Вереск обыкновенный (Calluna Bettina) P11</t>
  </si>
  <si>
    <t>Вереск обыкновенный (Calluna Dunja) P11</t>
  </si>
  <si>
    <t>Вереск обыкновенный (Calluna Franca) P11</t>
  </si>
  <si>
    <t>Вереск обыкновенный (Calluna Hilda) P11</t>
  </si>
  <si>
    <t>Вереск обыкновенный (Calluna Lena) P11</t>
  </si>
  <si>
    <t>Вереск обыкновенный (Calluna Lilli) P11</t>
  </si>
  <si>
    <t>Вереск обыкновенный (Calluna Lisbeth) P11</t>
  </si>
  <si>
    <t>Вереск обыкновенный (Calluna Martina) P11</t>
  </si>
  <si>
    <t>Вереск обыкновенный (Calluna Zilly) P11</t>
  </si>
  <si>
    <t>Вереск обыкновенный (Calluna Amethyst) P11</t>
  </si>
  <si>
    <t>Вереск обыкновенный (Calluna Pink Bettina) P11</t>
  </si>
  <si>
    <t>Вереск обыкновенный (Calluna Trio Athene / Hilda / Zelda) P12</t>
  </si>
  <si>
    <t>Вереск обыкновенный (Calluna Trio Zelia / Zilly / Zoe) P12</t>
  </si>
  <si>
    <t>Вереск обыкновенный (Calluna Twins Zelia/ Zilly) P12</t>
  </si>
  <si>
    <t>Вереск обыкновенный (Calluna Twins Franca / Helena) P12</t>
  </si>
  <si>
    <t>Эрика травянистая (Erica carnea Isabell) P11</t>
  </si>
  <si>
    <t>Эрика травянистая (Erica carnea Rosalie) P11</t>
  </si>
  <si>
    <t>Эрика травянистая (Erica carnea Tanja) P11</t>
  </si>
  <si>
    <t>Эрика травянистая (Erica carnea Wintersonne) P11</t>
  </si>
  <si>
    <t>Азалия/Рододендрон жёлтый (Rhododendron lutea Gibraltar) C6 PA60</t>
  </si>
  <si>
    <t>Азалия/Рододендрон жёлтый (Rhododendron lutea Goldtopas) C6 PA60</t>
  </si>
  <si>
    <t>Азалия/Рододендрон жёлтый (Rhododendron lutea Homebush) C6 PA60</t>
  </si>
  <si>
    <t>Азалия/Рододендрон жёлтый (Rhododendron lutea Royal Command) C6 PA60</t>
  </si>
  <si>
    <t>C5/C7,5</t>
  </si>
  <si>
    <t>Ель Колючая(Picea pungens Blue Mountain) C3</t>
  </si>
  <si>
    <t>Ель сербская (Picea Omorica Bruns) C3</t>
  </si>
  <si>
    <t>Сосна густоцветковая (Pinus densiflora Aurea) C3</t>
  </si>
  <si>
    <t>Сосна густоцветковая (Pinus densiflora Umbraculifera) C3</t>
  </si>
  <si>
    <t>Сосна веймутова (Pinus strobus Blue Shag) C3</t>
  </si>
  <si>
    <t>Яблоня (Malus Ola) C4</t>
  </si>
  <si>
    <t>Пихта Арнольда (Abies arnoldiana Jan Pawel II) C4</t>
  </si>
  <si>
    <t>Пихта шершавоплодная (Abies lasiocarpa compacta) C5</t>
  </si>
  <si>
    <t>Сосна густоцветковая (Pinus densiflora Oculus-draconis) C5</t>
  </si>
  <si>
    <t>Сосна обыкновенная( Pinus sylvestris Fastigiata) C5</t>
  </si>
  <si>
    <t>Клен остролистный (Acer platanoides Fassen's Black) C5 PA190-210</t>
  </si>
  <si>
    <t>Ива козья (Salix capr. Kilmarnock) C5 PA150</t>
  </si>
  <si>
    <t>Ива козья (Salix capr. Kilmarnock) C5 PA180</t>
  </si>
  <si>
    <t>Ива промежуточная (Salix int. Hakuro-nishiki) C5 PA120</t>
  </si>
  <si>
    <t>Яблоня (Malus Cheal's Weeping) C6 PA140-160</t>
  </si>
  <si>
    <t>Яблоня (Malus Georgeus) C6 PA100-120</t>
  </si>
  <si>
    <t>Яблоня (Malus Royal Beauty) C6 PA140-160</t>
  </si>
  <si>
    <t>Яблоня (Malus Rudolph) C6 PA100-120</t>
  </si>
  <si>
    <t>Яблоня (Malus Golden Hornet) C6</t>
  </si>
  <si>
    <t>C30</t>
  </si>
  <si>
    <t>RB</t>
  </si>
  <si>
    <t>C5-7</t>
  </si>
  <si>
    <t>P11/C1,5</t>
  </si>
  <si>
    <t>P13/C1,5</t>
  </si>
  <si>
    <t>P9</t>
  </si>
  <si>
    <t>P15/C3</t>
  </si>
  <si>
    <t>C1,3</t>
  </si>
  <si>
    <t>C4-5</t>
  </si>
  <si>
    <t>C5-7,5</t>
  </si>
  <si>
    <t>C12-15</t>
  </si>
  <si>
    <t>C10-12</t>
  </si>
  <si>
    <t>Ком</t>
  </si>
  <si>
    <t>P0,5</t>
  </si>
  <si>
    <t>P1,3</t>
  </si>
  <si>
    <t>P1</t>
  </si>
  <si>
    <t>C35</t>
  </si>
  <si>
    <t>02-48-0500</t>
  </si>
  <si>
    <t>02-48-0501</t>
  </si>
  <si>
    <t>02-48-0502</t>
  </si>
  <si>
    <t>02-48-0503</t>
  </si>
  <si>
    <t>02-48-0504</t>
  </si>
  <si>
    <t>02-48-0505</t>
  </si>
  <si>
    <t>02-48-0506</t>
  </si>
  <si>
    <t>02-48-0507</t>
  </si>
  <si>
    <t>02-48-0508</t>
  </si>
  <si>
    <t>02-48-0509</t>
  </si>
  <si>
    <t>02-48-0510</t>
  </si>
  <si>
    <t>02-48-0511</t>
  </si>
  <si>
    <t>02-48-0512</t>
  </si>
  <si>
    <t>02-48-0513</t>
  </si>
  <si>
    <t>02-48-0514</t>
  </si>
  <si>
    <t>02-48-0515</t>
  </si>
  <si>
    <t>02-48-0516</t>
  </si>
  <si>
    <t>02-48-0517</t>
  </si>
  <si>
    <t>02-48-0518</t>
  </si>
  <si>
    <t>02-48-0519</t>
  </si>
  <si>
    <t>02-48-0520</t>
  </si>
  <si>
    <t>02-48-0521</t>
  </si>
  <si>
    <t>02-48-0522</t>
  </si>
  <si>
    <t>02-48-0523</t>
  </si>
  <si>
    <t>02-48-0524</t>
  </si>
  <si>
    <t>02-48-0525</t>
  </si>
  <si>
    <t>02-48-0526</t>
  </si>
  <si>
    <t>02-48-0527</t>
  </si>
  <si>
    <t>02-48-0528</t>
  </si>
  <si>
    <t>02-48-0529</t>
  </si>
  <si>
    <t>02-48-0530</t>
  </si>
  <si>
    <t>02-48-0531</t>
  </si>
  <si>
    <t>02-48-0532</t>
  </si>
  <si>
    <t>02-48-0533</t>
  </si>
  <si>
    <t>02-48-0534</t>
  </si>
  <si>
    <t>02-48-0535</t>
  </si>
  <si>
    <t>02-48-0536</t>
  </si>
  <si>
    <t>02-48-0537</t>
  </si>
  <si>
    <t>02-48-0538</t>
  </si>
  <si>
    <t>02-48-0539</t>
  </si>
  <si>
    <t>02-48-0540</t>
  </si>
  <si>
    <t>02-48-0541</t>
  </si>
  <si>
    <t>02-48-0542</t>
  </si>
  <si>
    <t>02-48-0543</t>
  </si>
  <si>
    <t>02-48-0544</t>
  </si>
  <si>
    <t>02-48-0545</t>
  </si>
  <si>
    <t>02-48-0546</t>
  </si>
  <si>
    <t>02-48-0547</t>
  </si>
  <si>
    <t>02-48-0548</t>
  </si>
  <si>
    <t>02-48-0549</t>
  </si>
  <si>
    <t>02-48-0550</t>
  </si>
  <si>
    <t>02-48-0551</t>
  </si>
  <si>
    <t>02-48-0552</t>
  </si>
  <si>
    <t>02-48-0553</t>
  </si>
  <si>
    <t>02-48-0554</t>
  </si>
  <si>
    <t>02-48-0555</t>
  </si>
  <si>
    <t>02-48-0556</t>
  </si>
  <si>
    <t>02-48-0557</t>
  </si>
  <si>
    <t>02-48-0558</t>
  </si>
  <si>
    <t>02-48-0559</t>
  </si>
  <si>
    <t>02-48-0560</t>
  </si>
  <si>
    <t>02-48-0561</t>
  </si>
  <si>
    <t>02-48-0562</t>
  </si>
  <si>
    <t>02-48-0563</t>
  </si>
  <si>
    <t>02-48-0564</t>
  </si>
  <si>
    <t>02-48-0565</t>
  </si>
  <si>
    <t>02-48-0566</t>
  </si>
  <si>
    <t>02-48-0567</t>
  </si>
  <si>
    <t>02-48-0568</t>
  </si>
  <si>
    <t>02-48-0569</t>
  </si>
  <si>
    <t>02-48-0570</t>
  </si>
  <si>
    <t>02-48-0571</t>
  </si>
  <si>
    <t>02-48-0572</t>
  </si>
  <si>
    <t>02-48-0573</t>
  </si>
  <si>
    <t>02-48-0574</t>
  </si>
  <si>
    <t>02-48-0575</t>
  </si>
  <si>
    <t>02-48-0576</t>
  </si>
  <si>
    <t>02-48-0577</t>
  </si>
  <si>
    <t>02-48-0578</t>
  </si>
  <si>
    <t>02-48-0579</t>
  </si>
  <si>
    <t>02-48-0580</t>
  </si>
  <si>
    <t>02-48-0581</t>
  </si>
  <si>
    <t>02-48-0582</t>
  </si>
  <si>
    <t>02-48-0583</t>
  </si>
  <si>
    <t>Под заказ</t>
  </si>
  <si>
    <t>Заказ со стока</t>
  </si>
  <si>
    <t>Верески</t>
  </si>
  <si>
    <t>Курс евро</t>
  </si>
  <si>
    <t>Сумма, евро</t>
  </si>
  <si>
    <t>Сумма итого, руб.</t>
  </si>
  <si>
    <t>Курс валюты банка уточняйте у менеджера</t>
  </si>
  <si>
    <t>Итого Евро</t>
  </si>
  <si>
    <t>Итого в руб.</t>
  </si>
  <si>
    <t>.</t>
  </si>
  <si>
    <t>Нидерланды 02-45 →</t>
  </si>
  <si>
    <t>Нидерланды 02-47 →</t>
  </si>
  <si>
    <t>Нидерланды 02-48 →</t>
  </si>
  <si>
    <t>Германия 08-04 →</t>
  </si>
  <si>
    <t>Польша 04-08 →</t>
  </si>
  <si>
    <t>Польша 04-29 →</t>
  </si>
  <si>
    <t>Польша 04-30 →</t>
  </si>
  <si>
    <t>В Наличии на складе →</t>
  </si>
  <si>
    <t>Нидерланды 02-46 →</t>
  </si>
  <si>
    <t>Минимальный заказ по стоку: 300 евро</t>
  </si>
  <si>
    <t>Предзаказ СТОК ВЕСНА 2024</t>
  </si>
  <si>
    <t>Редкие сорта хвойных</t>
  </si>
  <si>
    <t>Сток Польша, Нидерланды, Бельгия</t>
  </si>
  <si>
    <t>Нидерланды 02-45 ВЕСНА 2024</t>
  </si>
  <si>
    <t>Растения на штамбе</t>
  </si>
  <si>
    <t>Нидерланды 02-46 ВЕСНА 2024</t>
  </si>
  <si>
    <t>Нидерланды 02-47 ВЕСНА 2024</t>
  </si>
  <si>
    <t>Нидерланды 02-48 ВЕСНА 2024</t>
  </si>
  <si>
    <t>Германия 08-04 ВЕСНА 2024</t>
  </si>
  <si>
    <t>Польша 04-08 ВЕСНА 2024</t>
  </si>
  <si>
    <t>Польша 04-29 ВЕСНА 2024</t>
  </si>
  <si>
    <t>Польша 04-30 ВЕСНА 2024</t>
  </si>
  <si>
    <t>Верески, Лиственные и хвойные растения</t>
  </si>
  <si>
    <t>Хвойные, лиственные растения и вьющиеся растения</t>
  </si>
  <si>
    <t>Декоративные, плодовые деревья и кустарники</t>
  </si>
  <si>
    <t>ПОСТАВЩИК №1</t>
  </si>
  <si>
    <t>ПОСТАВЩИК №2</t>
  </si>
  <si>
    <t>ПОСТАВЩИК №3</t>
  </si>
  <si>
    <t>ПОСТАВЩИК №4</t>
  </si>
  <si>
    <t>ПОСТАВЩИК №5</t>
  </si>
  <si>
    <t>ПОСТАВЩИК №6</t>
  </si>
  <si>
    <t>ПОСТАВЩИК №7</t>
  </si>
  <si>
    <t>ПОСТАВЩИК №8</t>
  </si>
  <si>
    <t>ПРАЙС КОНТЕЙНЕРНЫЕ РАСТЕНИЯ.ПРЕДЗАКАЗ. ВЕСНА 2024 (от 11.12.2023)</t>
  </si>
  <si>
    <t>Отгрузка с 20 апреля 2024г.</t>
  </si>
  <si>
    <t>Порядок оплаты: предоплата 30% при бронировании, 40% до 15 февраля 2024г, 30% до 10 марта 2024г.</t>
  </si>
  <si>
    <t>Минимальный заказ: 300 евро</t>
  </si>
  <si>
    <t>Наличие</t>
  </si>
  <si>
    <t>В ПРАЙСЕ ПРЕДСТАВЛЕНЫ СТОКОВЫЕ ПОЗИЦИИ КОНТЕЙНЕРНЫХ РАСТЕНИЙ, А ТАК ЖЕ ПРЕДЛОЖЕНИЯ ОТ 8 ЕВРОПЕЙСКИХ ПОСТАВЩИКОВ (НИДЕРЛАНДЫ, ГЕРМАНИЯ, ПОЛЬША). КАЖДАЯ ВКЛАДКА В ПРАЙСЕ - НОВЫЙ ПОСТАВЩИК. НЕОБХОДИМО ВЫПОЛНИТЬ УСЛОВИЯ ПО ОБЩЕМУ МИНИМАЛЬНОМУ ЗАКАЗУ В КАЖДОМ ПРЕДЛОЖЕНИИ(ВКЛАДКЕ)</t>
  </si>
  <si>
    <r>
      <t>Минимальный ОБЩИЙ заказ на стоковые позиции</t>
    </r>
    <r>
      <rPr>
        <b/>
        <u/>
        <sz val="11"/>
        <rFont val="Times New Roman"/>
        <family val="1"/>
        <charset val="204"/>
      </rPr>
      <t xml:space="preserve"> </t>
    </r>
    <r>
      <rPr>
        <b/>
        <u/>
        <sz val="11"/>
        <color rgb="FFFF0000"/>
        <rFont val="Times New Roman"/>
        <family val="1"/>
        <charset val="204"/>
      </rPr>
      <t>300 евро</t>
    </r>
    <r>
      <rPr>
        <b/>
        <u/>
        <sz val="11"/>
        <rFont val="Times New Roman"/>
        <family val="1"/>
        <charset val="204"/>
      </rPr>
      <t>.</t>
    </r>
  </si>
  <si>
    <r>
      <t>Минимальный ОБЩИЙ заказ по КАЖДОМУ ПОСТАВЩИКУ</t>
    </r>
    <r>
      <rPr>
        <b/>
        <u/>
        <sz val="11"/>
        <color rgb="FFFF0000"/>
        <rFont val="Times New Roman"/>
        <family val="1"/>
        <charset val="204"/>
      </rPr>
      <t xml:space="preserve"> 300 евро</t>
    </r>
    <r>
      <rPr>
        <b/>
        <sz val="11"/>
        <rFont val="Times New Roman"/>
        <family val="1"/>
        <charset val="204"/>
      </rPr>
      <t xml:space="preserve">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</si>
</sst>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* #,##0.00\ &quot;₽&quot;_-;\-* #,##0.00\ &quot;₽&quot;_-;_-* &quot;-&quot;??\ &quot;₽&quot;_-;_-@_-"/>
    <numFmt numFmtId="164" formatCode="_-* #,##0.00\ [$₽-419]_-;\-* #,##0.00\ [$₽-419]_-;_-* &quot;-&quot;??\ [$₽-419]_-;_-@_-"/>
    <numFmt numFmtId="165" formatCode="_-* #,##0.00\ [$€-1]_-;\-* #,##0.00\ [$€-1]_-;_-* &quot;-&quot;??\ [$€-1]_-;_-@_-"/>
    <numFmt numFmtId="166" formatCode="#,##0.00\ &quot;₽&quot;"/>
  </numFmts>
  <fonts count="3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8"/>
      <name val="Arial"/>
      <family val="2"/>
    </font>
    <font>
      <b/>
      <i/>
      <sz val="10"/>
      <color rgb="FFFF0000"/>
      <name val="Baskerville Old Face"/>
      <family val="1"/>
    </font>
    <font>
      <sz val="10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u/>
      <sz val="11"/>
      <color rgb="FFFF0000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u/>
      <sz val="14"/>
      <name val="Times New Roman"/>
      <family val="1"/>
      <charset val="204"/>
    </font>
    <font>
      <b/>
      <sz val="10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FF0000"/>
      <name val="Baskerville Old Face"/>
      <family val="1"/>
    </font>
    <font>
      <b/>
      <sz val="10"/>
      <color rgb="FFFF0000"/>
      <name val="Times New Roman"/>
      <family val="1"/>
      <charset val="204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0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rgb="FF00FF99"/>
      <name val="Times New Roman"/>
      <family val="1"/>
      <charset val="204"/>
    </font>
    <font>
      <b/>
      <u/>
      <sz val="1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u/>
      <sz val="11"/>
      <color rgb="FFFF0000"/>
      <name val="Calibri"/>
      <family val="2"/>
      <charset val="204"/>
      <scheme val="minor"/>
    </font>
    <font>
      <sz val="14"/>
      <color rgb="FFFF0000"/>
      <name val="Times New Roman"/>
      <family val="1"/>
      <charset val="204"/>
    </font>
    <font>
      <b/>
      <i/>
      <sz val="14"/>
      <color theme="0"/>
      <name val="Times New Roman"/>
      <family val="1"/>
      <charset val="204"/>
    </font>
    <font>
      <b/>
      <i/>
      <u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10"/>
      <color theme="0"/>
      <name val="Times New Roman"/>
      <family val="1"/>
      <charset val="204"/>
    </font>
    <font>
      <b/>
      <i/>
      <sz val="16"/>
      <color theme="0"/>
      <name val="Times New Roman"/>
      <family val="1"/>
      <charset val="204"/>
    </font>
    <font>
      <b/>
      <u/>
      <sz val="12"/>
      <color theme="1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33ED71"/>
        <bgColor indexed="64"/>
      </patternFill>
    </fill>
    <fill>
      <patternFill patternType="solid">
        <fgColor rgb="FF95E57F"/>
        <bgColor indexed="64"/>
      </patternFill>
    </fill>
    <fill>
      <patternFill patternType="solid">
        <fgColor rgb="FFD62AA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E78519"/>
        <bgColor indexed="64"/>
      </patternFill>
    </fill>
    <fill>
      <patternFill patternType="solid">
        <fgColor rgb="FFB083F9"/>
        <bgColor indexed="64"/>
      </patternFill>
    </fill>
    <fill>
      <patternFill patternType="solid">
        <fgColor rgb="FF1DFFA4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16">
    <xf numFmtId="0" fontId="0" fillId="0" borderId="0"/>
    <xf numFmtId="0" fontId="2" fillId="0" borderId="0" applyNumberFormat="0" applyFill="0" applyBorder="0" applyAlignment="0" applyProtection="0"/>
    <xf numFmtId="0" fontId="3" fillId="0" borderId="0"/>
    <xf numFmtId="0" fontId="10" fillId="0" borderId="0"/>
    <xf numFmtId="0" fontId="13" fillId="0" borderId="0" applyNumberFormat="0" applyFill="0" applyBorder="0" applyAlignment="0" applyProtection="0"/>
    <xf numFmtId="0" fontId="3" fillId="0" borderId="0"/>
    <xf numFmtId="0" fontId="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0" fontId="1" fillId="0" borderId="0"/>
    <xf numFmtId="0" fontId="18" fillId="0" borderId="0"/>
    <xf numFmtId="0" fontId="10" fillId="0" borderId="0"/>
  </cellStyleXfs>
  <cellXfs count="163">
    <xf numFmtId="0" fontId="0" fillId="0" borderId="0" xfId="0"/>
    <xf numFmtId="0" fontId="4" fillId="0" borderId="0" xfId="2" applyFont="1" applyAlignment="1" applyProtection="1">
      <alignment horizontal="center"/>
      <protection locked="0"/>
    </xf>
    <xf numFmtId="0" fontId="5" fillId="0" borderId="0" xfId="2" applyFont="1" applyProtection="1">
      <protection locked="0"/>
    </xf>
    <xf numFmtId="0" fontId="5" fillId="0" borderId="0" xfId="2" applyFont="1" applyAlignment="1" applyProtection="1">
      <alignment horizontal="left"/>
      <protection locked="0"/>
    </xf>
    <xf numFmtId="0" fontId="5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wrapText="1"/>
    </xf>
    <xf numFmtId="0" fontId="15" fillId="0" borderId="0" xfId="0" applyFont="1" applyAlignment="1">
      <alignment horizontal="center"/>
    </xf>
    <xf numFmtId="0" fontId="5" fillId="0" borderId="0" xfId="2" applyFont="1" applyAlignment="1" applyProtection="1">
      <alignment horizontal="center"/>
      <protection locked="0"/>
    </xf>
    <xf numFmtId="164" fontId="5" fillId="0" borderId="0" xfId="2" applyNumberFormat="1" applyFont="1" applyAlignment="1" applyProtection="1">
      <alignment horizontal="center"/>
      <protection locked="0"/>
    </xf>
    <xf numFmtId="3" fontId="5" fillId="0" borderId="0" xfId="2" applyNumberFormat="1" applyFont="1" applyAlignment="1" applyProtection="1">
      <alignment horizontal="center"/>
      <protection locked="0"/>
    </xf>
    <xf numFmtId="165" fontId="5" fillId="0" borderId="0" xfId="2" applyNumberFormat="1" applyFont="1" applyProtection="1">
      <protection locked="0"/>
    </xf>
    <xf numFmtId="0" fontId="5" fillId="0" borderId="2" xfId="2" applyFont="1" applyBorder="1" applyAlignment="1" applyProtection="1">
      <alignment horizontal="center"/>
      <protection locked="0"/>
    </xf>
    <xf numFmtId="0" fontId="5" fillId="0" borderId="2" xfId="2" applyFont="1" applyBorder="1" applyAlignment="1" applyProtection="1">
      <protection locked="0"/>
    </xf>
    <xf numFmtId="0" fontId="5" fillId="3" borderId="2" xfId="6" applyFont="1" applyFill="1" applyBorder="1" applyAlignment="1">
      <alignment horizontal="center"/>
    </xf>
    <xf numFmtId="165" fontId="0" fillId="0" borderId="2" xfId="0" applyNumberFormat="1" applyBorder="1" applyAlignment="1">
      <alignment horizontal="center"/>
    </xf>
    <xf numFmtId="165" fontId="5" fillId="0" borderId="2" xfId="0" applyNumberFormat="1" applyFont="1" applyBorder="1" applyAlignment="1">
      <alignment horizontal="right"/>
    </xf>
    <xf numFmtId="165" fontId="5" fillId="0" borderId="2" xfId="2" applyNumberFormat="1" applyFont="1" applyBorder="1" applyAlignment="1" applyProtection="1">
      <alignment horizontal="center"/>
      <protection locked="0"/>
    </xf>
    <xf numFmtId="0" fontId="5" fillId="0" borderId="4" xfId="5" applyFont="1" applyBorder="1" applyAlignment="1">
      <alignment horizontal="center"/>
    </xf>
    <xf numFmtId="0" fontId="5" fillId="3" borderId="2" xfId="5" applyFont="1" applyFill="1" applyBorder="1" applyAlignment="1"/>
    <xf numFmtId="0" fontId="5" fillId="3" borderId="3" xfId="5" applyFont="1" applyFill="1" applyBorder="1" applyAlignment="1">
      <alignment horizontal="center"/>
    </xf>
    <xf numFmtId="0" fontId="5" fillId="3" borderId="3" xfId="6" applyFont="1" applyFill="1" applyBorder="1" applyAlignment="1">
      <alignment horizontal="center"/>
    </xf>
    <xf numFmtId="0" fontId="5" fillId="0" borderId="2" xfId="6" applyFont="1" applyBorder="1" applyAlignment="1">
      <alignment horizontal="center" vertical="top"/>
    </xf>
    <xf numFmtId="164" fontId="12" fillId="2" borderId="2" xfId="0" applyNumberFormat="1" applyFont="1" applyFill="1" applyBorder="1" applyAlignment="1">
      <alignment horizontal="center" vertical="center" wrapText="1"/>
    </xf>
    <xf numFmtId="165" fontId="5" fillId="0" borderId="0" xfId="0" applyNumberFormat="1" applyFont="1"/>
    <xf numFmtId="0" fontId="5" fillId="0" borderId="4" xfId="2" applyFont="1" applyBorder="1" applyAlignment="1" applyProtection="1">
      <protection locked="0"/>
    </xf>
    <xf numFmtId="0" fontId="5" fillId="3" borderId="2" xfId="2" applyFont="1" applyFill="1" applyBorder="1" applyAlignment="1" applyProtection="1">
      <alignment horizontal="center"/>
      <protection locked="0"/>
    </xf>
    <xf numFmtId="0" fontId="5" fillId="0" borderId="2" xfId="6" applyFont="1" applyBorder="1" applyAlignment="1">
      <alignment horizontal="center"/>
    </xf>
    <xf numFmtId="0" fontId="5" fillId="3" borderId="2" xfId="6" applyFont="1" applyFill="1" applyBorder="1" applyAlignment="1"/>
    <xf numFmtId="0" fontId="5" fillId="0" borderId="9" xfId="2" applyFont="1" applyFill="1" applyBorder="1" applyAlignment="1" applyProtection="1">
      <alignment horizontal="center"/>
      <protection locked="0"/>
    </xf>
    <xf numFmtId="0" fontId="5" fillId="0" borderId="2" xfId="2" applyFont="1" applyFill="1" applyBorder="1" applyAlignment="1" applyProtection="1">
      <protection locked="0"/>
    </xf>
    <xf numFmtId="0" fontId="5" fillId="0" borderId="4" xfId="2" applyFont="1" applyFill="1" applyBorder="1" applyAlignment="1" applyProtection="1">
      <alignment horizontal="center"/>
      <protection locked="0"/>
    </xf>
    <xf numFmtId="0" fontId="5" fillId="0" borderId="2" xfId="2" applyFont="1" applyFill="1" applyBorder="1" applyAlignment="1" applyProtection="1">
      <alignment horizontal="center"/>
      <protection locked="0"/>
    </xf>
    <xf numFmtId="0" fontId="5" fillId="0" borderId="9" xfId="2" applyFont="1" applyBorder="1" applyAlignment="1" applyProtection="1">
      <alignment horizontal="center"/>
      <protection locked="0"/>
    </xf>
    <xf numFmtId="165" fontId="5" fillId="0" borderId="4" xfId="2" applyNumberFormat="1" applyFont="1" applyBorder="1" applyProtection="1">
      <protection locked="0"/>
    </xf>
    <xf numFmtId="0" fontId="5" fillId="0" borderId="10" xfId="2" applyFont="1" applyBorder="1" applyAlignment="1" applyProtection="1">
      <alignment horizontal="center"/>
      <protection locked="0"/>
    </xf>
    <xf numFmtId="0" fontId="5" fillId="0" borderId="3" xfId="2" applyFont="1" applyBorder="1" applyAlignment="1" applyProtection="1">
      <alignment horizontal="center"/>
      <protection locked="0"/>
    </xf>
    <xf numFmtId="165" fontId="5" fillId="0" borderId="7" xfId="0" applyNumberFormat="1" applyFont="1" applyBorder="1" applyAlignment="1">
      <alignment horizontal="right"/>
    </xf>
    <xf numFmtId="164" fontId="12" fillId="2" borderId="6" xfId="0" applyNumberFormat="1" applyFont="1" applyFill="1" applyBorder="1" applyAlignment="1">
      <alignment horizontal="center" vertical="center" wrapText="1"/>
    </xf>
    <xf numFmtId="165" fontId="19" fillId="0" borderId="2" xfId="0" applyNumberFormat="1" applyFont="1" applyBorder="1" applyAlignment="1">
      <alignment horizontal="center"/>
    </xf>
    <xf numFmtId="0" fontId="5" fillId="0" borderId="2" xfId="2" applyFont="1" applyBorder="1" applyProtection="1">
      <protection locked="0"/>
    </xf>
    <xf numFmtId="0" fontId="5" fillId="3" borderId="4" xfId="6" applyFont="1" applyFill="1" applyBorder="1" applyAlignment="1">
      <alignment horizontal="center"/>
    </xf>
    <xf numFmtId="0" fontId="5" fillId="0" borderId="8" xfId="2" applyFont="1" applyBorder="1" applyAlignment="1" applyProtection="1">
      <alignment horizontal="center"/>
      <protection locked="0"/>
    </xf>
    <xf numFmtId="165" fontId="5" fillId="0" borderId="4" xfId="0" applyNumberFormat="1" applyFont="1" applyBorder="1" applyAlignment="1">
      <alignment horizontal="right"/>
    </xf>
    <xf numFmtId="165" fontId="19" fillId="0" borderId="4" xfId="0" applyNumberFormat="1" applyFont="1" applyBorder="1" applyAlignment="1">
      <alignment horizontal="center"/>
    </xf>
    <xf numFmtId="165" fontId="21" fillId="0" borderId="2" xfId="0" applyNumberFormat="1" applyFont="1" applyBorder="1"/>
    <xf numFmtId="44" fontId="21" fillId="0" borderId="2" xfId="0" applyNumberFormat="1" applyFont="1" applyBorder="1"/>
    <xf numFmtId="164" fontId="12" fillId="2" borderId="8" xfId="0" applyNumberFormat="1" applyFont="1" applyFill="1" applyBorder="1" applyAlignment="1">
      <alignment horizontal="center" vertical="center" wrapText="1"/>
    </xf>
    <xf numFmtId="165" fontId="21" fillId="0" borderId="3" xfId="0" applyNumberFormat="1" applyFont="1" applyBorder="1"/>
    <xf numFmtId="164" fontId="12" fillId="2" borderId="11" xfId="0" applyNumberFormat="1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49" fontId="12" fillId="2" borderId="8" xfId="0" applyNumberFormat="1" applyFont="1" applyFill="1" applyBorder="1" applyAlignment="1">
      <alignment horizontal="center" vertical="center" wrapText="1"/>
    </xf>
    <xf numFmtId="0" fontId="5" fillId="0" borderId="6" xfId="2" applyFont="1" applyFill="1" applyBorder="1" applyAlignment="1" applyProtection="1">
      <alignment horizontal="center"/>
      <protection locked="0"/>
    </xf>
    <xf numFmtId="0" fontId="5" fillId="0" borderId="6" xfId="2" applyFont="1" applyFill="1" applyBorder="1" applyAlignment="1" applyProtection="1">
      <protection locked="0"/>
    </xf>
    <xf numFmtId="165" fontId="5" fillId="0" borderId="6" xfId="0" applyNumberFormat="1" applyFont="1" applyBorder="1" applyAlignment="1">
      <alignment horizontal="right"/>
    </xf>
    <xf numFmtId="165" fontId="5" fillId="0" borderId="6" xfId="2" applyNumberFormat="1" applyFont="1" applyBorder="1" applyAlignment="1" applyProtection="1">
      <alignment horizontal="center"/>
      <protection locked="0"/>
    </xf>
    <xf numFmtId="165" fontId="12" fillId="2" borderId="0" xfId="0" applyNumberFormat="1" applyFont="1" applyFill="1" applyBorder="1" applyAlignment="1">
      <alignment horizontal="center"/>
    </xf>
    <xf numFmtId="0" fontId="12" fillId="2" borderId="12" xfId="0" applyFont="1" applyFill="1" applyBorder="1" applyAlignment="1">
      <alignment horizontal="center" vertical="center" wrapText="1"/>
    </xf>
    <xf numFmtId="0" fontId="5" fillId="2" borderId="6" xfId="2" applyFont="1" applyFill="1" applyBorder="1" applyAlignment="1" applyProtection="1">
      <alignment horizontal="center"/>
      <protection locked="0"/>
    </xf>
    <xf numFmtId="0" fontId="5" fillId="2" borderId="6" xfId="2" applyFont="1" applyFill="1" applyBorder="1" applyAlignment="1" applyProtection="1">
      <protection locked="0"/>
    </xf>
    <xf numFmtId="0" fontId="5" fillId="2" borderId="5" xfId="2" applyFont="1" applyFill="1" applyBorder="1" applyAlignment="1" applyProtection="1">
      <alignment horizontal="center"/>
      <protection locked="0"/>
    </xf>
    <xf numFmtId="164" fontId="5" fillId="2" borderId="5" xfId="6" applyNumberFormat="1" applyFont="1" applyFill="1" applyBorder="1" applyAlignment="1">
      <alignment horizontal="right" vertical="top"/>
    </xf>
    <xf numFmtId="164" fontId="5" fillId="2" borderId="5" xfId="2" applyNumberFormat="1" applyFont="1" applyFill="1" applyBorder="1" applyAlignment="1" applyProtection="1">
      <alignment horizontal="center"/>
      <protection locked="0"/>
    </xf>
    <xf numFmtId="0" fontId="5" fillId="0" borderId="7" xfId="5" applyFont="1" applyBorder="1" applyAlignment="1">
      <alignment horizontal="center"/>
    </xf>
    <xf numFmtId="0" fontId="5" fillId="3" borderId="6" xfId="5" applyFont="1" applyFill="1" applyBorder="1" applyAlignment="1"/>
    <xf numFmtId="0" fontId="5" fillId="3" borderId="5" xfId="5" applyFont="1" applyFill="1" applyBorder="1" applyAlignment="1">
      <alignment horizontal="center"/>
    </xf>
    <xf numFmtId="0" fontId="5" fillId="3" borderId="5" xfId="6" applyFont="1" applyFill="1" applyBorder="1" applyAlignment="1">
      <alignment horizontal="center"/>
    </xf>
    <xf numFmtId="165" fontId="19" fillId="0" borderId="6" xfId="0" applyNumberFormat="1" applyFont="1" applyBorder="1" applyAlignment="1">
      <alignment horizontal="center"/>
    </xf>
    <xf numFmtId="0" fontId="5" fillId="0" borderId="6" xfId="6" applyFont="1" applyBorder="1" applyAlignment="1">
      <alignment horizontal="center" vertical="top"/>
    </xf>
    <xf numFmtId="165" fontId="5" fillId="0" borderId="0" xfId="2" applyNumberFormat="1" applyFont="1" applyFill="1" applyProtection="1">
      <protection locked="0"/>
    </xf>
    <xf numFmtId="0" fontId="5" fillId="0" borderId="0" xfId="2" applyFont="1" applyFill="1" applyProtection="1">
      <protection locked="0"/>
    </xf>
    <xf numFmtId="0" fontId="31" fillId="0" borderId="0" xfId="2" applyFont="1" applyProtection="1">
      <protection locked="0"/>
    </xf>
    <xf numFmtId="0" fontId="29" fillId="0" borderId="0" xfId="2" applyFont="1" applyProtection="1">
      <protection locked="0"/>
    </xf>
    <xf numFmtId="0" fontId="4" fillId="0" borderId="0" xfId="2" applyFont="1" applyAlignment="1" applyProtection="1">
      <alignment horizontal="center"/>
      <protection hidden="1"/>
    </xf>
    <xf numFmtId="0" fontId="5" fillId="0" borderId="0" xfId="2" applyFont="1" applyProtection="1">
      <protection hidden="1"/>
    </xf>
    <xf numFmtId="0" fontId="7" fillId="3" borderId="0" xfId="1" applyFont="1" applyFill="1" applyBorder="1" applyAlignment="1" applyProtection="1">
      <alignment horizontal="left"/>
      <protection hidden="1"/>
    </xf>
    <xf numFmtId="0" fontId="5" fillId="0" borderId="0" xfId="2" applyFont="1" applyAlignment="1" applyProtection="1">
      <alignment vertical="center"/>
      <protection hidden="1"/>
    </xf>
    <xf numFmtId="0" fontId="4" fillId="0" borderId="0" xfId="2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/>
      <protection hidden="1"/>
    </xf>
    <xf numFmtId="0" fontId="16" fillId="3" borderId="0" xfId="0" applyFont="1" applyFill="1" applyProtection="1">
      <protection hidden="1"/>
    </xf>
    <xf numFmtId="0" fontId="22" fillId="2" borderId="2" xfId="0" applyFont="1" applyFill="1" applyBorder="1" applyAlignment="1" applyProtection="1">
      <alignment horizontal="center" vertical="center"/>
      <protection hidden="1"/>
    </xf>
    <xf numFmtId="0" fontId="21" fillId="0" borderId="2" xfId="0" applyFont="1" applyBorder="1" applyProtection="1">
      <protection hidden="1"/>
    </xf>
    <xf numFmtId="0" fontId="24" fillId="6" borderId="2" xfId="0" applyFont="1" applyFill="1" applyBorder="1" applyAlignment="1" applyProtection="1">
      <alignment horizontal="center"/>
      <protection hidden="1"/>
    </xf>
    <xf numFmtId="0" fontId="14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5" fillId="0" borderId="0" xfId="0" applyFont="1" applyAlignment="1" applyProtection="1">
      <alignment horizontal="center"/>
      <protection hidden="1"/>
    </xf>
    <xf numFmtId="165" fontId="21" fillId="0" borderId="2" xfId="0" applyNumberFormat="1" applyFont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1" fillId="0" borderId="2" xfId="2" applyFont="1" applyBorder="1" applyProtection="1">
      <protection hidden="1"/>
    </xf>
    <xf numFmtId="3" fontId="25" fillId="5" borderId="9" xfId="0" applyNumberFormat="1" applyFont="1" applyFill="1" applyBorder="1" applyProtection="1">
      <protection hidden="1"/>
    </xf>
    <xf numFmtId="166" fontId="22" fillId="5" borderId="2" xfId="2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23" fillId="2" borderId="2" xfId="0" applyFont="1" applyFill="1" applyBorder="1" applyAlignment="1" applyProtection="1">
      <alignment horizontal="left" vertical="center" wrapText="1"/>
      <protection hidden="1"/>
    </xf>
    <xf numFmtId="0" fontId="26" fillId="2" borderId="2" xfId="0" applyFont="1" applyFill="1" applyBorder="1" applyAlignment="1" applyProtection="1">
      <alignment horizontal="center" vertical="center" wrapText="1"/>
      <protection hidden="1"/>
    </xf>
    <xf numFmtId="0" fontId="23" fillId="2" borderId="2" xfId="0" applyFont="1" applyFill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wrapText="1"/>
      <protection hidden="1"/>
    </xf>
    <xf numFmtId="0" fontId="2" fillId="0" borderId="3" xfId="1" applyBorder="1" applyAlignment="1" applyProtection="1">
      <alignment horizontal="left"/>
      <protection hidden="1"/>
    </xf>
    <xf numFmtId="165" fontId="21" fillId="0" borderId="3" xfId="0" applyNumberFormat="1" applyFont="1" applyBorder="1" applyAlignment="1" applyProtection="1">
      <alignment horizontal="right"/>
      <protection hidden="1"/>
    </xf>
    <xf numFmtId="0" fontId="30" fillId="0" borderId="0" xfId="1" applyFont="1" applyProtection="1">
      <protection hidden="1"/>
    </xf>
    <xf numFmtId="0" fontId="15" fillId="0" borderId="0" xfId="0" applyFont="1" applyAlignment="1" applyProtection="1">
      <alignment horizontal="center"/>
      <protection hidden="1"/>
    </xf>
    <xf numFmtId="0" fontId="2" fillId="0" borderId="2" xfId="1" applyBorder="1" applyProtection="1">
      <protection hidden="1"/>
    </xf>
    <xf numFmtId="0" fontId="21" fillId="0" borderId="0" xfId="0" applyFont="1" applyProtection="1">
      <protection hidden="1"/>
    </xf>
    <xf numFmtId="165" fontId="5" fillId="0" borderId="0" xfId="2" applyNumberFormat="1" applyFont="1" applyProtection="1">
      <protection hidden="1"/>
    </xf>
    <xf numFmtId="0" fontId="5" fillId="0" borderId="1" xfId="2" applyFont="1" applyBorder="1" applyAlignment="1" applyProtection="1">
      <alignment horizontal="center"/>
      <protection hidden="1"/>
    </xf>
    <xf numFmtId="0" fontId="5" fillId="0" borderId="1" xfId="2" applyFont="1" applyBorder="1" applyAlignment="1" applyProtection="1">
      <protection hidden="1"/>
    </xf>
    <xf numFmtId="165" fontId="5" fillId="0" borderId="1" xfId="0" applyNumberFormat="1" applyFont="1" applyBorder="1" applyAlignment="1" applyProtection="1">
      <alignment horizontal="right"/>
      <protection hidden="1"/>
    </xf>
    <xf numFmtId="165" fontId="5" fillId="0" borderId="1" xfId="2" applyNumberFormat="1" applyFont="1" applyBorder="1" applyAlignment="1" applyProtection="1">
      <alignment horizontal="center"/>
      <protection hidden="1"/>
    </xf>
    <xf numFmtId="0" fontId="5" fillId="0" borderId="1" xfId="2" applyFont="1" applyFill="1" applyBorder="1" applyAlignment="1" applyProtection="1">
      <alignment horizontal="center"/>
      <protection hidden="1"/>
    </xf>
    <xf numFmtId="0" fontId="5" fillId="0" borderId="1" xfId="2" applyFont="1" applyFill="1" applyBorder="1" applyAlignment="1" applyProtection="1">
      <protection hidden="1"/>
    </xf>
    <xf numFmtId="0" fontId="5" fillId="0" borderId="1" xfId="6" applyFont="1" applyBorder="1" applyAlignment="1" applyProtection="1">
      <alignment horizontal="center"/>
      <protection hidden="1"/>
    </xf>
    <xf numFmtId="0" fontId="5" fillId="0" borderId="1" xfId="6" applyFont="1" applyBorder="1" applyAlignment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protection hidden="1"/>
    </xf>
    <xf numFmtId="4" fontId="5" fillId="0" borderId="1" xfId="6" applyNumberFormat="1" applyFont="1" applyBorder="1" applyAlignment="1" applyProtection="1">
      <protection hidden="1"/>
    </xf>
    <xf numFmtId="0" fontId="5" fillId="0" borderId="1" xfId="5" applyFont="1" applyBorder="1" applyAlignment="1" applyProtection="1">
      <alignment horizontal="center"/>
      <protection hidden="1"/>
    </xf>
    <xf numFmtId="0" fontId="5" fillId="0" borderId="1" xfId="5" applyFont="1" applyBorder="1" applyAlignment="1" applyProtection="1">
      <protection hidden="1"/>
    </xf>
    <xf numFmtId="0" fontId="5" fillId="3" borderId="1" xfId="6" applyFont="1" applyFill="1" applyBorder="1" applyAlignment="1" applyProtection="1">
      <protection hidden="1"/>
    </xf>
    <xf numFmtId="0" fontId="5" fillId="3" borderId="1" xfId="5" applyFont="1" applyFill="1" applyBorder="1" applyAlignment="1" applyProtection="1">
      <protection hidden="1"/>
    </xf>
    <xf numFmtId="0" fontId="5" fillId="3" borderId="1" xfId="2" applyFont="1" applyFill="1" applyBorder="1" applyAlignment="1" applyProtection="1">
      <protection hidden="1"/>
    </xf>
    <xf numFmtId="164" fontId="5" fillId="0" borderId="0" xfId="2" applyNumberFormat="1" applyFont="1" applyProtection="1">
      <protection hidden="1"/>
    </xf>
    <xf numFmtId="0" fontId="0" fillId="0" borderId="0" xfId="0" applyProtection="1">
      <protection hidden="1"/>
    </xf>
    <xf numFmtId="164" fontId="5" fillId="0" borderId="1" xfId="6" applyNumberFormat="1" applyFont="1" applyFill="1" applyBorder="1" applyAlignment="1" applyProtection="1">
      <alignment horizontal="right" vertical="top"/>
      <protection hidden="1"/>
    </xf>
    <xf numFmtId="165" fontId="0" fillId="0" borderId="1" xfId="0" applyNumberFormat="1" applyBorder="1" applyAlignment="1" applyProtection="1">
      <alignment horizontal="center"/>
      <protection hidden="1"/>
    </xf>
    <xf numFmtId="0" fontId="5" fillId="0" borderId="0" xfId="2" applyFont="1" applyAlignment="1" applyProtection="1">
      <alignment horizontal="center"/>
      <protection hidden="1"/>
    </xf>
    <xf numFmtId="0" fontId="9" fillId="0" borderId="0" xfId="0" applyFont="1" applyAlignment="1" applyProtection="1">
      <alignment horizontal="center"/>
      <protection hidden="1"/>
    </xf>
    <xf numFmtId="0" fontId="11" fillId="7" borderId="2" xfId="1" applyFont="1" applyFill="1" applyBorder="1" applyAlignment="1" applyProtection="1">
      <alignment horizontal="left"/>
      <protection hidden="1"/>
    </xf>
    <xf numFmtId="0" fontId="11" fillId="9" borderId="2" xfId="1" applyFont="1" applyFill="1" applyBorder="1" applyAlignment="1" applyProtection="1">
      <alignment horizontal="left"/>
      <protection hidden="1"/>
    </xf>
    <xf numFmtId="0" fontId="11" fillId="11" borderId="2" xfId="1" applyFont="1" applyFill="1" applyBorder="1" applyAlignment="1" applyProtection="1">
      <alignment horizontal="left"/>
      <protection hidden="1"/>
    </xf>
    <xf numFmtId="0" fontId="11" fillId="12" borderId="2" xfId="1" applyFont="1" applyFill="1" applyBorder="1" applyAlignment="1" applyProtection="1">
      <alignment horizontal="left"/>
      <protection hidden="1"/>
    </xf>
    <xf numFmtId="0" fontId="11" fillId="13" borderId="2" xfId="1" applyFont="1" applyFill="1" applyBorder="1" applyAlignment="1" applyProtection="1">
      <alignment horizontal="left"/>
      <protection hidden="1"/>
    </xf>
    <xf numFmtId="0" fontId="11" fillId="4" borderId="2" xfId="1" applyFont="1" applyFill="1" applyBorder="1" applyAlignment="1" applyProtection="1">
      <alignment horizontal="left"/>
      <protection hidden="1"/>
    </xf>
    <xf numFmtId="0" fontId="11" fillId="14" borderId="2" xfId="1" applyFont="1" applyFill="1" applyBorder="1" applyAlignment="1" applyProtection="1">
      <alignment horizontal="left"/>
      <protection hidden="1"/>
    </xf>
    <xf numFmtId="0" fontId="11" fillId="15" borderId="2" xfId="1" applyFont="1" applyFill="1" applyBorder="1" applyAlignment="1" applyProtection="1">
      <alignment horizontal="left"/>
      <protection hidden="1"/>
    </xf>
    <xf numFmtId="0" fontId="11" fillId="16" borderId="2" xfId="1" applyFont="1" applyFill="1" applyBorder="1" applyAlignment="1" applyProtection="1">
      <alignment horizontal="left"/>
      <protection hidden="1"/>
    </xf>
    <xf numFmtId="0" fontId="34" fillId="0" borderId="0" xfId="0" applyFont="1" applyAlignment="1" applyProtection="1">
      <alignment horizontal="left" vertical="center"/>
      <protection hidden="1"/>
    </xf>
    <xf numFmtId="0" fontId="34" fillId="0" borderId="0" xfId="0" applyFont="1" applyAlignment="1" applyProtection="1">
      <alignment horizontal="left"/>
      <protection hidden="1"/>
    </xf>
    <xf numFmtId="0" fontId="32" fillId="10" borderId="0" xfId="2" applyFont="1" applyFill="1" applyProtection="1">
      <protection locked="0"/>
    </xf>
    <xf numFmtId="0" fontId="36" fillId="10" borderId="0" xfId="2" applyFont="1" applyFill="1" applyAlignment="1" applyProtection="1">
      <alignment horizontal="center"/>
      <protection locked="0"/>
    </xf>
    <xf numFmtId="0" fontId="36" fillId="7" borderId="0" xfId="2" applyFont="1" applyFill="1" applyAlignment="1" applyProtection="1">
      <alignment horizontal="center"/>
      <protection locked="0"/>
    </xf>
    <xf numFmtId="0" fontId="32" fillId="7" borderId="0" xfId="2" applyFont="1" applyFill="1" applyProtection="1">
      <protection locked="0"/>
    </xf>
    <xf numFmtId="0" fontId="36" fillId="16" borderId="0" xfId="2" applyFont="1" applyFill="1" applyAlignment="1" applyProtection="1">
      <alignment horizontal="center"/>
      <protection locked="0"/>
    </xf>
    <xf numFmtId="0" fontId="32" fillId="16" borderId="0" xfId="2" applyFont="1" applyFill="1" applyProtection="1">
      <protection locked="0"/>
    </xf>
    <xf numFmtId="0" fontId="36" fillId="13" borderId="0" xfId="2" applyFont="1" applyFill="1" applyAlignment="1" applyProtection="1">
      <alignment horizontal="center"/>
      <protection locked="0"/>
    </xf>
    <xf numFmtId="0" fontId="32" fillId="13" borderId="0" xfId="2" applyFont="1" applyFill="1" applyProtection="1">
      <protection locked="0"/>
    </xf>
    <xf numFmtId="0" fontId="36" fillId="4" borderId="0" xfId="2" applyFont="1" applyFill="1" applyAlignment="1" applyProtection="1">
      <alignment horizontal="center"/>
      <protection locked="0"/>
    </xf>
    <xf numFmtId="0" fontId="32" fillId="4" borderId="0" xfId="2" applyFont="1" applyFill="1" applyProtection="1">
      <protection locked="0"/>
    </xf>
    <xf numFmtId="0" fontId="36" fillId="17" borderId="0" xfId="2" applyFont="1" applyFill="1" applyAlignment="1" applyProtection="1">
      <alignment horizontal="center"/>
      <protection locked="0"/>
    </xf>
    <xf numFmtId="0" fontId="36" fillId="15" borderId="0" xfId="2" applyFont="1" applyFill="1" applyAlignment="1" applyProtection="1">
      <alignment horizontal="center"/>
      <protection locked="0"/>
    </xf>
    <xf numFmtId="0" fontId="37" fillId="8" borderId="0" xfId="2" applyFont="1" applyFill="1" applyAlignment="1" applyProtection="1">
      <alignment vertical="center"/>
      <protection locked="0"/>
    </xf>
    <xf numFmtId="0" fontId="36" fillId="8" borderId="0" xfId="2" applyFont="1" applyFill="1" applyAlignment="1" applyProtection="1">
      <alignment horizontal="center" vertical="center"/>
      <protection locked="0"/>
    </xf>
    <xf numFmtId="0" fontId="37" fillId="15" borderId="0" xfId="2" applyFont="1" applyFill="1" applyProtection="1">
      <protection locked="0"/>
    </xf>
    <xf numFmtId="0" fontId="37" fillId="17" borderId="0" xfId="2" applyFont="1" applyFill="1" applyProtection="1">
      <protection locked="0"/>
    </xf>
    <xf numFmtId="0" fontId="35" fillId="0" borderId="0" xfId="2" applyFont="1" applyProtection="1">
      <protection locked="0"/>
    </xf>
    <xf numFmtId="0" fontId="34" fillId="0" borderId="0" xfId="2" applyFont="1" applyProtection="1">
      <protection locked="0"/>
    </xf>
    <xf numFmtId="0" fontId="6" fillId="9" borderId="0" xfId="2" applyFont="1" applyFill="1" applyProtection="1">
      <protection locked="0"/>
    </xf>
    <xf numFmtId="0" fontId="33" fillId="3" borderId="0" xfId="1" applyFont="1" applyFill="1" applyAlignment="1" applyProtection="1">
      <alignment horizontal="left" wrapText="1"/>
      <protection hidden="1"/>
    </xf>
    <xf numFmtId="0" fontId="38" fillId="0" borderId="0" xfId="0" applyFont="1" applyFill="1" applyAlignment="1" applyProtection="1">
      <alignment horizontal="left" vertical="center" wrapText="1"/>
      <protection hidden="1"/>
    </xf>
    <xf numFmtId="0" fontId="28" fillId="9" borderId="0" xfId="0" applyFont="1" applyFill="1" applyAlignment="1" applyProtection="1">
      <alignment horizontal="left" vertical="center"/>
      <protection hidden="1"/>
    </xf>
    <xf numFmtId="0" fontId="6" fillId="9" borderId="0" xfId="0" applyFont="1" applyFill="1" applyAlignment="1" applyProtection="1">
      <alignment horizontal="left" vertical="center"/>
      <protection hidden="1"/>
    </xf>
    <xf numFmtId="0" fontId="8" fillId="3" borderId="2" xfId="1" quotePrefix="1" applyFont="1" applyFill="1" applyBorder="1" applyAlignment="1" applyProtection="1">
      <alignment horizontal="center" vertical="center"/>
      <protection hidden="1"/>
    </xf>
    <xf numFmtId="0" fontId="11" fillId="3" borderId="2" xfId="3" applyFont="1" applyFill="1" applyBorder="1" applyAlignment="1" applyProtection="1">
      <alignment horizontal="center" vertical="center"/>
      <protection locked="0"/>
    </xf>
  </cellXfs>
  <cellStyles count="16">
    <cellStyle name="Excel Built-in Normal" xfId="14"/>
    <cellStyle name="Normal 2 2" xfId="7"/>
    <cellStyle name="Normal 6 2" xfId="9"/>
    <cellStyle name="Standaard 2 5" xfId="11"/>
    <cellStyle name="Standaard 3" xfId="10"/>
    <cellStyle name="Standaard 5 2" xfId="8"/>
    <cellStyle name="Гиперссылка" xfId="1" builtinId="8"/>
    <cellStyle name="Гиперссылка 2" xfId="4"/>
    <cellStyle name="Обычный" xfId="0" builtinId="0"/>
    <cellStyle name="Обычный 2" xfId="3"/>
    <cellStyle name="Обычный 2 2" xfId="2"/>
    <cellStyle name="Обычный 2 3" xfId="12"/>
    <cellStyle name="Обычный 2 4" xfId="15"/>
    <cellStyle name="Обычный 3 2 2" xfId="13"/>
    <cellStyle name="Обычный_Лист1" xfId="5"/>
    <cellStyle name="Обычный_прайс" xfId="6"/>
  </cellStyles>
  <dxfs count="3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5" formatCode="_-* #,##0.00\ [$€-1]_-;\-* #,##0.00\ [$€-1]_-;_-* &quot;-&quot;??\ [$€-1]_-;_-@_-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5" formatCode="_-* #,##0.00\ [$€-1]_-;\-* #,##0.00\ [$€-1]_-;_-* &quot;-&quot;??\ [$€-1]_-;_-@_-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5" formatCode="_-* #,##0.00\ [$€-1]_-;\-* #,##0.00\ [$€-1]_-;_-* &quot;-&quot;??\ [$€-1]_-;_-@_-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outline="0">
        <top style="hair">
          <color indexed="64"/>
        </top>
        <bottom style="thin">
          <color indexed="64"/>
        </bottom>
      </border>
    </dxf>
    <dxf>
      <border outline="0">
        <bottom style="hair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4" formatCode="_-* #,##0.00\ [$₽-419]_-;\-* #,##0.00\ [$₽-419]_-;_-* &quot;-&quot;??\ [$₽-419]_-;_-@_-"/>
      <fill>
        <patternFill patternType="solid">
          <fgColor indexed="64"/>
          <bgColor rgb="FF00FF99"/>
        </patternFill>
      </fill>
      <alignment horizontal="center" vertical="center" textRotation="0" wrapText="1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font>
        <strike val="0"/>
        <outline val="0"/>
        <shadow val="0"/>
        <u val="none"/>
        <vertAlign val="baseline"/>
        <name val="Times New Roman"/>
        <scheme val="none"/>
      </font>
      <numFmt numFmtId="165" formatCode="_-* #,##0.00\ [$€-1]_-;\-* #,##0.00\ [$€-1]_-;_-* &quot;-&quot;??\ [$€-1]_-;_-@_-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hair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name val="Times New Roman"/>
        <scheme val="none"/>
      </font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00FF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5" formatCode="_-* #,##0.00\ [$€-1]_-;\-* #,##0.00\ [$€-1]_-;_-* &quot;-&quot;??\ [$€-1]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</dxf>
    <dxf>
      <numFmt numFmtId="165" formatCode="_-* #,##0.00\ [$€-1]_-;\-* #,##0.00\ [$€-1]_-;_-* &quot;-&quot;??\ [$€-1]_-;_-@_-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hair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00FF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5" formatCode="_-* #,##0.00\ [$€-1]_-;\-* #,##0.00\ [$€-1]_-;_-* &quot;-&quot;??\ [$€-1]_-;_-@_-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protection locked="0" hidden="0"/>
    </dxf>
    <dxf>
      <numFmt numFmtId="165" formatCode="_-* #,##0.00\ [$€-1]_-;\-* #,##0.00\ [$€-1]_-;_-* &quot;-&quot;??\ [$€-1]_-;_-@_-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hair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00FF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5" formatCode="_-* #,##0.00\ [$€-1]_-;\-* #,##0.00\ [$€-1]_-;_-* &quot;-&quot;??\ [$€-1]_-;_-@_-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</dxf>
    <dxf>
      <numFmt numFmtId="165" formatCode="_-* #,##0.00\ [$€-1]_-;\-* #,##0.00\ [$€-1]_-;_-* &quot;-&quot;??\ [$€-1]_-;_-@_-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hair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00FF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5" formatCode="_-* #,##0.00\ [$€-1]_-;\-* #,##0.00\ [$€-1]_-;_-* &quot;-&quot;??\ [$€-1]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</dxf>
    <dxf>
      <numFmt numFmtId="165" formatCode="_-* #,##0.00\ [$€-1]_-;\-* #,##0.00\ [$€-1]_-;_-* &quot;-&quot;??\ [$€-1]_-;_-@_-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hair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00FF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5" formatCode="_-* #,##0.00\ [$€-1]_-;\-* #,##0.00\ [$€-1]_-;_-* &quot;-&quot;??\ [$€-1]_-;_-@_-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</dxf>
    <dxf>
      <numFmt numFmtId="165" formatCode="_-* #,##0.00\ [$€-1]_-;\-* #,##0.00\ [$€-1]_-;_-* &quot;-&quot;??\ [$€-1]_-;_-@_-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hair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00FF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5" formatCode="_-* #,##0.00\ [$€-1]_-;\-* #,##0.00\ [$€-1]_-;_-* &quot;-&quot;??\ [$€-1]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</dxf>
    <dxf>
      <numFmt numFmtId="165" formatCode="_-* #,##0.00\ [$€-1]_-;\-* #,##0.00\ [$€-1]_-;_-* &quot;-&quot;??\ [$€-1]_-;_-@_-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hair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00FF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</dxf>
    <dxf>
      <numFmt numFmtId="165" formatCode="_-* #,##0.00\ [$€-1]_-;\-* #,##0.00\ [$€-1]_-;_-* &quot;-&quot;??\ [$€-1]_-;_-@_-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164" formatCode="_-* #,##0.00\ [$₽-419]_-;\-* #,##0.00\ [$₽-419]_-;_-* &quot;-&quot;??\ [$₽-419]_-;_-@_-"/>
      <fill>
        <patternFill patternType="none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00FF9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bottom" textRotation="0" wrapText="0" indent="0" justifyLastLine="0" shrinkToFit="0" readingOrder="0"/>
      <border diagonalUp="0" diagonalDown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alignment horizontal="left" vertical="bottom" textRotation="0" wrapText="0" indent="0" justifyLastLine="0" shrinkToFit="0" readingOrder="0"/>
      <border diagonalUp="0" diagonalDown="0">
        <left/>
        <right style="hair">
          <color indexed="64"/>
        </right>
        <top style="hair">
          <color indexed="64"/>
        </top>
        <bottom style="hair">
          <color indexed="64"/>
        </bottom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0" formatCode="General"/>
      <fill>
        <patternFill patternType="none">
          <fgColor indexed="64"/>
          <bgColor theme="0"/>
        </patternFill>
      </fill>
      <alignment horizontal="left" vertical="bottom" textRotation="0" wrapText="0" indent="0" justifyLastLine="0" shrinkToFit="0" readingOrder="0"/>
      <border diagonalUp="0" diagonalDown="0">
        <left style="hair">
          <color indexed="64"/>
        </left>
        <right/>
        <top style="hair">
          <color indexed="64"/>
        </top>
        <bottom style="hair">
          <color indexed="64"/>
        </bottom>
      </border>
      <protection locked="1" hidden="1"/>
    </dxf>
    <dxf>
      <font>
        <strike val="0"/>
        <outline val="0"/>
        <shadow val="0"/>
        <u val="none"/>
        <vertAlign val="baseline"/>
        <sz val="12"/>
        <color auto="1"/>
        <name val="Times New Roman"/>
        <scheme val="none"/>
      </font>
      <protection locked="1" hidden="1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fill>
        <patternFill patternType="solid">
          <fgColor indexed="64"/>
          <bgColor rgb="FF00FF99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1"/>
    </dxf>
  </dxfs>
  <tableStyles count="0" defaultTableStyle="TableStyleMedium2" defaultPivotStyle="PivotStyleLight16"/>
  <colors>
    <mruColors>
      <color rgb="FFE78519"/>
      <color rgb="FF1DFFA4"/>
      <color rgb="FFB083F9"/>
      <color rgb="FFD62AA1"/>
      <color rgb="FF823AF6"/>
      <color rgb="FFEB7025"/>
      <color rgb="FF6EF0AC"/>
      <color rgb="FFB3FFE0"/>
      <color rgb="FF00FF99"/>
      <color rgb="FF95E57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onnections" Target="connections.xml"/><Relationship Id="rId18" Type="http://schemas.openxmlformats.org/officeDocument/2006/relationships/customXml" Target="../customXml/item1.xml"/><Relationship Id="rId26" Type="http://schemas.openxmlformats.org/officeDocument/2006/relationships/customXml" Target="../customXml/item9.xml"/><Relationship Id="rId39" Type="http://schemas.openxmlformats.org/officeDocument/2006/relationships/customXml" Target="../customXml/item22.xml"/><Relationship Id="rId21" Type="http://schemas.openxmlformats.org/officeDocument/2006/relationships/customXml" Target="../customXml/item4.xml"/><Relationship Id="rId34" Type="http://schemas.openxmlformats.org/officeDocument/2006/relationships/customXml" Target="../customXml/item17.xml"/><Relationship Id="rId42" Type="http://schemas.openxmlformats.org/officeDocument/2006/relationships/customXml" Target="../customXml/item2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powerPivotData" Target="model/item.data"/><Relationship Id="rId20" Type="http://schemas.openxmlformats.org/officeDocument/2006/relationships/customXml" Target="../customXml/item3.xml"/><Relationship Id="rId29" Type="http://schemas.openxmlformats.org/officeDocument/2006/relationships/customXml" Target="../customXml/item12.xml"/><Relationship Id="rId41" Type="http://schemas.openxmlformats.org/officeDocument/2006/relationships/customXml" Target="../customXml/item2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customXml" Target="../customXml/item7.xml"/><Relationship Id="rId32" Type="http://schemas.openxmlformats.org/officeDocument/2006/relationships/customXml" Target="../customXml/item15.xml"/><Relationship Id="rId37" Type="http://schemas.openxmlformats.org/officeDocument/2006/relationships/customXml" Target="../customXml/item20.xml"/><Relationship Id="rId40" Type="http://schemas.openxmlformats.org/officeDocument/2006/relationships/customXml" Target="../customXml/item23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23" Type="http://schemas.openxmlformats.org/officeDocument/2006/relationships/customXml" Target="../customXml/item6.xml"/><Relationship Id="rId28" Type="http://schemas.openxmlformats.org/officeDocument/2006/relationships/customXml" Target="../customXml/item11.xml"/><Relationship Id="rId36" Type="http://schemas.openxmlformats.org/officeDocument/2006/relationships/customXml" Target="../customXml/item19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31" Type="http://schemas.openxmlformats.org/officeDocument/2006/relationships/customXml" Target="../customXml/item1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Relationship Id="rId22" Type="http://schemas.openxmlformats.org/officeDocument/2006/relationships/customXml" Target="../customXml/item5.xml"/><Relationship Id="rId27" Type="http://schemas.openxmlformats.org/officeDocument/2006/relationships/customXml" Target="../customXml/item10.xml"/><Relationship Id="rId30" Type="http://schemas.openxmlformats.org/officeDocument/2006/relationships/customXml" Target="../customXml/item13.xml"/><Relationship Id="rId35" Type="http://schemas.openxmlformats.org/officeDocument/2006/relationships/customXml" Target="../customXml/item18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17" Type="http://schemas.openxmlformats.org/officeDocument/2006/relationships/calcChain" Target="calcChain.xml"/><Relationship Id="rId25" Type="http://schemas.openxmlformats.org/officeDocument/2006/relationships/customXml" Target="../customXml/item8.xml"/><Relationship Id="rId33" Type="http://schemas.openxmlformats.org/officeDocument/2006/relationships/customXml" Target="../customXml/item16.xml"/><Relationship Id="rId38" Type="http://schemas.openxmlformats.org/officeDocument/2006/relationships/customXml" Target="../customXml/item2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uyer/Documents/&#1055;&#1088;&#1072;&#1081;&#1089;&#1099;/&#1055;&#1088;&#1072;&#1081;&#1089;%20&#1087;&#1088;&#1077;&#1076;&#1079;&#1072;&#1082;&#1072;&#1079;/&#1055;&#1088;&#1072;&#1081;&#1089;%20&#1050;&#1086;&#1085;&#1090;&#1077;&#1081;&#1085;&#1077;&#1088;&#1085;&#1099;&#1077;%20&#1088;&#1072;&#1089;&#1090;&#1077;&#1085;&#1080;&#1103;%20&#1087;&#1088;&#1077;&#1076;&#1079;&#1072;&#1082;&#1072;&#1079;%20&#1074;&#1077;&#1089;&#1085;&#1072;%202023%20&#1086;&#1090;%2020%2001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АЙС УСПЕХ Рабочий"/>
      <sheetName val="Лист9"/>
      <sheetName val="Лист8"/>
      <sheetName val="Лист4"/>
      <sheetName val="Лист7"/>
      <sheetName val="Лист6"/>
      <sheetName val="Лист5"/>
      <sheetName val="Лист3"/>
      <sheetName val="Лист2"/>
      <sheetName val="ПРАЙС УСПЕХ (2)"/>
      <sheetName val="ПРАЙС УСПЕХ"/>
      <sheetName val="Условия работ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ables/table1.xml><?xml version="1.0" encoding="utf-8"?>
<table xmlns="http://schemas.openxmlformats.org/spreadsheetml/2006/main" id="3" name="ТабИтогОбщий" displayName="ТабИтогОбщий" ref="C18:E28" totalsRowShown="0" headerRowDxfId="309" dataDxfId="307" headerRowBorderDxfId="308">
  <autoFilter ref="C18:E28"/>
  <sortState ref="B21:I5329">
    <sortCondition ref="C20:C5329"/>
  </sortState>
  <tableColumns count="3">
    <tableColumn id="2" name="Страна производства" dataDxfId="306" dataCellStyle="Обычный 2 2"/>
    <tableColumn id="1" name="." dataDxfId="305" dataCellStyle="Гиперссылка"/>
    <tableColumn id="6" name="Сумма" dataDxfId="304" dataCellStyle="Обычный 2 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Сток" displayName="ТабСток" ref="B3:L522" totalsRowShown="0" headerRowDxfId="303" headerRowBorderDxfId="302">
  <autoFilter ref="B3:L522"/>
  <sortState ref="B2:L520">
    <sortCondition ref="C1:C520"/>
  </sortState>
  <tableColumns count="11">
    <tableColumn id="1" name="Артикул" dataDxfId="301" dataCellStyle="Обычный 2 2"/>
    <tableColumn id="2" name="Наименование" dataDxfId="300" dataCellStyle="Обычный 2 2"/>
    <tableColumn id="6" name="Контейнер/корень" dataDxfId="299" dataCellStyle="Обычный 2 2"/>
    <tableColumn id="3" name="Группа товаров" dataDxfId="298" dataCellStyle="Обычный 2 2"/>
    <tableColumn id="5" name="Кратность заказа" dataDxfId="297" dataCellStyle="Обычный 2 2"/>
    <tableColumn id="15" name="Цена" dataDxfId="296" dataCellStyle="Обычный 2 2"/>
    <tableColumn id="7" name="Заказ" dataDxfId="295" dataCellStyle="Обычный 2 2"/>
    <tableColumn id="14" name="Итого" dataDxfId="294" dataCellStyle="Обычный_прайс">
      <calculatedColumnFormula>IFERROR(ТабСток[[#This Row],[Цена]]*ТабСток[[#This Row],[Заказ]],"")</calculatedColumnFormula>
    </tableColumn>
    <tableColumn id="9" name="Наличие" dataDxfId="293"/>
    <tableColumn id="4" name="Итого Евро" dataDxfId="292"/>
    <tableColumn id="8" name="Итого в руб." dataDxfId="29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6" name="Таб02_45" displayName="Таб02_45" ref="B3:L227" totalsRowShown="0" headerRowDxfId="290" headerRowBorderDxfId="289">
  <autoFilter ref="B3:L227"/>
  <sortState ref="B2:J225">
    <sortCondition ref="C1:C225"/>
  </sortState>
  <tableColumns count="11">
    <tableColumn id="1" name="Артикул" dataDxfId="288" dataCellStyle="Обычный 2 2"/>
    <tableColumn id="2" name="Наименование" dataDxfId="287" dataCellStyle="Обычный 2 2"/>
    <tableColumn id="6" name="Контейнер/корень" dataDxfId="286" dataCellStyle="Обычный 2 2"/>
    <tableColumn id="3" name="Группа товаров" dataDxfId="285" dataCellStyle="Обычный 2 2"/>
    <tableColumn id="5" name="Кратность заказа" dataDxfId="284" dataCellStyle="Обычный 2 2"/>
    <tableColumn id="15" name="Цена" dataDxfId="283" dataCellStyle="Обычный 2 2"/>
    <tableColumn id="7" name="Заказ" dataDxfId="282" dataCellStyle="Обычный 2 2"/>
    <tableColumn id="14" name="Итого" dataDxfId="281" dataCellStyle="Обычный_прайс">
      <calculatedColumnFormula>Таб02_45[[#This Row],[Цена]]*Таб02_45[[#This Row],[Заказ]]</calculatedColumnFormula>
    </tableColumn>
    <tableColumn id="9" name="Наличие" dataDxfId="280"/>
    <tableColumn id="4" name="Итого Евро" dataDxfId="279"/>
    <tableColumn id="8" name="Итого в руб." dataDxfId="278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7" name="Таб02_46" displayName="Таб02_46" ref="B3:L382" totalsRowShown="0" headerRowDxfId="277" headerRowBorderDxfId="276">
  <autoFilter ref="B3:L382"/>
  <sortState ref="B4:J382">
    <sortCondition ref="C3:C382"/>
  </sortState>
  <tableColumns count="11">
    <tableColumn id="1" name="Артикул" dataDxfId="275" dataCellStyle="Обычный 2 2"/>
    <tableColumn id="2" name="Наименование" dataDxfId="274" dataCellStyle="Обычный 2 2"/>
    <tableColumn id="6" name="Контейнер/корень" dataDxfId="273" dataCellStyle="Обычный 2 2"/>
    <tableColumn id="3" name="Группа товаров" dataDxfId="272" dataCellStyle="Обычный 2 2"/>
    <tableColumn id="5" name="Кратность заказа" dataDxfId="271" dataCellStyle="Обычный 2 2"/>
    <tableColumn id="15" name="Цена" dataDxfId="270" dataCellStyle="Обычный 2 2"/>
    <tableColumn id="7" name="Заказ" dataDxfId="269" dataCellStyle="Обычный 2 2"/>
    <tableColumn id="14" name="Итого" dataDxfId="268" dataCellStyle="Обычный_прайс">
      <calculatedColumnFormula>IFERROR(Таб02_46[[#This Row],[Цена]]*Таб02_46[[#This Row],[Заказ]],"")</calculatedColumnFormula>
    </tableColumn>
    <tableColumn id="9" name="Наличие" dataDxfId="267"/>
    <tableColumn id="8" name="Итого Евро" dataDxfId="266"/>
    <tableColumn id="10" name="Итого в руб." dataDxfId="265" dataCellStyle="Обычный 2 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8" name="Таб02_47" displayName="Таб02_47" ref="B3:L431" totalsRowShown="0" headerRowDxfId="264" headerRowBorderDxfId="263">
  <autoFilter ref="B3:L431"/>
  <sortState ref="B4:J431">
    <sortCondition ref="C3:C431"/>
  </sortState>
  <tableColumns count="11">
    <tableColumn id="1" name="Артикул" dataDxfId="262" dataCellStyle="Обычный 2 2"/>
    <tableColumn id="2" name="Наименование" dataDxfId="261" dataCellStyle="Обычный 2 2"/>
    <tableColumn id="6" name="Контейнер/корень" dataDxfId="260" dataCellStyle="Обычный 2 2"/>
    <tableColumn id="3" name="Группа товаров" dataDxfId="259" dataCellStyle="Обычный 2 2"/>
    <tableColumn id="5" name="Кратность заказа" dataDxfId="258" dataCellStyle="Обычный 2 2"/>
    <tableColumn id="15" name="Цена" dataDxfId="257" dataCellStyle="Обычный 2 2"/>
    <tableColumn id="7" name="Заказ" dataDxfId="256" dataCellStyle="Обычный 2 2"/>
    <tableColumn id="14" name="Итого" dataDxfId="255" dataCellStyle="Обычный_прайс">
      <calculatedColumnFormula>IFERROR(Таб02_47[[#This Row],[Цена]]*Таб02_47[[#This Row],[Заказ]],"")</calculatedColumnFormula>
    </tableColumn>
    <tableColumn id="9" name="Наличие" dataDxfId="254"/>
    <tableColumn id="8" name="Итого Евро" dataDxfId="253"/>
    <tableColumn id="10" name="Итого в руб." dataDxfId="25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Таб02_48" displayName="Таб02_48" ref="B3:L339" totalsRowShown="0" headerRowDxfId="251" headerRowBorderDxfId="250">
  <autoFilter ref="B3:L339"/>
  <sortState ref="B4:J339">
    <sortCondition ref="C3:C339"/>
  </sortState>
  <tableColumns count="11">
    <tableColumn id="1" name="Артикул" dataDxfId="249" dataCellStyle="Обычный 2 2"/>
    <tableColumn id="2" name="Наименование" dataDxfId="248" dataCellStyle="Обычный 2 2"/>
    <tableColumn id="6" name="Контейнер/корень" dataDxfId="247" dataCellStyle="Обычный 2 2"/>
    <tableColumn id="3" name="Группа товаров" dataDxfId="246" dataCellStyle="Обычный 2 2"/>
    <tableColumn id="5" name="Кратность заказа" dataDxfId="245" dataCellStyle="Обычный 2 2"/>
    <tableColumn id="15" name="Цена" dataDxfId="244" dataCellStyle="Обычный 2 2"/>
    <tableColumn id="7" name="Заказ" dataDxfId="243" dataCellStyle="Обычный 2 2"/>
    <tableColumn id="14" name="Итого" dataDxfId="242" dataCellStyle="Обычный_прайс">
      <calculatedColumnFormula>IFERROR(Таб02_48[[#This Row],[Цена]]*Таб02_48[[#This Row],[Заказ]],"")</calculatedColumnFormula>
    </tableColumn>
    <tableColumn id="9" name="Наличие" dataDxfId="241"/>
    <tableColumn id="4" name="Итого Евро" dataDxfId="240"/>
    <tableColumn id="8" name="Итого в руб." dataDxfId="239" dataCellStyle="Обычный 2 2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3" name="Таб08_04" displayName="Таб08_04" ref="B3:L983" totalsRowShown="0" headerRowDxfId="238" headerRowBorderDxfId="237">
  <autoFilter ref="B3:L983"/>
  <sortState ref="B4:J983">
    <sortCondition ref="C3:C983"/>
  </sortState>
  <tableColumns count="11">
    <tableColumn id="1" name="Артикул" dataDxfId="236" dataCellStyle="Обычный 2 2"/>
    <tableColumn id="2" name="Наименование" dataDxfId="235" dataCellStyle="Обычный 2 2"/>
    <tableColumn id="6" name="Контейнер/корень" dataDxfId="234" dataCellStyle="Обычный 2 2"/>
    <tableColumn id="3" name="Группа товаров" dataDxfId="233" dataCellStyle="Обычный 2 2"/>
    <tableColumn id="5" name="Кратность заказа" dataDxfId="232" dataCellStyle="Обычный 2 2"/>
    <tableColumn id="15" name="Цена" dataDxfId="231" dataCellStyle="Обычный 2 2"/>
    <tableColumn id="7" name="Заказ" dataDxfId="230" dataCellStyle="Обычный 2 2"/>
    <tableColumn id="14" name="Итого" dataDxfId="229" dataCellStyle="Обычный_прайс">
      <calculatedColumnFormula>IFERROR(Таб08_04[[#This Row],[Цена]]*Таб08_04[[#This Row],[Заказ]],"")</calculatedColumnFormula>
    </tableColumn>
    <tableColumn id="9" name="Под заказ" dataDxfId="228"/>
    <tableColumn id="4" name="Итого Евро" dataDxfId="227" dataCellStyle="Обычный 2 2"/>
    <tableColumn id="8" name="Итого в руб." dataDxfId="226" dataCellStyle="Обычный 2 2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5" name="Таб04_08" displayName="Таб04_08" ref="B3:L377" totalsRowShown="0" headerRowDxfId="225" headerRowBorderDxfId="224">
  <autoFilter ref="B3:L377"/>
  <sortState ref="B4:J377">
    <sortCondition ref="J3:J377"/>
  </sortState>
  <tableColumns count="11">
    <tableColumn id="1" name="Артикул" dataDxfId="223" dataCellStyle="Обычный 2 2"/>
    <tableColumn id="2" name="Наименование" dataDxfId="222" dataCellStyle="Обычный 2 2"/>
    <tableColumn id="6" name="Контейнер/корень" dataDxfId="221" dataCellStyle="Обычный 2 2"/>
    <tableColumn id="3" name="Группа товаров" dataDxfId="220" dataCellStyle="Обычный 2 2"/>
    <tableColumn id="5" name="Кратность заказа" dataDxfId="219" dataCellStyle="Обычный 2 2"/>
    <tableColumn id="15" name="Цена" dataDxfId="218" dataCellStyle="Обычный 2 2"/>
    <tableColumn id="7" name="Заказ" dataDxfId="217" dataCellStyle="Обычный 2 2"/>
    <tableColumn id="14" name="Итого" dataDxfId="216" dataCellStyle="Обычный_прайс">
      <calculatedColumnFormula>IFERROR(Таб04_08[[#This Row],[Цена]]*Таб04_08[[#This Row],[Заказ]],"")</calculatedColumnFormula>
    </tableColumn>
    <tableColumn id="9" name="Наличие" dataDxfId="215"/>
    <tableColumn id="4" name="Итого Евро" dataDxfId="214"/>
    <tableColumn id="8" name="Итого в руб." dataDxfId="213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" name="Таб04_29" displayName="Таб04_29" ref="B3:L1823" totalsRowShown="0" headerRowDxfId="212" dataDxfId="210" headerRowBorderDxfId="211">
  <autoFilter ref="B3:L1823"/>
  <sortState ref="B4:J1823">
    <sortCondition ref="C3:C1823"/>
  </sortState>
  <tableColumns count="11">
    <tableColumn id="1" name="Артикул" dataDxfId="209" dataCellStyle="Обычный 2 2"/>
    <tableColumn id="2" name="Наименование" dataDxfId="208" dataCellStyle="Обычный 2 2"/>
    <tableColumn id="6" name="Контейнер/корень" dataDxfId="207" dataCellStyle="Обычный 2 2"/>
    <tableColumn id="3" name="Группа товаров" dataDxfId="206" dataCellStyle="Обычный 2 2"/>
    <tableColumn id="5" name="Кратность заказа" dataDxfId="205" dataCellStyle="Обычный 2 2"/>
    <tableColumn id="15" name="Цена" dataDxfId="204" dataCellStyle="Обычный 2 2"/>
    <tableColumn id="7" name="Заказ" dataDxfId="203" dataCellStyle="Обычный 2 2"/>
    <tableColumn id="14" name="Итого" dataDxfId="202" dataCellStyle="Обычный_прайс">
      <calculatedColumnFormula>Таб04_29[[#This Row],[Цена]]*Таб04_29[[#This Row],[Заказ]]</calculatedColumnFormula>
    </tableColumn>
    <tableColumn id="9" name="Наличие" dataDxfId="201"/>
    <tableColumn id="4" name="Итого Евро" dataDxfId="200"/>
    <tableColumn id="8" name="Итого в руб." dataDxfId="199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4" name="Таб04_30" displayName="Таб04_30" ref="B3:L261" totalsRowShown="0" headerRowDxfId="198" headerRowBorderDxfId="197" tableBorderDxfId="196">
  <autoFilter ref="B3:L261"/>
  <sortState ref="B4:J261">
    <sortCondition ref="C3:C261"/>
  </sortState>
  <tableColumns count="11">
    <tableColumn id="1" name="Артикул" dataDxfId="195" dataCellStyle="Обычный 2 2"/>
    <tableColumn id="2" name="Наименование" dataDxfId="194" dataCellStyle="Обычный 2 2"/>
    <tableColumn id="3" name="Контейнер/корень" dataDxfId="193" dataCellStyle="Обычный 2 2"/>
    <tableColumn id="4" name="Группа товаров" dataDxfId="192" dataCellStyle="Обычный 2 2"/>
    <tableColumn id="6" name="Кратность заказа" dataDxfId="191" dataCellStyle="Обычный 2 2"/>
    <tableColumn id="7" name="Цена" dataDxfId="190" dataCellStyle="Обычный 2 2"/>
    <tableColumn id="8" name="Заказ" dataDxfId="189" dataCellStyle="Обычный 2 2"/>
    <tableColumn id="9" name="Итого" dataDxfId="188">
      <calculatedColumnFormula>Таб04_30[[#This Row],[Цена]]*Таб04_30[[#This Row],[Заказ]]</calculatedColumnFormula>
    </tableColumn>
    <tableColumn id="10" name="Наличие" dataDxfId="187" dataCellStyle="Обычный 2 2"/>
    <tableColumn id="5" name="Итого Евро" dataDxfId="186"/>
    <tableColumn id="11" name="Итого в руб." dataDxfId="185" dataCellStyle="Обычный 2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501"/>
  <sheetViews>
    <sheetView showGridLines="0" topLeftCell="B16" zoomScaleNormal="100" workbookViewId="0">
      <selection activeCell="J26" sqref="J26"/>
    </sheetView>
  </sheetViews>
  <sheetFormatPr defaultColWidth="9.109375" defaultRowHeight="13.2" x14ac:dyDescent="0.25"/>
  <cols>
    <col min="1" max="1" width="2" style="74" hidden="1" customWidth="1"/>
    <col min="2" max="2" width="21" style="75" customWidth="1"/>
    <col min="3" max="3" width="32.33203125" style="75" customWidth="1"/>
    <col min="4" max="4" width="52.5546875" style="125" customWidth="1"/>
    <col min="5" max="5" width="20" style="75" customWidth="1"/>
    <col min="6" max="6" width="17.109375" style="75" customWidth="1"/>
    <col min="7" max="7" width="12" style="75" customWidth="1"/>
    <col min="8" max="16384" width="9.109375" style="75"/>
  </cols>
  <sheetData>
    <row r="1" spans="1:7" ht="34.799999999999997" customHeight="1" x14ac:dyDescent="0.25">
      <c r="C1" s="159" t="s">
        <v>10687</v>
      </c>
      <c r="D1" s="160"/>
      <c r="E1" s="160"/>
    </row>
    <row r="2" spans="1:7" ht="15.6" x14ac:dyDescent="0.25">
      <c r="C2" s="76" t="s">
        <v>0</v>
      </c>
      <c r="D2" s="77"/>
      <c r="E2" s="161"/>
    </row>
    <row r="3" spans="1:7" ht="15.75" customHeight="1" x14ac:dyDescent="0.25">
      <c r="C3" s="157" t="s">
        <v>1</v>
      </c>
      <c r="D3" s="157"/>
      <c r="E3" s="162"/>
    </row>
    <row r="4" spans="1:7" ht="30" customHeight="1" x14ac:dyDescent="0.25">
      <c r="C4" s="157"/>
      <c r="D4" s="157"/>
      <c r="E4" s="77"/>
    </row>
    <row r="5" spans="1:7" ht="21.75" customHeight="1" x14ac:dyDescent="0.25">
      <c r="C5" s="157"/>
      <c r="D5" s="157"/>
      <c r="E5" s="77"/>
    </row>
    <row r="6" spans="1:7" s="77" customFormat="1" x14ac:dyDescent="0.3">
      <c r="A6" s="78"/>
      <c r="C6" s="79" t="s">
        <v>2</v>
      </c>
    </row>
    <row r="7" spans="1:7" s="77" customFormat="1" x14ac:dyDescent="0.3">
      <c r="A7" s="78"/>
      <c r="C7" s="158" t="s">
        <v>10692</v>
      </c>
      <c r="D7" s="158"/>
      <c r="E7" s="158"/>
      <c r="F7" s="158"/>
    </row>
    <row r="8" spans="1:7" s="77" customFormat="1" ht="18.600000000000001" customHeight="1" x14ac:dyDescent="0.3">
      <c r="A8" s="78"/>
      <c r="C8" s="158"/>
      <c r="D8" s="158"/>
      <c r="E8" s="158"/>
      <c r="F8" s="158"/>
    </row>
    <row r="9" spans="1:7" s="77" customFormat="1" ht="20.399999999999999" customHeight="1" x14ac:dyDescent="0.3">
      <c r="A9" s="78"/>
      <c r="C9" s="158"/>
      <c r="D9" s="158"/>
      <c r="E9" s="158"/>
      <c r="F9" s="158"/>
    </row>
    <row r="10" spans="1:7" s="77" customFormat="1" ht="31.8" customHeight="1" x14ac:dyDescent="0.3">
      <c r="A10" s="78"/>
      <c r="C10" s="158"/>
      <c r="D10" s="158"/>
      <c r="E10" s="158"/>
      <c r="F10" s="158"/>
    </row>
    <row r="11" spans="1:7" ht="16.8" customHeight="1" x14ac:dyDescent="0.25">
      <c r="C11" s="136" t="s">
        <v>10693</v>
      </c>
      <c r="D11" s="77"/>
      <c r="E11" s="77"/>
    </row>
    <row r="12" spans="1:7" ht="16.2" customHeight="1" x14ac:dyDescent="0.25">
      <c r="C12" s="137" t="s">
        <v>10694</v>
      </c>
      <c r="D12" s="77"/>
    </row>
    <row r="13" spans="1:7" ht="15.6" x14ac:dyDescent="0.25">
      <c r="C13" s="81" t="s">
        <v>10688</v>
      </c>
      <c r="D13" s="77"/>
      <c r="E13" s="82" t="s">
        <v>4</v>
      </c>
      <c r="F13" s="82"/>
    </row>
    <row r="14" spans="1:7" ht="15.6" x14ac:dyDescent="0.3">
      <c r="C14" s="80" t="s">
        <v>3</v>
      </c>
      <c r="D14" s="77"/>
      <c r="E14" s="83" t="s">
        <v>10647</v>
      </c>
      <c r="F14" s="84">
        <v>100</v>
      </c>
      <c r="G14" s="85" t="s">
        <v>10650</v>
      </c>
    </row>
    <row r="15" spans="1:7" ht="17.25" customHeight="1" x14ac:dyDescent="0.3">
      <c r="C15" s="86" t="s">
        <v>10689</v>
      </c>
      <c r="D15" s="87"/>
      <c r="E15" s="83" t="s">
        <v>10416</v>
      </c>
      <c r="F15" s="88">
        <f>SUM(ТабИтогОбщий[Сумма])</f>
        <v>0</v>
      </c>
    </row>
    <row r="16" spans="1:7" s="86" customFormat="1" ht="15.6" x14ac:dyDescent="0.3">
      <c r="A16" s="89"/>
      <c r="C16" s="86" t="s">
        <v>5</v>
      </c>
      <c r="D16" s="87"/>
      <c r="E16" s="90" t="s">
        <v>10648</v>
      </c>
      <c r="F16" s="88" t="e">
        <f>F15-(#REF!*F15/100)</f>
        <v>#REF!</v>
      </c>
    </row>
    <row r="17" spans="1:7" s="86" customFormat="1" ht="15.6" x14ac:dyDescent="0.3">
      <c r="A17" s="89"/>
      <c r="D17" s="87"/>
      <c r="E17" s="91" t="s">
        <v>10649</v>
      </c>
      <c r="F17" s="92" t="e">
        <f>F16*F14</f>
        <v>#REF!</v>
      </c>
    </row>
    <row r="18" spans="1:7" s="97" customFormat="1" ht="17.399999999999999" x14ac:dyDescent="0.25">
      <c r="A18" s="93"/>
      <c r="B18" s="86"/>
      <c r="C18" s="94" t="s">
        <v>9</v>
      </c>
      <c r="D18" s="95" t="s">
        <v>10653</v>
      </c>
      <c r="E18" s="96" t="s">
        <v>10039</v>
      </c>
      <c r="G18" s="86"/>
    </row>
    <row r="19" spans="1:7" s="97" customFormat="1" ht="17.399999999999999" x14ac:dyDescent="0.3">
      <c r="A19" s="93"/>
      <c r="B19" s="86"/>
      <c r="C19" s="128" t="s">
        <v>10661</v>
      </c>
      <c r="D19" s="98" t="s">
        <v>10666</v>
      </c>
      <c r="E19" s="99" t="str">
        <f>IF('ПРЕДЗАКАЗ СТОК'!$K$4&lt;300,"",'ПРЕДЗАКАЗ СТОК'!$K$4)</f>
        <v/>
      </c>
      <c r="F19" s="100"/>
      <c r="G19" s="86"/>
    </row>
    <row r="20" spans="1:7" s="86" customFormat="1" ht="17.399999999999999" x14ac:dyDescent="0.3">
      <c r="A20" s="89"/>
      <c r="B20" s="126" t="s">
        <v>10679</v>
      </c>
      <c r="C20" s="133" t="s">
        <v>10654</v>
      </c>
      <c r="D20" s="98" t="s">
        <v>10665</v>
      </c>
      <c r="E20" s="99" t="str">
        <f>IF('Нидерланды 02-45'!$K$4&lt;300,"",'Нидерланды 02-45'!$K$4)</f>
        <v/>
      </c>
      <c r="F20" s="100"/>
    </row>
    <row r="21" spans="1:7" s="86" customFormat="1" ht="19.2" customHeight="1" x14ac:dyDescent="0.3">
      <c r="A21" s="101"/>
      <c r="B21" s="126" t="s">
        <v>10680</v>
      </c>
      <c r="C21" s="134" t="s">
        <v>10662</v>
      </c>
      <c r="D21" s="98" t="s">
        <v>10665</v>
      </c>
      <c r="E21" s="99" t="str">
        <f>IF('Нидерланды 02-46'!$K$4&lt;300,"",'Нидерланды 02-46'!$K$4)</f>
        <v/>
      </c>
      <c r="F21" s="100"/>
    </row>
    <row r="22" spans="1:7" s="86" customFormat="1" ht="18.600000000000001" customHeight="1" x14ac:dyDescent="0.3">
      <c r="A22" s="101"/>
      <c r="B22" s="126" t="s">
        <v>10681</v>
      </c>
      <c r="C22" s="129" t="s">
        <v>10655</v>
      </c>
      <c r="D22" s="98" t="s">
        <v>10665</v>
      </c>
      <c r="E22" s="99" t="str">
        <f>IF('Нидерланды 02-47'!$K$4&lt;300,"",'Нидерланды 02-47'!$K$4)</f>
        <v/>
      </c>
      <c r="F22" s="100"/>
    </row>
    <row r="23" spans="1:7" s="86" customFormat="1" ht="19.2" customHeight="1" x14ac:dyDescent="0.3">
      <c r="A23" s="89"/>
      <c r="B23" s="126" t="s">
        <v>10682</v>
      </c>
      <c r="C23" s="130" t="s">
        <v>10656</v>
      </c>
      <c r="D23" s="98" t="s">
        <v>10668</v>
      </c>
      <c r="E23" s="99" t="str">
        <f>IF('Нидерланды 02-48'!$K$4&lt;300,"",'Нидерланды 02-48'!$K$4)</f>
        <v/>
      </c>
      <c r="F23" s="100"/>
    </row>
    <row r="24" spans="1:7" s="86" customFormat="1" ht="17.399999999999999" x14ac:dyDescent="0.3">
      <c r="A24" s="89"/>
      <c r="B24" s="126" t="s">
        <v>10683</v>
      </c>
      <c r="C24" s="127" t="s">
        <v>10657</v>
      </c>
      <c r="D24" s="98" t="s">
        <v>10676</v>
      </c>
      <c r="E24" s="99" t="str">
        <f>IF('Германия 08-04'!$K$4&lt;300,"",'Германия 08-04'!$K$4)</f>
        <v/>
      </c>
      <c r="F24" s="100"/>
    </row>
    <row r="25" spans="1:7" s="86" customFormat="1" ht="17.399999999999999" x14ac:dyDescent="0.3">
      <c r="A25" s="89"/>
      <c r="B25" s="126" t="s">
        <v>10684</v>
      </c>
      <c r="C25" s="135" t="s">
        <v>10658</v>
      </c>
      <c r="D25" s="98" t="s">
        <v>10677</v>
      </c>
      <c r="E25" s="99" t="str">
        <f>IF('Польша 04-08'!$K$4&lt;300,"",'Польша 04-08'!$K$4)</f>
        <v/>
      </c>
      <c r="F25" s="100"/>
    </row>
    <row r="26" spans="1:7" s="86" customFormat="1" ht="17.399999999999999" x14ac:dyDescent="0.3">
      <c r="A26" s="89"/>
      <c r="B26" s="126" t="s">
        <v>10685</v>
      </c>
      <c r="C26" s="131" t="s">
        <v>10659</v>
      </c>
      <c r="D26" s="102" t="s">
        <v>10678</v>
      </c>
      <c r="E26" s="99" t="str">
        <f>IF('Польша 04-29'!$K$4&lt;300,"",'Польша 04-29'!$K$4)</f>
        <v/>
      </c>
      <c r="F26" s="100"/>
    </row>
    <row r="27" spans="1:7" s="86" customFormat="1" ht="17.399999999999999" x14ac:dyDescent="0.3">
      <c r="A27" s="89"/>
      <c r="B27" s="126" t="s">
        <v>10686</v>
      </c>
      <c r="C27" s="132" t="s">
        <v>10660</v>
      </c>
      <c r="D27" s="98" t="s">
        <v>10665</v>
      </c>
      <c r="E27" s="99" t="str">
        <f>IF('Польша 04-30'!$K$4&lt;300,"",'Польша 04-30'!$K$4)</f>
        <v/>
      </c>
      <c r="F27" s="100"/>
    </row>
    <row r="28" spans="1:7" s="86" customFormat="1" ht="15.6" x14ac:dyDescent="0.3">
      <c r="A28" s="101"/>
      <c r="F28" s="103"/>
    </row>
    <row r="29" spans="1:7" s="86" customFormat="1" x14ac:dyDescent="0.25">
      <c r="A29" s="101"/>
    </row>
    <row r="30" spans="1:7" s="86" customFormat="1" x14ac:dyDescent="0.25">
      <c r="A30" s="89"/>
    </row>
    <row r="31" spans="1:7" s="86" customFormat="1" x14ac:dyDescent="0.25">
      <c r="A31" s="89"/>
    </row>
    <row r="32" spans="1:7" s="86" customFormat="1" x14ac:dyDescent="0.25">
      <c r="A32" s="89"/>
    </row>
    <row r="33" spans="1:1" s="86" customFormat="1" x14ac:dyDescent="0.25">
      <c r="A33" s="89"/>
    </row>
    <row r="34" spans="1:1" s="86" customFormat="1" x14ac:dyDescent="0.25">
      <c r="A34" s="89"/>
    </row>
    <row r="35" spans="1:1" s="86" customFormat="1" x14ac:dyDescent="0.25">
      <c r="A35" s="89"/>
    </row>
    <row r="36" spans="1:1" s="86" customFormat="1" x14ac:dyDescent="0.25">
      <c r="A36" s="89"/>
    </row>
    <row r="37" spans="1:1" s="86" customFormat="1" x14ac:dyDescent="0.25">
      <c r="A37" s="101"/>
    </row>
    <row r="38" spans="1:1" s="86" customFormat="1" x14ac:dyDescent="0.25">
      <c r="A38" s="89"/>
    </row>
    <row r="39" spans="1:1" s="86" customFormat="1" x14ac:dyDescent="0.25">
      <c r="A39" s="101"/>
    </row>
    <row r="40" spans="1:1" s="86" customFormat="1" x14ac:dyDescent="0.25">
      <c r="A40" s="89"/>
    </row>
    <row r="41" spans="1:1" s="86" customFormat="1" x14ac:dyDescent="0.25">
      <c r="A41" s="101"/>
    </row>
    <row r="42" spans="1:1" s="86" customFormat="1" x14ac:dyDescent="0.25">
      <c r="A42" s="89"/>
    </row>
    <row r="43" spans="1:1" s="86" customFormat="1" x14ac:dyDescent="0.25">
      <c r="A43" s="89"/>
    </row>
    <row r="44" spans="1:1" s="86" customFormat="1" x14ac:dyDescent="0.25">
      <c r="A44" s="89"/>
    </row>
    <row r="45" spans="1:1" s="86" customFormat="1" x14ac:dyDescent="0.25">
      <c r="A45" s="89"/>
    </row>
    <row r="46" spans="1:1" s="86" customFormat="1" x14ac:dyDescent="0.25">
      <c r="A46" s="89"/>
    </row>
    <row r="47" spans="1:1" s="86" customFormat="1" x14ac:dyDescent="0.25">
      <c r="A47" s="89"/>
    </row>
    <row r="48" spans="1:1" s="86" customFormat="1" x14ac:dyDescent="0.25">
      <c r="A48" s="89"/>
    </row>
    <row r="49" spans="1:1" s="86" customFormat="1" x14ac:dyDescent="0.25">
      <c r="A49" s="89"/>
    </row>
    <row r="50" spans="1:1" s="86" customFormat="1" x14ac:dyDescent="0.25">
      <c r="A50" s="89"/>
    </row>
    <row r="51" spans="1:1" s="86" customFormat="1" x14ac:dyDescent="0.25">
      <c r="A51" s="89"/>
    </row>
    <row r="52" spans="1:1" s="86" customFormat="1" x14ac:dyDescent="0.25">
      <c r="A52" s="89"/>
    </row>
    <row r="53" spans="1:1" s="86" customFormat="1" x14ac:dyDescent="0.25">
      <c r="A53" s="89"/>
    </row>
    <row r="54" spans="1:1" s="86" customFormat="1" x14ac:dyDescent="0.25">
      <c r="A54" s="89"/>
    </row>
    <row r="55" spans="1:1" s="86" customFormat="1" x14ac:dyDescent="0.25">
      <c r="A55" s="89"/>
    </row>
    <row r="56" spans="1:1" s="86" customFormat="1" x14ac:dyDescent="0.25">
      <c r="A56" s="89"/>
    </row>
    <row r="57" spans="1:1" s="86" customFormat="1" x14ac:dyDescent="0.25">
      <c r="A57" s="89"/>
    </row>
    <row r="58" spans="1:1" s="86" customFormat="1" x14ac:dyDescent="0.25">
      <c r="A58" s="89"/>
    </row>
    <row r="59" spans="1:1" s="86" customFormat="1" x14ac:dyDescent="0.25">
      <c r="A59" s="89"/>
    </row>
    <row r="60" spans="1:1" s="86" customFormat="1" x14ac:dyDescent="0.25">
      <c r="A60" s="89"/>
    </row>
    <row r="61" spans="1:1" s="86" customFormat="1" x14ac:dyDescent="0.25">
      <c r="A61" s="89"/>
    </row>
    <row r="62" spans="1:1" s="86" customFormat="1" x14ac:dyDescent="0.25">
      <c r="A62" s="89"/>
    </row>
    <row r="63" spans="1:1" s="86" customFormat="1" x14ac:dyDescent="0.25">
      <c r="A63" s="89"/>
    </row>
    <row r="64" spans="1:1" s="86" customFormat="1" x14ac:dyDescent="0.25">
      <c r="A64" s="89"/>
    </row>
    <row r="65" spans="1:1" s="86" customFormat="1" x14ac:dyDescent="0.25">
      <c r="A65" s="89"/>
    </row>
    <row r="66" spans="1:1" s="86" customFormat="1" x14ac:dyDescent="0.25">
      <c r="A66" s="89"/>
    </row>
    <row r="67" spans="1:1" s="86" customFormat="1" x14ac:dyDescent="0.25">
      <c r="A67" s="89"/>
    </row>
    <row r="68" spans="1:1" s="86" customFormat="1" x14ac:dyDescent="0.25">
      <c r="A68" s="89"/>
    </row>
    <row r="69" spans="1:1" s="86" customFormat="1" x14ac:dyDescent="0.25">
      <c r="A69" s="89"/>
    </row>
    <row r="70" spans="1:1" s="86" customFormat="1" x14ac:dyDescent="0.25">
      <c r="A70" s="89"/>
    </row>
    <row r="71" spans="1:1" s="86" customFormat="1" x14ac:dyDescent="0.25">
      <c r="A71" s="89"/>
    </row>
    <row r="72" spans="1:1" s="86" customFormat="1" x14ac:dyDescent="0.25">
      <c r="A72" s="89"/>
    </row>
    <row r="73" spans="1:1" s="86" customFormat="1" x14ac:dyDescent="0.25">
      <c r="A73" s="89"/>
    </row>
    <row r="74" spans="1:1" s="86" customFormat="1" x14ac:dyDescent="0.25">
      <c r="A74" s="89"/>
    </row>
    <row r="75" spans="1:1" s="86" customFormat="1" x14ac:dyDescent="0.25">
      <c r="A75" s="89"/>
    </row>
    <row r="76" spans="1:1" s="86" customFormat="1" x14ac:dyDescent="0.25">
      <c r="A76" s="89"/>
    </row>
    <row r="77" spans="1:1" s="86" customFormat="1" x14ac:dyDescent="0.25">
      <c r="A77" s="89"/>
    </row>
    <row r="78" spans="1:1" s="86" customFormat="1" x14ac:dyDescent="0.25">
      <c r="A78" s="89"/>
    </row>
    <row r="79" spans="1:1" s="86" customFormat="1" x14ac:dyDescent="0.25">
      <c r="A79" s="89"/>
    </row>
    <row r="80" spans="1:1" s="86" customFormat="1" x14ac:dyDescent="0.25">
      <c r="A80" s="89"/>
    </row>
    <row r="81" spans="1:7" s="86" customFormat="1" x14ac:dyDescent="0.25">
      <c r="A81" s="89"/>
    </row>
    <row r="82" spans="1:7" s="86" customFormat="1" x14ac:dyDescent="0.25">
      <c r="A82" s="89"/>
    </row>
    <row r="83" spans="1:7" s="86" customFormat="1" x14ac:dyDescent="0.25">
      <c r="A83" s="89"/>
    </row>
    <row r="84" spans="1:7" s="86" customFormat="1" x14ac:dyDescent="0.25">
      <c r="A84" s="89"/>
    </row>
    <row r="85" spans="1:7" x14ac:dyDescent="0.25">
      <c r="A85" s="89"/>
      <c r="B85" s="86"/>
      <c r="C85" s="86"/>
      <c r="D85" s="86"/>
      <c r="E85" s="86"/>
      <c r="F85" s="86"/>
      <c r="G85" s="86"/>
    </row>
    <row r="86" spans="1:7" s="86" customFormat="1" x14ac:dyDescent="0.25">
      <c r="A86" s="89"/>
    </row>
    <row r="87" spans="1:7" x14ac:dyDescent="0.25">
      <c r="A87" s="89"/>
      <c r="B87" s="86"/>
      <c r="C87" s="86"/>
      <c r="D87" s="86"/>
      <c r="E87" s="86"/>
      <c r="F87" s="86"/>
      <c r="G87" s="86"/>
    </row>
    <row r="88" spans="1:7" x14ac:dyDescent="0.25">
      <c r="A88" s="89"/>
      <c r="B88" s="86"/>
      <c r="C88" s="86"/>
      <c r="D88" s="86"/>
      <c r="E88" s="86"/>
      <c r="F88" s="86"/>
      <c r="G88" s="86"/>
    </row>
    <row r="89" spans="1:7" x14ac:dyDescent="0.25">
      <c r="A89" s="89"/>
      <c r="B89" s="86"/>
      <c r="C89" s="86"/>
      <c r="D89" s="86"/>
      <c r="E89" s="86"/>
      <c r="F89" s="86"/>
      <c r="G89" s="86"/>
    </row>
    <row r="90" spans="1:7" x14ac:dyDescent="0.25">
      <c r="A90" s="89"/>
      <c r="B90" s="86"/>
      <c r="C90" s="86"/>
      <c r="D90" s="86"/>
      <c r="E90" s="86"/>
      <c r="F90" s="86"/>
      <c r="G90" s="86"/>
    </row>
    <row r="91" spans="1:7" x14ac:dyDescent="0.25">
      <c r="A91" s="89"/>
      <c r="B91" s="86"/>
      <c r="C91" s="86"/>
      <c r="D91" s="86"/>
      <c r="E91" s="86"/>
      <c r="F91" s="86"/>
      <c r="G91" s="86"/>
    </row>
    <row r="92" spans="1:7" x14ac:dyDescent="0.25">
      <c r="A92" s="89"/>
      <c r="B92" s="86"/>
      <c r="C92" s="86"/>
      <c r="D92" s="86"/>
      <c r="E92" s="86"/>
      <c r="F92" s="86"/>
      <c r="G92" s="86"/>
    </row>
    <row r="93" spans="1:7" x14ac:dyDescent="0.25">
      <c r="A93" s="89"/>
      <c r="B93" s="86"/>
      <c r="C93" s="86"/>
      <c r="D93" s="86"/>
      <c r="E93" s="86"/>
      <c r="F93" s="86"/>
      <c r="G93" s="86"/>
    </row>
    <row r="94" spans="1:7" x14ac:dyDescent="0.25">
      <c r="A94" s="89"/>
      <c r="B94" s="86"/>
      <c r="C94" s="86"/>
      <c r="D94" s="86"/>
      <c r="E94" s="86"/>
      <c r="F94" s="86"/>
      <c r="G94" s="86"/>
    </row>
    <row r="95" spans="1:7" x14ac:dyDescent="0.25">
      <c r="A95" s="89"/>
      <c r="B95" s="86"/>
      <c r="C95" s="86"/>
      <c r="D95" s="86"/>
      <c r="E95" s="86"/>
      <c r="F95" s="86"/>
      <c r="G95" s="86"/>
    </row>
    <row r="96" spans="1:7" x14ac:dyDescent="0.25">
      <c r="A96" s="89"/>
      <c r="B96" s="86"/>
      <c r="C96" s="86"/>
      <c r="D96" s="86"/>
      <c r="E96" s="86"/>
      <c r="F96" s="86"/>
      <c r="G96" s="86"/>
    </row>
    <row r="97" spans="1:7" x14ac:dyDescent="0.25">
      <c r="A97" s="89"/>
      <c r="B97" s="86"/>
      <c r="C97" s="86"/>
      <c r="D97" s="86"/>
      <c r="E97" s="86"/>
      <c r="F97" s="86"/>
      <c r="G97" s="86"/>
    </row>
    <row r="98" spans="1:7" x14ac:dyDescent="0.25">
      <c r="A98" s="89"/>
      <c r="B98" s="86"/>
      <c r="C98" s="86"/>
      <c r="D98" s="86"/>
      <c r="E98" s="86"/>
      <c r="F98" s="86"/>
      <c r="G98" s="86"/>
    </row>
    <row r="99" spans="1:7" x14ac:dyDescent="0.25">
      <c r="A99" s="89"/>
      <c r="B99" s="86"/>
      <c r="C99" s="86"/>
      <c r="D99" s="86"/>
      <c r="E99" s="86"/>
      <c r="F99" s="86"/>
      <c r="G99" s="86"/>
    </row>
    <row r="100" spans="1:7" x14ac:dyDescent="0.25">
      <c r="A100" s="89"/>
      <c r="B100" s="86"/>
      <c r="C100" s="86"/>
      <c r="D100" s="86"/>
      <c r="E100" s="86"/>
      <c r="F100" s="86"/>
      <c r="G100" s="86"/>
    </row>
    <row r="101" spans="1:7" x14ac:dyDescent="0.25">
      <c r="A101" s="89"/>
      <c r="B101" s="86"/>
      <c r="C101" s="86"/>
      <c r="D101" s="86"/>
      <c r="E101" s="86"/>
      <c r="F101" s="86"/>
      <c r="G101" s="86"/>
    </row>
    <row r="102" spans="1:7" x14ac:dyDescent="0.25">
      <c r="A102" s="89"/>
      <c r="B102" s="86"/>
      <c r="C102" s="86"/>
      <c r="D102" s="86"/>
      <c r="E102" s="86"/>
      <c r="F102" s="86"/>
      <c r="G102" s="86"/>
    </row>
    <row r="103" spans="1:7" x14ac:dyDescent="0.25">
      <c r="A103" s="89"/>
      <c r="B103" s="86"/>
      <c r="C103" s="86"/>
      <c r="D103" s="86"/>
      <c r="E103" s="86"/>
      <c r="F103" s="86"/>
      <c r="G103" s="86"/>
    </row>
    <row r="104" spans="1:7" x14ac:dyDescent="0.25">
      <c r="A104" s="89"/>
      <c r="B104" s="86"/>
      <c r="C104" s="86"/>
      <c r="D104" s="86"/>
      <c r="E104" s="86"/>
      <c r="F104" s="86"/>
      <c r="G104" s="86"/>
    </row>
    <row r="105" spans="1:7" x14ac:dyDescent="0.25">
      <c r="A105" s="89"/>
      <c r="B105" s="86"/>
      <c r="C105" s="86"/>
      <c r="D105" s="86"/>
      <c r="E105" s="86"/>
      <c r="F105" s="86"/>
      <c r="G105" s="86"/>
    </row>
    <row r="106" spans="1:7" x14ac:dyDescent="0.25">
      <c r="A106" s="89"/>
      <c r="B106" s="86"/>
      <c r="C106" s="86"/>
      <c r="D106" s="86"/>
      <c r="E106" s="86"/>
      <c r="F106" s="86"/>
      <c r="G106" s="86"/>
    </row>
    <row r="107" spans="1:7" x14ac:dyDescent="0.25">
      <c r="A107" s="89"/>
      <c r="B107" s="86"/>
      <c r="C107" s="86"/>
      <c r="D107" s="86"/>
      <c r="E107" s="86"/>
      <c r="F107" s="86"/>
      <c r="G107" s="86"/>
    </row>
    <row r="108" spans="1:7" x14ac:dyDescent="0.25">
      <c r="A108" s="89"/>
      <c r="B108" s="86"/>
      <c r="C108" s="86"/>
      <c r="D108" s="86"/>
      <c r="E108" s="86"/>
      <c r="F108" s="86"/>
      <c r="G108" s="86"/>
    </row>
    <row r="109" spans="1:7" x14ac:dyDescent="0.25">
      <c r="A109" s="89"/>
      <c r="B109" s="86"/>
      <c r="C109" s="86"/>
      <c r="D109" s="86"/>
      <c r="E109" s="86"/>
      <c r="F109" s="86"/>
      <c r="G109" s="86"/>
    </row>
    <row r="110" spans="1:7" x14ac:dyDescent="0.25">
      <c r="A110" s="89"/>
      <c r="B110" s="86"/>
      <c r="C110" s="86"/>
      <c r="D110" s="86"/>
      <c r="E110" s="86"/>
      <c r="F110" s="86"/>
      <c r="G110" s="86"/>
    </row>
    <row r="111" spans="1:7" x14ac:dyDescent="0.25">
      <c r="A111" s="89"/>
      <c r="B111" s="86"/>
      <c r="C111" s="86"/>
      <c r="D111" s="86"/>
      <c r="E111" s="86"/>
      <c r="F111" s="86"/>
      <c r="G111" s="86"/>
    </row>
    <row r="112" spans="1:7" x14ac:dyDescent="0.25">
      <c r="A112" s="89"/>
      <c r="B112" s="86"/>
      <c r="C112" s="86"/>
      <c r="D112" s="86"/>
      <c r="E112" s="86"/>
      <c r="F112" s="86"/>
      <c r="G112" s="86"/>
    </row>
    <row r="113" spans="1:7" x14ac:dyDescent="0.25">
      <c r="A113" s="89"/>
      <c r="B113" s="86"/>
      <c r="C113" s="86"/>
      <c r="D113" s="86"/>
      <c r="E113" s="86"/>
      <c r="F113" s="86"/>
      <c r="G113" s="86"/>
    </row>
    <row r="114" spans="1:7" x14ac:dyDescent="0.25">
      <c r="A114" s="89"/>
      <c r="B114" s="86"/>
      <c r="C114" s="86"/>
      <c r="D114" s="86"/>
      <c r="E114" s="86"/>
      <c r="F114" s="86"/>
      <c r="G114" s="86"/>
    </row>
    <row r="115" spans="1:7" x14ac:dyDescent="0.25">
      <c r="A115" s="89"/>
      <c r="B115" s="86"/>
      <c r="C115" s="86"/>
      <c r="D115" s="86"/>
      <c r="E115" s="86"/>
      <c r="F115" s="86"/>
      <c r="G115" s="86"/>
    </row>
    <row r="116" spans="1:7" x14ac:dyDescent="0.25">
      <c r="A116" s="89"/>
      <c r="B116" s="86"/>
      <c r="C116" s="86"/>
      <c r="D116" s="86"/>
      <c r="E116" s="86"/>
      <c r="F116" s="86"/>
      <c r="G116" s="86"/>
    </row>
    <row r="117" spans="1:7" x14ac:dyDescent="0.25">
      <c r="A117" s="89"/>
      <c r="B117" s="86"/>
      <c r="C117" s="86"/>
      <c r="D117" s="86"/>
      <c r="E117" s="86"/>
      <c r="F117" s="86"/>
      <c r="G117" s="86"/>
    </row>
    <row r="118" spans="1:7" x14ac:dyDescent="0.25">
      <c r="A118" s="89"/>
      <c r="B118" s="86"/>
      <c r="C118" s="86"/>
      <c r="D118" s="86"/>
      <c r="E118" s="86"/>
      <c r="F118" s="86"/>
      <c r="G118" s="86"/>
    </row>
    <row r="119" spans="1:7" x14ac:dyDescent="0.25">
      <c r="A119" s="89"/>
      <c r="B119" s="86"/>
      <c r="C119" s="86"/>
      <c r="D119" s="86"/>
      <c r="E119" s="86"/>
      <c r="F119" s="86"/>
      <c r="G119" s="86"/>
    </row>
    <row r="120" spans="1:7" x14ac:dyDescent="0.25">
      <c r="A120" s="89"/>
      <c r="B120" s="86"/>
      <c r="C120" s="86"/>
      <c r="D120" s="86"/>
      <c r="E120" s="86"/>
      <c r="F120" s="86"/>
      <c r="G120" s="86"/>
    </row>
    <row r="121" spans="1:7" x14ac:dyDescent="0.25">
      <c r="A121" s="89"/>
      <c r="B121" s="86"/>
      <c r="C121" s="86"/>
      <c r="D121" s="86"/>
      <c r="E121" s="86"/>
      <c r="F121" s="86"/>
      <c r="G121" s="86"/>
    </row>
    <row r="122" spans="1:7" s="86" customFormat="1" x14ac:dyDescent="0.25">
      <c r="A122" s="89"/>
    </row>
    <row r="123" spans="1:7" x14ac:dyDescent="0.25">
      <c r="A123" s="89"/>
      <c r="B123" s="86"/>
      <c r="C123" s="86"/>
      <c r="D123" s="86"/>
      <c r="E123" s="86"/>
      <c r="F123" s="86"/>
      <c r="G123" s="86"/>
    </row>
    <row r="124" spans="1:7" x14ac:dyDescent="0.25">
      <c r="A124" s="89"/>
      <c r="B124" s="86"/>
      <c r="C124" s="86"/>
      <c r="D124" s="86"/>
      <c r="E124" s="86"/>
      <c r="F124" s="86"/>
      <c r="G124" s="86"/>
    </row>
    <row r="125" spans="1:7" x14ac:dyDescent="0.25">
      <c r="A125" s="89"/>
      <c r="B125" s="86"/>
      <c r="C125" s="86"/>
      <c r="D125" s="86"/>
      <c r="E125" s="86"/>
      <c r="F125" s="86"/>
      <c r="G125" s="86"/>
    </row>
    <row r="126" spans="1:7" x14ac:dyDescent="0.25">
      <c r="A126" s="89"/>
      <c r="B126" s="86"/>
      <c r="C126" s="86"/>
      <c r="D126" s="86"/>
      <c r="E126" s="86"/>
      <c r="F126" s="86"/>
      <c r="G126" s="86"/>
    </row>
    <row r="127" spans="1:7" x14ac:dyDescent="0.25">
      <c r="A127" s="89"/>
      <c r="B127" s="86"/>
      <c r="C127" s="86"/>
      <c r="D127" s="86"/>
      <c r="E127" s="86"/>
      <c r="F127" s="86"/>
      <c r="G127" s="86"/>
    </row>
    <row r="128" spans="1:7" x14ac:dyDescent="0.25">
      <c r="A128" s="89"/>
      <c r="B128" s="86"/>
      <c r="C128" s="86"/>
      <c r="D128" s="86"/>
      <c r="E128" s="86"/>
      <c r="F128" s="86"/>
      <c r="G128" s="86"/>
    </row>
    <row r="129" spans="1:7" x14ac:dyDescent="0.25">
      <c r="A129" s="89"/>
      <c r="B129" s="86"/>
      <c r="C129" s="86"/>
      <c r="D129" s="86"/>
      <c r="E129" s="86"/>
      <c r="F129" s="86"/>
      <c r="G129" s="86"/>
    </row>
    <row r="130" spans="1:7" x14ac:dyDescent="0.25">
      <c r="A130" s="89"/>
      <c r="B130" s="86"/>
      <c r="C130" s="86"/>
      <c r="D130" s="86"/>
      <c r="E130" s="86"/>
      <c r="F130" s="86"/>
      <c r="G130" s="86"/>
    </row>
    <row r="131" spans="1:7" x14ac:dyDescent="0.25">
      <c r="A131" s="89"/>
      <c r="B131" s="86"/>
      <c r="C131" s="86"/>
      <c r="D131" s="86"/>
      <c r="E131" s="86"/>
      <c r="F131" s="86"/>
      <c r="G131" s="86"/>
    </row>
    <row r="132" spans="1:7" x14ac:dyDescent="0.25">
      <c r="A132" s="89"/>
      <c r="B132" s="86"/>
      <c r="C132" s="86"/>
      <c r="D132" s="86"/>
      <c r="E132" s="86"/>
      <c r="F132" s="86"/>
      <c r="G132" s="86"/>
    </row>
    <row r="133" spans="1:7" x14ac:dyDescent="0.25">
      <c r="A133" s="89"/>
      <c r="B133" s="86"/>
      <c r="C133" s="86"/>
      <c r="D133" s="86"/>
      <c r="E133" s="86"/>
      <c r="F133" s="86"/>
      <c r="G133" s="86"/>
    </row>
    <row r="134" spans="1:7" x14ac:dyDescent="0.25">
      <c r="A134" s="89"/>
      <c r="B134" s="86"/>
      <c r="C134" s="86"/>
      <c r="D134" s="86"/>
      <c r="E134" s="86"/>
      <c r="F134" s="86"/>
      <c r="G134" s="86"/>
    </row>
    <row r="135" spans="1:7" x14ac:dyDescent="0.25">
      <c r="A135" s="89"/>
      <c r="B135" s="86"/>
      <c r="C135" s="86"/>
      <c r="D135" s="86"/>
      <c r="E135" s="86"/>
      <c r="F135" s="86"/>
      <c r="G135" s="86"/>
    </row>
    <row r="136" spans="1:7" x14ac:dyDescent="0.25">
      <c r="A136" s="89"/>
      <c r="B136" s="86"/>
      <c r="C136" s="86"/>
      <c r="D136" s="86"/>
      <c r="E136" s="86"/>
      <c r="F136" s="86"/>
      <c r="G136" s="86"/>
    </row>
    <row r="137" spans="1:7" x14ac:dyDescent="0.25">
      <c r="A137" s="89"/>
      <c r="B137" s="86"/>
      <c r="C137" s="86"/>
      <c r="D137" s="86"/>
      <c r="E137" s="86"/>
      <c r="F137" s="86"/>
      <c r="G137" s="86"/>
    </row>
    <row r="138" spans="1:7" x14ac:dyDescent="0.25">
      <c r="A138" s="89"/>
      <c r="B138" s="86"/>
      <c r="C138" s="86"/>
      <c r="D138" s="86"/>
      <c r="E138" s="86"/>
      <c r="F138" s="86"/>
      <c r="G138" s="86"/>
    </row>
    <row r="139" spans="1:7" x14ac:dyDescent="0.25">
      <c r="A139" s="89"/>
      <c r="B139" s="86"/>
      <c r="C139" s="86"/>
      <c r="D139" s="86"/>
      <c r="E139" s="86"/>
      <c r="F139" s="86"/>
      <c r="G139" s="86"/>
    </row>
    <row r="140" spans="1:7" x14ac:dyDescent="0.25">
      <c r="A140" s="89"/>
      <c r="B140" s="86"/>
      <c r="C140" s="86"/>
      <c r="D140" s="86"/>
      <c r="E140" s="86"/>
      <c r="F140" s="86"/>
      <c r="G140" s="86"/>
    </row>
    <row r="141" spans="1:7" x14ac:dyDescent="0.25">
      <c r="A141" s="89"/>
      <c r="B141" s="86"/>
      <c r="C141" s="86"/>
      <c r="D141" s="86"/>
      <c r="E141" s="86"/>
      <c r="F141" s="86"/>
      <c r="G141" s="86"/>
    </row>
    <row r="142" spans="1:7" x14ac:dyDescent="0.25">
      <c r="A142" s="89"/>
      <c r="B142" s="86"/>
      <c r="C142" s="86"/>
      <c r="D142" s="86"/>
      <c r="E142" s="86"/>
      <c r="F142" s="86"/>
      <c r="G142" s="86"/>
    </row>
    <row r="143" spans="1:7" x14ac:dyDescent="0.25">
      <c r="A143" s="89"/>
      <c r="B143" s="86"/>
      <c r="C143" s="86"/>
      <c r="D143" s="86"/>
      <c r="E143" s="86"/>
      <c r="F143" s="86"/>
      <c r="G143" s="86"/>
    </row>
    <row r="144" spans="1:7" x14ac:dyDescent="0.25">
      <c r="A144" s="89"/>
      <c r="B144" s="86"/>
      <c r="C144" s="86"/>
      <c r="D144" s="86"/>
      <c r="E144" s="86"/>
      <c r="F144" s="86"/>
      <c r="G144" s="86"/>
    </row>
    <row r="145" spans="1:7" x14ac:dyDescent="0.25">
      <c r="A145" s="89"/>
      <c r="B145" s="86"/>
      <c r="C145" s="86"/>
      <c r="D145" s="86"/>
      <c r="E145" s="86"/>
      <c r="F145" s="86"/>
      <c r="G145" s="86"/>
    </row>
    <row r="146" spans="1:7" x14ac:dyDescent="0.25">
      <c r="A146" s="89"/>
      <c r="B146" s="86"/>
      <c r="C146" s="86"/>
      <c r="D146" s="86"/>
      <c r="E146" s="86"/>
      <c r="F146" s="86"/>
      <c r="G146" s="86"/>
    </row>
    <row r="147" spans="1:7" x14ac:dyDescent="0.25">
      <c r="A147" s="89"/>
      <c r="B147" s="86"/>
      <c r="C147" s="86"/>
      <c r="D147" s="86"/>
      <c r="E147" s="86"/>
      <c r="F147" s="86"/>
      <c r="G147" s="86"/>
    </row>
    <row r="148" spans="1:7" x14ac:dyDescent="0.25">
      <c r="A148" s="89"/>
      <c r="B148" s="86"/>
      <c r="C148" s="86"/>
      <c r="D148" s="86"/>
      <c r="E148" s="86"/>
      <c r="F148" s="86"/>
      <c r="G148" s="86"/>
    </row>
    <row r="149" spans="1:7" x14ac:dyDescent="0.25">
      <c r="A149" s="89"/>
      <c r="B149" s="86"/>
      <c r="C149" s="86"/>
      <c r="D149" s="86"/>
      <c r="E149" s="86"/>
      <c r="F149" s="86"/>
      <c r="G149" s="86"/>
    </row>
    <row r="150" spans="1:7" x14ac:dyDescent="0.25">
      <c r="A150" s="89"/>
      <c r="B150" s="86"/>
      <c r="C150" s="86"/>
      <c r="D150" s="86"/>
      <c r="E150" s="86"/>
      <c r="F150" s="86"/>
      <c r="G150" s="86"/>
    </row>
    <row r="151" spans="1:7" x14ac:dyDescent="0.25">
      <c r="A151" s="89"/>
      <c r="B151" s="86"/>
      <c r="C151" s="86"/>
      <c r="D151" s="86"/>
      <c r="E151" s="86"/>
      <c r="F151" s="86"/>
      <c r="G151" s="86"/>
    </row>
    <row r="152" spans="1:7" x14ac:dyDescent="0.25">
      <c r="A152" s="89"/>
      <c r="B152" s="86"/>
      <c r="C152" s="86"/>
      <c r="D152" s="86"/>
      <c r="E152" s="86"/>
      <c r="F152" s="86"/>
      <c r="G152" s="86"/>
    </row>
    <row r="153" spans="1:7" x14ac:dyDescent="0.25">
      <c r="A153" s="89"/>
      <c r="B153" s="86"/>
      <c r="C153" s="86"/>
      <c r="D153" s="86"/>
      <c r="E153" s="86"/>
      <c r="F153" s="86"/>
      <c r="G153" s="86"/>
    </row>
    <row r="154" spans="1:7" x14ac:dyDescent="0.25">
      <c r="A154" s="89"/>
      <c r="B154" s="86"/>
      <c r="C154" s="86"/>
      <c r="D154" s="86"/>
      <c r="E154" s="86"/>
      <c r="F154" s="86"/>
      <c r="G154" s="86"/>
    </row>
    <row r="155" spans="1:7" x14ac:dyDescent="0.25">
      <c r="A155" s="89"/>
      <c r="B155" s="86"/>
      <c r="C155" s="86"/>
      <c r="D155" s="86"/>
      <c r="E155" s="86"/>
      <c r="F155" s="86"/>
      <c r="G155" s="86"/>
    </row>
    <row r="156" spans="1:7" x14ac:dyDescent="0.25">
      <c r="A156" s="89"/>
      <c r="B156" s="86"/>
      <c r="C156" s="86"/>
      <c r="D156" s="86"/>
      <c r="E156" s="86"/>
      <c r="F156" s="86"/>
      <c r="G156" s="86"/>
    </row>
    <row r="157" spans="1:7" x14ac:dyDescent="0.25">
      <c r="A157" s="89"/>
      <c r="B157" s="86"/>
      <c r="C157" s="86"/>
      <c r="D157" s="86"/>
      <c r="E157" s="86"/>
      <c r="F157" s="86"/>
      <c r="G157" s="86"/>
    </row>
    <row r="158" spans="1:7" x14ac:dyDescent="0.25">
      <c r="A158" s="89"/>
      <c r="B158" s="86"/>
      <c r="C158" s="86"/>
      <c r="D158" s="86"/>
      <c r="E158" s="86"/>
      <c r="F158" s="86"/>
      <c r="G158" s="86"/>
    </row>
    <row r="159" spans="1:7" x14ac:dyDescent="0.25">
      <c r="A159" s="89"/>
      <c r="B159" s="86"/>
      <c r="C159" s="86"/>
      <c r="D159" s="86"/>
      <c r="E159" s="86"/>
      <c r="F159" s="86"/>
      <c r="G159" s="86"/>
    </row>
    <row r="160" spans="1:7" x14ac:dyDescent="0.25">
      <c r="A160" s="89"/>
      <c r="B160" s="86"/>
      <c r="C160" s="86"/>
      <c r="D160" s="86"/>
      <c r="E160" s="86"/>
      <c r="F160" s="86"/>
      <c r="G160" s="86"/>
    </row>
    <row r="161" spans="1:7" x14ac:dyDescent="0.25">
      <c r="A161" s="89"/>
      <c r="B161" s="86"/>
      <c r="C161" s="86"/>
      <c r="D161" s="86"/>
      <c r="E161" s="86"/>
      <c r="F161" s="86"/>
      <c r="G161" s="86"/>
    </row>
    <row r="162" spans="1:7" x14ac:dyDescent="0.25">
      <c r="A162" s="89"/>
      <c r="B162" s="86"/>
      <c r="C162" s="86"/>
      <c r="D162" s="86"/>
      <c r="E162" s="86"/>
      <c r="F162" s="86"/>
      <c r="G162" s="86"/>
    </row>
    <row r="163" spans="1:7" x14ac:dyDescent="0.25">
      <c r="A163" s="89"/>
      <c r="B163" s="86"/>
      <c r="C163" s="86"/>
      <c r="D163" s="86"/>
      <c r="E163" s="86"/>
      <c r="F163" s="86"/>
      <c r="G163" s="86"/>
    </row>
    <row r="164" spans="1:7" x14ac:dyDescent="0.25">
      <c r="A164" s="89"/>
      <c r="B164" s="86"/>
      <c r="C164" s="86"/>
      <c r="D164" s="86"/>
      <c r="E164" s="86"/>
      <c r="F164" s="86"/>
      <c r="G164" s="86"/>
    </row>
    <row r="165" spans="1:7" x14ac:dyDescent="0.25">
      <c r="A165" s="89"/>
      <c r="B165" s="86"/>
      <c r="C165" s="86"/>
      <c r="D165" s="86"/>
      <c r="E165" s="86"/>
      <c r="F165" s="86"/>
      <c r="G165" s="86"/>
    </row>
    <row r="166" spans="1:7" x14ac:dyDescent="0.25">
      <c r="B166" s="86"/>
      <c r="C166" s="86"/>
      <c r="D166" s="86"/>
      <c r="E166" s="86"/>
      <c r="F166" s="86"/>
      <c r="G166" s="86"/>
    </row>
    <row r="167" spans="1:7" x14ac:dyDescent="0.25">
      <c r="B167" s="86"/>
      <c r="C167" s="86"/>
      <c r="D167" s="86"/>
      <c r="E167" s="86"/>
      <c r="F167" s="86"/>
      <c r="G167" s="86"/>
    </row>
    <row r="168" spans="1:7" x14ac:dyDescent="0.25">
      <c r="B168" s="86"/>
      <c r="C168" s="86"/>
      <c r="D168" s="86"/>
      <c r="E168" s="86"/>
      <c r="F168" s="86"/>
      <c r="G168" s="86"/>
    </row>
    <row r="169" spans="1:7" x14ac:dyDescent="0.25">
      <c r="B169" s="86"/>
      <c r="C169" s="86"/>
      <c r="D169" s="86"/>
      <c r="E169" s="86"/>
      <c r="F169" s="86"/>
      <c r="G169" s="86"/>
    </row>
    <row r="170" spans="1:7" x14ac:dyDescent="0.25">
      <c r="B170" s="86"/>
      <c r="C170" s="86"/>
      <c r="D170" s="86"/>
      <c r="E170" s="86"/>
      <c r="F170" s="86"/>
      <c r="G170" s="86"/>
    </row>
    <row r="171" spans="1:7" x14ac:dyDescent="0.25">
      <c r="B171" s="86"/>
      <c r="C171" s="86"/>
      <c r="D171" s="86"/>
      <c r="E171" s="86"/>
      <c r="F171" s="86"/>
      <c r="G171" s="86"/>
    </row>
    <row r="172" spans="1:7" x14ac:dyDescent="0.25">
      <c r="B172" s="86"/>
      <c r="C172" s="86"/>
      <c r="D172" s="86"/>
      <c r="E172" s="86"/>
      <c r="F172" s="86"/>
      <c r="G172" s="86"/>
    </row>
    <row r="173" spans="1:7" x14ac:dyDescent="0.25">
      <c r="B173" s="86"/>
      <c r="C173" s="86"/>
      <c r="D173" s="86"/>
      <c r="E173" s="86"/>
      <c r="F173" s="86"/>
      <c r="G173" s="86"/>
    </row>
    <row r="174" spans="1:7" x14ac:dyDescent="0.25">
      <c r="B174" s="86"/>
      <c r="C174" s="86"/>
      <c r="D174" s="86"/>
      <c r="E174" s="86"/>
      <c r="F174" s="86"/>
      <c r="G174" s="86"/>
    </row>
    <row r="175" spans="1:7" x14ac:dyDescent="0.25">
      <c r="B175" s="86"/>
      <c r="C175" s="86"/>
      <c r="D175" s="86"/>
      <c r="E175" s="86"/>
      <c r="F175" s="86"/>
      <c r="G175" s="86"/>
    </row>
    <row r="176" spans="1:7" x14ac:dyDescent="0.25">
      <c r="B176" s="86"/>
      <c r="C176" s="86"/>
      <c r="D176" s="86"/>
      <c r="E176" s="86"/>
      <c r="F176" s="86"/>
      <c r="G176" s="86"/>
    </row>
    <row r="177" spans="2:7" x14ac:dyDescent="0.25">
      <c r="B177" s="86"/>
      <c r="C177" s="86"/>
      <c r="D177" s="86"/>
      <c r="E177" s="86"/>
      <c r="F177" s="86"/>
      <c r="G177" s="86"/>
    </row>
    <row r="178" spans="2:7" x14ac:dyDescent="0.25">
      <c r="B178" s="86"/>
      <c r="C178" s="86"/>
      <c r="D178" s="86"/>
      <c r="E178" s="86"/>
      <c r="F178" s="86"/>
      <c r="G178" s="86"/>
    </row>
    <row r="179" spans="2:7" x14ac:dyDescent="0.25">
      <c r="B179" s="86"/>
      <c r="C179" s="86"/>
      <c r="D179" s="86"/>
      <c r="E179" s="86"/>
      <c r="F179" s="86"/>
      <c r="G179" s="86"/>
    </row>
    <row r="180" spans="2:7" x14ac:dyDescent="0.25">
      <c r="B180" s="86"/>
      <c r="C180" s="86"/>
      <c r="D180" s="86"/>
      <c r="E180" s="86"/>
      <c r="F180" s="86"/>
      <c r="G180" s="86"/>
    </row>
    <row r="181" spans="2:7" x14ac:dyDescent="0.25">
      <c r="B181" s="86"/>
      <c r="C181" s="86"/>
      <c r="D181" s="86"/>
      <c r="E181" s="86"/>
      <c r="F181" s="86"/>
      <c r="G181" s="86"/>
    </row>
    <row r="182" spans="2:7" x14ac:dyDescent="0.25">
      <c r="B182" s="86"/>
      <c r="C182" s="86"/>
      <c r="D182" s="86"/>
      <c r="E182" s="86"/>
      <c r="F182" s="86"/>
      <c r="G182" s="86"/>
    </row>
    <row r="183" spans="2:7" x14ac:dyDescent="0.25">
      <c r="B183" s="86"/>
      <c r="C183" s="86"/>
      <c r="D183" s="86"/>
      <c r="E183" s="86"/>
      <c r="F183" s="86"/>
      <c r="G183" s="86"/>
    </row>
    <row r="184" spans="2:7" x14ac:dyDescent="0.25">
      <c r="B184" s="86"/>
      <c r="C184" s="86"/>
      <c r="D184" s="86"/>
      <c r="E184" s="86"/>
      <c r="F184" s="86"/>
      <c r="G184" s="86"/>
    </row>
    <row r="185" spans="2:7" x14ac:dyDescent="0.25">
      <c r="B185" s="86"/>
      <c r="C185" s="86"/>
      <c r="D185" s="86"/>
      <c r="E185" s="86"/>
      <c r="F185" s="86"/>
      <c r="G185" s="86"/>
    </row>
    <row r="186" spans="2:7" x14ac:dyDescent="0.25">
      <c r="B186" s="86"/>
      <c r="C186" s="86"/>
      <c r="D186" s="86"/>
      <c r="E186" s="86"/>
      <c r="F186" s="86"/>
      <c r="G186" s="86"/>
    </row>
    <row r="187" spans="2:7" x14ac:dyDescent="0.25">
      <c r="B187" s="86"/>
      <c r="C187" s="86"/>
      <c r="D187" s="86"/>
      <c r="E187" s="86"/>
      <c r="F187" s="86"/>
      <c r="G187" s="86"/>
    </row>
    <row r="188" spans="2:7" x14ac:dyDescent="0.25">
      <c r="B188" s="86"/>
      <c r="C188" s="86"/>
      <c r="D188" s="86"/>
      <c r="E188" s="86"/>
      <c r="F188" s="86"/>
      <c r="G188" s="86"/>
    </row>
    <row r="189" spans="2:7" x14ac:dyDescent="0.25">
      <c r="B189" s="86"/>
      <c r="C189" s="86"/>
      <c r="D189" s="86"/>
      <c r="E189" s="86"/>
      <c r="F189" s="86"/>
      <c r="G189" s="86"/>
    </row>
    <row r="190" spans="2:7" x14ac:dyDescent="0.25">
      <c r="B190" s="86"/>
      <c r="C190" s="86"/>
      <c r="D190" s="86"/>
      <c r="E190" s="86"/>
      <c r="F190" s="86"/>
      <c r="G190" s="86"/>
    </row>
    <row r="191" spans="2:7" x14ac:dyDescent="0.25">
      <c r="B191" s="86"/>
      <c r="C191" s="86"/>
      <c r="D191" s="86"/>
      <c r="E191" s="86"/>
      <c r="F191" s="86"/>
      <c r="G191" s="86"/>
    </row>
    <row r="192" spans="2:7" x14ac:dyDescent="0.25">
      <c r="B192" s="86"/>
      <c r="C192" s="86"/>
      <c r="D192" s="86"/>
      <c r="E192" s="86"/>
      <c r="F192" s="86"/>
      <c r="G192" s="86"/>
    </row>
    <row r="193" spans="1:7" x14ac:dyDescent="0.25">
      <c r="B193" s="86"/>
      <c r="C193" s="86"/>
      <c r="D193" s="86"/>
      <c r="E193" s="86"/>
      <c r="F193" s="86"/>
      <c r="G193" s="86"/>
    </row>
    <row r="194" spans="1:7" x14ac:dyDescent="0.25">
      <c r="B194" s="86"/>
      <c r="C194" s="86"/>
      <c r="D194" s="86"/>
      <c r="E194" s="86"/>
      <c r="F194" s="86"/>
      <c r="G194" s="86"/>
    </row>
    <row r="195" spans="1:7" x14ac:dyDescent="0.25">
      <c r="B195" s="86"/>
      <c r="C195" s="86"/>
      <c r="D195" s="86"/>
      <c r="E195" s="86"/>
      <c r="F195" s="86"/>
      <c r="G195" s="86"/>
    </row>
    <row r="196" spans="1:7" x14ac:dyDescent="0.25">
      <c r="B196" s="86"/>
      <c r="C196" s="86"/>
      <c r="D196" s="86"/>
      <c r="E196" s="86"/>
      <c r="F196" s="86"/>
      <c r="G196" s="86"/>
    </row>
    <row r="197" spans="1:7" x14ac:dyDescent="0.25">
      <c r="B197" s="86"/>
      <c r="C197" s="86"/>
      <c r="D197" s="86"/>
      <c r="E197" s="86"/>
      <c r="F197" s="86"/>
      <c r="G197" s="86"/>
    </row>
    <row r="198" spans="1:7" x14ac:dyDescent="0.25">
      <c r="A198" s="89"/>
      <c r="B198" s="86"/>
      <c r="C198" s="86"/>
      <c r="D198" s="86"/>
      <c r="E198" s="86"/>
      <c r="F198" s="86"/>
      <c r="G198" s="86"/>
    </row>
    <row r="199" spans="1:7" x14ac:dyDescent="0.25">
      <c r="B199" s="86"/>
      <c r="C199" s="86"/>
      <c r="D199" s="86"/>
      <c r="E199" s="86"/>
      <c r="F199" s="86"/>
      <c r="G199" s="86"/>
    </row>
    <row r="200" spans="1:7" x14ac:dyDescent="0.25">
      <c r="B200" s="86"/>
      <c r="C200" s="86"/>
      <c r="D200" s="86"/>
      <c r="E200" s="86"/>
      <c r="F200" s="86"/>
      <c r="G200" s="86"/>
    </row>
    <row r="201" spans="1:7" x14ac:dyDescent="0.25">
      <c r="A201" s="89"/>
      <c r="B201" s="86"/>
      <c r="C201" s="86"/>
      <c r="D201" s="86"/>
      <c r="E201" s="86"/>
      <c r="F201" s="86"/>
      <c r="G201" s="86"/>
    </row>
    <row r="202" spans="1:7" x14ac:dyDescent="0.25">
      <c r="A202" s="89"/>
      <c r="B202" s="86"/>
      <c r="C202" s="86"/>
      <c r="D202" s="86"/>
      <c r="E202" s="86"/>
      <c r="F202" s="86"/>
      <c r="G202" s="86"/>
    </row>
    <row r="203" spans="1:7" x14ac:dyDescent="0.25">
      <c r="B203" s="86"/>
      <c r="C203" s="86"/>
      <c r="D203" s="86"/>
      <c r="E203" s="86"/>
      <c r="F203" s="86"/>
      <c r="G203" s="86"/>
    </row>
    <row r="204" spans="1:7" x14ac:dyDescent="0.25">
      <c r="B204" s="86"/>
      <c r="C204" s="86"/>
      <c r="D204" s="86"/>
      <c r="E204" s="86"/>
      <c r="F204" s="86"/>
      <c r="G204" s="86"/>
    </row>
    <row r="205" spans="1:7" x14ac:dyDescent="0.25">
      <c r="B205" s="86"/>
      <c r="C205" s="86"/>
      <c r="D205" s="86"/>
      <c r="E205" s="86"/>
      <c r="F205" s="86"/>
      <c r="G205" s="86"/>
    </row>
    <row r="206" spans="1:7" x14ac:dyDescent="0.25">
      <c r="B206" s="86"/>
      <c r="C206" s="86"/>
      <c r="D206" s="86"/>
      <c r="E206" s="86"/>
      <c r="F206" s="86"/>
      <c r="G206" s="86"/>
    </row>
    <row r="207" spans="1:7" x14ac:dyDescent="0.25">
      <c r="B207" s="86"/>
      <c r="C207" s="86"/>
      <c r="D207" s="86"/>
      <c r="E207" s="86"/>
      <c r="F207" s="86"/>
      <c r="G207" s="86"/>
    </row>
    <row r="208" spans="1:7" x14ac:dyDescent="0.25">
      <c r="B208" s="86"/>
      <c r="C208" s="86"/>
      <c r="D208" s="86"/>
      <c r="E208" s="86"/>
      <c r="F208" s="86"/>
      <c r="G208" s="86"/>
    </row>
    <row r="209" spans="1:7" x14ac:dyDescent="0.25">
      <c r="B209" s="86"/>
      <c r="C209" s="86"/>
      <c r="D209" s="86"/>
      <c r="E209" s="86"/>
      <c r="F209" s="86"/>
      <c r="G209" s="86"/>
    </row>
    <row r="210" spans="1:7" x14ac:dyDescent="0.25">
      <c r="B210" s="86"/>
      <c r="C210" s="86"/>
      <c r="D210" s="86"/>
      <c r="E210" s="86"/>
      <c r="F210" s="86"/>
      <c r="G210" s="86"/>
    </row>
    <row r="211" spans="1:7" x14ac:dyDescent="0.25">
      <c r="B211" s="86"/>
      <c r="C211" s="86"/>
      <c r="D211" s="86"/>
      <c r="E211" s="86"/>
      <c r="F211" s="86"/>
      <c r="G211" s="86"/>
    </row>
    <row r="212" spans="1:7" x14ac:dyDescent="0.25">
      <c r="A212" s="89"/>
      <c r="B212" s="86"/>
      <c r="C212" s="86"/>
      <c r="D212" s="86"/>
      <c r="E212" s="86"/>
      <c r="F212" s="86"/>
      <c r="G212" s="86"/>
    </row>
    <row r="213" spans="1:7" x14ac:dyDescent="0.25">
      <c r="B213" s="86"/>
      <c r="C213" s="86"/>
      <c r="D213" s="86"/>
      <c r="E213" s="86"/>
      <c r="F213" s="86"/>
      <c r="G213" s="86"/>
    </row>
    <row r="214" spans="1:7" x14ac:dyDescent="0.25">
      <c r="B214" s="86"/>
      <c r="C214" s="86"/>
      <c r="D214" s="86"/>
      <c r="E214" s="86"/>
      <c r="F214" s="86"/>
      <c r="G214" s="86"/>
    </row>
    <row r="215" spans="1:7" x14ac:dyDescent="0.25">
      <c r="B215" s="86"/>
      <c r="C215" s="86"/>
      <c r="D215" s="86"/>
      <c r="E215" s="86"/>
      <c r="F215" s="86"/>
      <c r="G215" s="86"/>
    </row>
    <row r="216" spans="1:7" x14ac:dyDescent="0.25">
      <c r="B216" s="86"/>
      <c r="C216" s="86"/>
      <c r="D216" s="86"/>
      <c r="E216" s="86"/>
      <c r="F216" s="86"/>
      <c r="G216" s="86"/>
    </row>
    <row r="217" spans="1:7" x14ac:dyDescent="0.25">
      <c r="B217" s="86"/>
      <c r="C217" s="86"/>
      <c r="D217" s="86"/>
      <c r="E217" s="86"/>
      <c r="F217" s="86"/>
      <c r="G217" s="86"/>
    </row>
    <row r="218" spans="1:7" x14ac:dyDescent="0.25">
      <c r="B218" s="86"/>
      <c r="C218" s="86"/>
      <c r="D218" s="86"/>
      <c r="E218" s="86"/>
      <c r="F218" s="86"/>
      <c r="G218" s="86"/>
    </row>
    <row r="219" spans="1:7" x14ac:dyDescent="0.25">
      <c r="B219" s="86"/>
      <c r="C219" s="86"/>
      <c r="D219" s="86"/>
      <c r="E219" s="86"/>
      <c r="F219" s="86"/>
      <c r="G219" s="86"/>
    </row>
    <row r="220" spans="1:7" x14ac:dyDescent="0.25">
      <c r="B220" s="86"/>
      <c r="C220" s="86"/>
      <c r="D220" s="86"/>
      <c r="E220" s="86"/>
      <c r="F220" s="86"/>
      <c r="G220" s="86"/>
    </row>
    <row r="221" spans="1:7" x14ac:dyDescent="0.25">
      <c r="B221" s="86"/>
      <c r="C221" s="86"/>
      <c r="D221" s="86"/>
      <c r="E221" s="86"/>
      <c r="F221" s="86"/>
      <c r="G221" s="86"/>
    </row>
    <row r="222" spans="1:7" x14ac:dyDescent="0.25">
      <c r="B222" s="86"/>
      <c r="C222" s="86"/>
      <c r="D222" s="86"/>
      <c r="E222" s="86"/>
      <c r="F222" s="86"/>
      <c r="G222" s="86"/>
    </row>
    <row r="223" spans="1:7" x14ac:dyDescent="0.25">
      <c r="B223" s="86"/>
      <c r="C223" s="86"/>
      <c r="D223" s="86"/>
      <c r="E223" s="86"/>
      <c r="F223" s="86"/>
      <c r="G223" s="86"/>
    </row>
    <row r="224" spans="1:7" x14ac:dyDescent="0.25">
      <c r="B224" s="86"/>
      <c r="C224" s="86"/>
      <c r="D224" s="86"/>
      <c r="E224" s="86"/>
      <c r="F224" s="86"/>
      <c r="G224" s="86"/>
    </row>
    <row r="225" spans="2:7" x14ac:dyDescent="0.25">
      <c r="B225" s="86"/>
      <c r="C225" s="86"/>
      <c r="D225" s="86"/>
      <c r="E225" s="86"/>
      <c r="F225" s="86"/>
      <c r="G225" s="86"/>
    </row>
    <row r="226" spans="2:7" x14ac:dyDescent="0.25">
      <c r="B226" s="86"/>
      <c r="C226" s="86"/>
      <c r="D226" s="86"/>
      <c r="E226" s="86"/>
      <c r="F226" s="86"/>
      <c r="G226" s="86"/>
    </row>
    <row r="227" spans="2:7" x14ac:dyDescent="0.25">
      <c r="B227" s="86"/>
      <c r="C227" s="86"/>
      <c r="D227" s="86"/>
      <c r="E227" s="86"/>
      <c r="F227" s="86"/>
      <c r="G227" s="86"/>
    </row>
    <row r="228" spans="2:7" x14ac:dyDescent="0.25">
      <c r="B228" s="86"/>
      <c r="C228" s="86"/>
      <c r="D228" s="86"/>
      <c r="E228" s="86"/>
      <c r="F228" s="86"/>
      <c r="G228" s="86"/>
    </row>
    <row r="229" spans="2:7" x14ac:dyDescent="0.25">
      <c r="B229" s="86"/>
      <c r="C229" s="86"/>
      <c r="D229" s="86"/>
      <c r="E229" s="86"/>
      <c r="F229" s="86"/>
      <c r="G229" s="86"/>
    </row>
    <row r="230" spans="2:7" x14ac:dyDescent="0.25">
      <c r="B230" s="86"/>
      <c r="C230" s="86"/>
      <c r="D230" s="86"/>
      <c r="E230" s="86"/>
      <c r="F230" s="86"/>
      <c r="G230" s="86"/>
    </row>
    <row r="231" spans="2:7" x14ac:dyDescent="0.25">
      <c r="B231" s="86"/>
      <c r="C231" s="86"/>
      <c r="D231" s="86"/>
      <c r="E231" s="86"/>
      <c r="F231" s="86"/>
      <c r="G231" s="86"/>
    </row>
    <row r="232" spans="2:7" x14ac:dyDescent="0.25">
      <c r="B232" s="86"/>
      <c r="C232" s="86"/>
      <c r="D232" s="86"/>
      <c r="E232" s="86"/>
      <c r="F232" s="86"/>
      <c r="G232" s="86"/>
    </row>
    <row r="233" spans="2:7" x14ac:dyDescent="0.25">
      <c r="B233" s="86"/>
      <c r="C233" s="86"/>
      <c r="D233" s="86"/>
      <c r="E233" s="86"/>
      <c r="F233" s="86"/>
      <c r="G233" s="86"/>
    </row>
    <row r="234" spans="2:7" x14ac:dyDescent="0.25">
      <c r="B234" s="86"/>
      <c r="C234" s="86"/>
      <c r="D234" s="86"/>
      <c r="E234" s="86"/>
      <c r="F234" s="86"/>
      <c r="G234" s="86"/>
    </row>
    <row r="235" spans="2:7" x14ac:dyDescent="0.25">
      <c r="B235" s="86"/>
      <c r="C235" s="86"/>
      <c r="D235" s="86"/>
      <c r="E235" s="86"/>
      <c r="F235" s="86"/>
      <c r="G235" s="86"/>
    </row>
    <row r="236" spans="2:7" x14ac:dyDescent="0.25">
      <c r="B236" s="86"/>
      <c r="C236" s="86"/>
      <c r="D236" s="86"/>
      <c r="E236" s="86"/>
      <c r="F236" s="86"/>
      <c r="G236" s="86"/>
    </row>
    <row r="237" spans="2:7" x14ac:dyDescent="0.25">
      <c r="B237" s="86"/>
      <c r="C237" s="86"/>
      <c r="D237" s="86"/>
      <c r="E237" s="86"/>
      <c r="F237" s="86"/>
      <c r="G237" s="86"/>
    </row>
    <row r="238" spans="2:7" x14ac:dyDescent="0.25">
      <c r="B238" s="86"/>
      <c r="C238" s="86"/>
      <c r="D238" s="86"/>
      <c r="E238" s="86"/>
      <c r="F238" s="86"/>
      <c r="G238" s="86"/>
    </row>
    <row r="239" spans="2:7" x14ac:dyDescent="0.25">
      <c r="B239" s="86"/>
      <c r="C239" s="86"/>
      <c r="D239" s="86"/>
      <c r="E239" s="86"/>
      <c r="F239" s="86"/>
      <c r="G239" s="86"/>
    </row>
    <row r="240" spans="2:7" x14ac:dyDescent="0.25">
      <c r="B240" s="86"/>
      <c r="C240" s="86"/>
      <c r="D240" s="86"/>
      <c r="E240" s="86"/>
      <c r="F240" s="86"/>
      <c r="G240" s="86"/>
    </row>
    <row r="241" spans="1:7" x14ac:dyDescent="0.25">
      <c r="B241" s="86"/>
      <c r="C241" s="86"/>
      <c r="D241" s="86"/>
      <c r="E241" s="86"/>
      <c r="F241" s="86"/>
      <c r="G241" s="86"/>
    </row>
    <row r="242" spans="1:7" x14ac:dyDescent="0.25">
      <c r="B242" s="86"/>
      <c r="C242" s="86"/>
      <c r="D242" s="86"/>
      <c r="E242" s="86"/>
      <c r="F242" s="86"/>
      <c r="G242" s="86"/>
    </row>
    <row r="243" spans="1:7" x14ac:dyDescent="0.25">
      <c r="B243" s="86"/>
      <c r="C243" s="86"/>
      <c r="D243" s="86"/>
      <c r="E243" s="86"/>
      <c r="F243" s="86"/>
      <c r="G243" s="86"/>
    </row>
    <row r="244" spans="1:7" x14ac:dyDescent="0.25">
      <c r="B244" s="86"/>
      <c r="C244" s="86"/>
      <c r="D244" s="86"/>
      <c r="E244" s="86"/>
      <c r="F244" s="86"/>
      <c r="G244" s="86"/>
    </row>
    <row r="245" spans="1:7" x14ac:dyDescent="0.25">
      <c r="B245" s="86"/>
      <c r="C245" s="86"/>
      <c r="D245" s="86"/>
      <c r="E245" s="86"/>
      <c r="F245" s="86"/>
      <c r="G245" s="86"/>
    </row>
    <row r="246" spans="1:7" x14ac:dyDescent="0.25">
      <c r="B246" s="86"/>
      <c r="C246" s="86"/>
      <c r="D246" s="86"/>
      <c r="E246" s="86"/>
      <c r="F246" s="86"/>
      <c r="G246" s="86"/>
    </row>
    <row r="247" spans="1:7" x14ac:dyDescent="0.25">
      <c r="B247" s="86"/>
      <c r="C247" s="86"/>
      <c r="D247" s="86"/>
      <c r="E247" s="86"/>
      <c r="F247" s="86"/>
      <c r="G247" s="86"/>
    </row>
    <row r="248" spans="1:7" x14ac:dyDescent="0.25">
      <c r="B248" s="86"/>
      <c r="C248" s="86"/>
      <c r="D248" s="86"/>
      <c r="E248" s="86"/>
      <c r="F248" s="86"/>
      <c r="G248" s="86"/>
    </row>
    <row r="249" spans="1:7" x14ac:dyDescent="0.25">
      <c r="B249" s="86"/>
      <c r="C249" s="86"/>
      <c r="D249" s="86"/>
      <c r="E249" s="86"/>
      <c r="F249" s="86"/>
      <c r="G249" s="86"/>
    </row>
    <row r="250" spans="1:7" x14ac:dyDescent="0.25">
      <c r="B250" s="86"/>
      <c r="C250" s="86"/>
      <c r="D250" s="86"/>
      <c r="E250" s="86"/>
      <c r="F250" s="86"/>
      <c r="G250" s="86"/>
    </row>
    <row r="251" spans="1:7" x14ac:dyDescent="0.25">
      <c r="B251" s="86"/>
      <c r="C251" s="86"/>
      <c r="D251" s="86"/>
      <c r="E251" s="86"/>
      <c r="F251" s="86"/>
      <c r="G251" s="86"/>
    </row>
    <row r="252" spans="1:7" x14ac:dyDescent="0.25">
      <c r="B252" s="86"/>
      <c r="C252" s="86"/>
      <c r="D252" s="86"/>
      <c r="E252" s="86"/>
      <c r="F252" s="86"/>
      <c r="G252" s="86"/>
    </row>
    <row r="253" spans="1:7" x14ac:dyDescent="0.25">
      <c r="B253" s="86"/>
      <c r="C253" s="86"/>
      <c r="D253" s="86"/>
      <c r="E253" s="86"/>
      <c r="F253" s="86"/>
      <c r="G253" s="86"/>
    </row>
    <row r="254" spans="1:7" x14ac:dyDescent="0.25">
      <c r="A254" s="89"/>
      <c r="B254" s="86"/>
      <c r="C254" s="86"/>
      <c r="D254" s="86"/>
      <c r="E254" s="86"/>
      <c r="F254" s="86"/>
      <c r="G254" s="86"/>
    </row>
    <row r="255" spans="1:7" x14ac:dyDescent="0.25">
      <c r="A255" s="89"/>
      <c r="B255" s="86"/>
      <c r="C255" s="86"/>
      <c r="D255" s="86"/>
      <c r="E255" s="86"/>
      <c r="F255" s="86"/>
      <c r="G255" s="86"/>
    </row>
    <row r="256" spans="1:7" x14ac:dyDescent="0.25">
      <c r="B256" s="86"/>
      <c r="C256" s="86"/>
      <c r="D256" s="86"/>
      <c r="E256" s="86"/>
      <c r="F256" s="86"/>
      <c r="G256" s="86"/>
    </row>
    <row r="257" spans="1:7" x14ac:dyDescent="0.25">
      <c r="A257" s="89"/>
      <c r="B257" s="86"/>
      <c r="C257" s="86"/>
      <c r="D257" s="86"/>
      <c r="E257" s="86"/>
      <c r="F257" s="86"/>
      <c r="G257" s="86"/>
    </row>
    <row r="258" spans="1:7" x14ac:dyDescent="0.25">
      <c r="A258" s="89"/>
      <c r="B258" s="86"/>
      <c r="C258" s="86"/>
      <c r="D258" s="86"/>
      <c r="E258" s="86"/>
      <c r="F258" s="86"/>
      <c r="G258" s="86"/>
    </row>
    <row r="259" spans="1:7" x14ac:dyDescent="0.25">
      <c r="A259" s="89"/>
      <c r="B259" s="86"/>
      <c r="C259" s="86"/>
      <c r="D259" s="86"/>
      <c r="E259" s="86"/>
      <c r="F259" s="86"/>
      <c r="G259" s="86"/>
    </row>
    <row r="260" spans="1:7" x14ac:dyDescent="0.25">
      <c r="A260" s="89"/>
      <c r="B260" s="86"/>
      <c r="C260" s="86"/>
      <c r="D260" s="86"/>
      <c r="E260" s="86"/>
      <c r="F260" s="86"/>
      <c r="G260" s="86"/>
    </row>
    <row r="261" spans="1:7" x14ac:dyDescent="0.25">
      <c r="A261" s="89"/>
      <c r="B261" s="86"/>
      <c r="C261" s="86"/>
      <c r="D261" s="86"/>
      <c r="E261" s="86"/>
      <c r="F261" s="86"/>
      <c r="G261" s="86"/>
    </row>
    <row r="262" spans="1:7" x14ac:dyDescent="0.25">
      <c r="A262" s="89"/>
      <c r="B262" s="86"/>
      <c r="C262" s="86"/>
      <c r="D262" s="86"/>
      <c r="E262" s="86"/>
      <c r="F262" s="86"/>
      <c r="G262" s="86"/>
    </row>
    <row r="263" spans="1:7" x14ac:dyDescent="0.25">
      <c r="A263" s="89"/>
      <c r="B263" s="86"/>
      <c r="C263" s="86"/>
      <c r="D263" s="86"/>
      <c r="E263" s="86"/>
      <c r="F263" s="86"/>
      <c r="G263" s="86"/>
    </row>
    <row r="264" spans="1:7" x14ac:dyDescent="0.25">
      <c r="A264" s="89"/>
      <c r="B264" s="86"/>
      <c r="C264" s="86"/>
      <c r="D264" s="86"/>
      <c r="E264" s="86"/>
      <c r="F264" s="86"/>
      <c r="G264" s="86"/>
    </row>
    <row r="265" spans="1:7" x14ac:dyDescent="0.25">
      <c r="A265" s="89"/>
      <c r="B265" s="86"/>
      <c r="C265" s="86"/>
      <c r="D265" s="86"/>
      <c r="E265" s="86"/>
      <c r="F265" s="86"/>
      <c r="G265" s="86"/>
    </row>
    <row r="266" spans="1:7" x14ac:dyDescent="0.25">
      <c r="A266" s="89"/>
      <c r="B266" s="86"/>
      <c r="C266" s="86"/>
      <c r="D266" s="86"/>
      <c r="E266" s="86"/>
      <c r="F266" s="86"/>
      <c r="G266" s="86"/>
    </row>
    <row r="267" spans="1:7" x14ac:dyDescent="0.25">
      <c r="A267" s="89"/>
      <c r="B267" s="86"/>
      <c r="C267" s="86"/>
      <c r="D267" s="86"/>
      <c r="E267" s="86"/>
      <c r="F267" s="86"/>
      <c r="G267" s="86"/>
    </row>
    <row r="268" spans="1:7" x14ac:dyDescent="0.25">
      <c r="A268" s="89"/>
      <c r="B268" s="86"/>
      <c r="C268" s="86"/>
      <c r="D268" s="86"/>
      <c r="E268" s="86"/>
      <c r="F268" s="86"/>
      <c r="G268" s="86"/>
    </row>
    <row r="269" spans="1:7" x14ac:dyDescent="0.25">
      <c r="A269" s="89"/>
      <c r="B269" s="86"/>
      <c r="C269" s="86"/>
      <c r="D269" s="86"/>
      <c r="E269" s="86"/>
      <c r="F269" s="86"/>
      <c r="G269" s="86"/>
    </row>
    <row r="270" spans="1:7" x14ac:dyDescent="0.25">
      <c r="B270" s="86"/>
      <c r="C270" s="86"/>
      <c r="D270" s="86"/>
      <c r="E270" s="86"/>
      <c r="F270" s="86"/>
      <c r="G270" s="86"/>
    </row>
    <row r="271" spans="1:7" x14ac:dyDescent="0.25">
      <c r="A271" s="89"/>
      <c r="B271" s="86"/>
      <c r="C271" s="86"/>
      <c r="D271" s="86"/>
      <c r="E271" s="86"/>
      <c r="F271" s="86"/>
      <c r="G271" s="86"/>
    </row>
    <row r="272" spans="1:7" x14ac:dyDescent="0.25">
      <c r="A272" s="89"/>
      <c r="B272" s="86"/>
      <c r="C272" s="86"/>
      <c r="D272" s="86"/>
      <c r="E272" s="86"/>
      <c r="F272" s="86"/>
      <c r="G272" s="86"/>
    </row>
    <row r="273" spans="1:7" x14ac:dyDescent="0.25">
      <c r="A273" s="89"/>
      <c r="B273" s="86"/>
      <c r="C273" s="86"/>
      <c r="D273" s="86"/>
      <c r="E273" s="86"/>
      <c r="F273" s="86"/>
      <c r="G273" s="86"/>
    </row>
    <row r="274" spans="1:7" x14ac:dyDescent="0.25">
      <c r="A274" s="89"/>
      <c r="B274" s="86"/>
      <c r="C274" s="86"/>
      <c r="D274" s="86"/>
      <c r="E274" s="86"/>
      <c r="F274" s="86"/>
      <c r="G274" s="86"/>
    </row>
    <row r="275" spans="1:7" x14ac:dyDescent="0.25">
      <c r="A275" s="89"/>
      <c r="B275" s="86"/>
      <c r="C275" s="86"/>
      <c r="D275" s="86"/>
      <c r="E275" s="86"/>
      <c r="F275" s="86"/>
      <c r="G275" s="86"/>
    </row>
    <row r="276" spans="1:7" x14ac:dyDescent="0.25">
      <c r="A276" s="89"/>
      <c r="B276" s="86"/>
      <c r="C276" s="86"/>
      <c r="D276" s="86"/>
      <c r="E276" s="86"/>
      <c r="F276" s="86"/>
      <c r="G276" s="86"/>
    </row>
    <row r="277" spans="1:7" x14ac:dyDescent="0.25">
      <c r="A277" s="89"/>
      <c r="B277" s="86"/>
      <c r="C277" s="86"/>
      <c r="D277" s="86"/>
      <c r="E277" s="86"/>
      <c r="F277" s="86"/>
      <c r="G277" s="86"/>
    </row>
    <row r="278" spans="1:7" x14ac:dyDescent="0.25">
      <c r="B278" s="86"/>
      <c r="C278" s="86"/>
      <c r="D278" s="86"/>
      <c r="E278" s="86"/>
      <c r="F278" s="86"/>
      <c r="G278" s="86"/>
    </row>
    <row r="279" spans="1:7" x14ac:dyDescent="0.25">
      <c r="B279" s="86"/>
      <c r="C279" s="86"/>
      <c r="D279" s="86"/>
      <c r="E279" s="86"/>
      <c r="F279" s="86"/>
      <c r="G279" s="86"/>
    </row>
    <row r="280" spans="1:7" x14ac:dyDescent="0.25">
      <c r="B280" s="86"/>
      <c r="C280" s="86"/>
      <c r="D280" s="86"/>
      <c r="E280" s="86"/>
      <c r="F280" s="86"/>
      <c r="G280" s="86"/>
    </row>
    <row r="281" spans="1:7" x14ac:dyDescent="0.25">
      <c r="B281" s="86"/>
      <c r="C281" s="86"/>
      <c r="D281" s="86"/>
      <c r="E281" s="86"/>
      <c r="F281" s="86"/>
      <c r="G281" s="86"/>
    </row>
    <row r="282" spans="1:7" x14ac:dyDescent="0.25">
      <c r="B282" s="86"/>
      <c r="C282" s="86"/>
      <c r="D282" s="86"/>
      <c r="E282" s="86"/>
      <c r="F282" s="86"/>
      <c r="G282" s="86"/>
    </row>
    <row r="283" spans="1:7" x14ac:dyDescent="0.25">
      <c r="A283" s="89"/>
      <c r="B283" s="86"/>
      <c r="C283" s="86"/>
      <c r="D283" s="86"/>
      <c r="E283" s="86"/>
      <c r="F283" s="86"/>
      <c r="G283" s="86"/>
    </row>
    <row r="284" spans="1:7" x14ac:dyDescent="0.25">
      <c r="A284" s="89"/>
      <c r="B284" s="86"/>
      <c r="C284" s="86"/>
      <c r="D284" s="86"/>
      <c r="E284" s="86"/>
      <c r="F284" s="86"/>
      <c r="G284" s="86"/>
    </row>
    <row r="285" spans="1:7" x14ac:dyDescent="0.25">
      <c r="B285" s="86"/>
      <c r="C285" s="86"/>
      <c r="D285" s="86"/>
      <c r="E285" s="86"/>
      <c r="F285" s="86"/>
      <c r="G285" s="86"/>
    </row>
    <row r="286" spans="1:7" x14ac:dyDescent="0.25">
      <c r="A286" s="89"/>
      <c r="B286" s="86"/>
      <c r="C286" s="86"/>
      <c r="D286" s="86"/>
      <c r="E286" s="86"/>
      <c r="F286" s="86"/>
      <c r="G286" s="86"/>
    </row>
    <row r="287" spans="1:7" x14ac:dyDescent="0.25">
      <c r="A287" s="89"/>
      <c r="B287" s="86"/>
      <c r="C287" s="86"/>
      <c r="D287" s="86"/>
      <c r="E287" s="86"/>
      <c r="F287" s="86"/>
      <c r="G287" s="86"/>
    </row>
    <row r="288" spans="1:7" x14ac:dyDescent="0.25">
      <c r="A288" s="89"/>
      <c r="B288" s="86"/>
      <c r="C288" s="86"/>
      <c r="D288" s="86"/>
      <c r="E288" s="86"/>
      <c r="F288" s="86"/>
      <c r="G288" s="86"/>
    </row>
    <row r="289" spans="1:7" x14ac:dyDescent="0.25">
      <c r="B289" s="86"/>
      <c r="C289" s="86"/>
      <c r="D289" s="86"/>
      <c r="E289" s="86"/>
      <c r="F289" s="86"/>
      <c r="G289" s="86"/>
    </row>
    <row r="290" spans="1:7" x14ac:dyDescent="0.25">
      <c r="B290" s="86"/>
      <c r="C290" s="86"/>
      <c r="D290" s="86"/>
      <c r="E290" s="86"/>
      <c r="F290" s="86"/>
      <c r="G290" s="86"/>
    </row>
    <row r="291" spans="1:7" x14ac:dyDescent="0.25">
      <c r="B291" s="86"/>
      <c r="C291" s="86"/>
      <c r="D291" s="86"/>
      <c r="E291" s="86"/>
      <c r="F291" s="86"/>
      <c r="G291" s="86"/>
    </row>
    <row r="292" spans="1:7" x14ac:dyDescent="0.25">
      <c r="B292" s="86"/>
      <c r="C292" s="86"/>
      <c r="D292" s="86"/>
      <c r="E292" s="86"/>
      <c r="F292" s="86"/>
      <c r="G292" s="86"/>
    </row>
    <row r="293" spans="1:7" x14ac:dyDescent="0.25">
      <c r="A293" s="89"/>
      <c r="B293" s="86"/>
      <c r="C293" s="86"/>
      <c r="D293" s="86"/>
      <c r="E293" s="86"/>
      <c r="F293" s="86"/>
      <c r="G293" s="86"/>
    </row>
    <row r="294" spans="1:7" x14ac:dyDescent="0.25">
      <c r="A294" s="89"/>
      <c r="B294" s="86"/>
      <c r="C294" s="86"/>
      <c r="D294" s="86"/>
      <c r="E294" s="86"/>
      <c r="F294" s="86"/>
      <c r="G294" s="86"/>
    </row>
    <row r="295" spans="1:7" x14ac:dyDescent="0.25">
      <c r="B295" s="86"/>
      <c r="C295" s="86"/>
      <c r="D295" s="86"/>
      <c r="E295" s="86"/>
      <c r="F295" s="86"/>
      <c r="G295" s="86"/>
    </row>
    <row r="296" spans="1:7" x14ac:dyDescent="0.25">
      <c r="A296" s="89"/>
      <c r="B296" s="86"/>
      <c r="C296" s="86"/>
      <c r="D296" s="86"/>
      <c r="E296" s="86"/>
      <c r="F296" s="86"/>
      <c r="G296" s="86"/>
    </row>
    <row r="297" spans="1:7" x14ac:dyDescent="0.25">
      <c r="A297" s="89"/>
      <c r="B297" s="86"/>
      <c r="C297" s="86"/>
      <c r="D297" s="86"/>
      <c r="E297" s="86"/>
      <c r="F297" s="86"/>
      <c r="G297" s="86"/>
    </row>
    <row r="298" spans="1:7" x14ac:dyDescent="0.25">
      <c r="B298" s="86"/>
      <c r="C298" s="86"/>
      <c r="D298" s="86"/>
      <c r="E298" s="86"/>
      <c r="F298" s="86"/>
      <c r="G298" s="86"/>
    </row>
    <row r="299" spans="1:7" x14ac:dyDescent="0.25">
      <c r="A299" s="89"/>
      <c r="B299" s="86"/>
      <c r="C299" s="86"/>
      <c r="D299" s="86"/>
      <c r="E299" s="86"/>
      <c r="F299" s="86"/>
      <c r="G299" s="86"/>
    </row>
    <row r="300" spans="1:7" x14ac:dyDescent="0.25">
      <c r="A300" s="89"/>
      <c r="B300" s="86"/>
      <c r="C300" s="86"/>
      <c r="D300" s="86"/>
      <c r="E300" s="86"/>
      <c r="F300" s="86"/>
      <c r="G300" s="86"/>
    </row>
    <row r="301" spans="1:7" x14ac:dyDescent="0.25">
      <c r="A301" s="89"/>
      <c r="B301" s="86"/>
      <c r="C301" s="86"/>
      <c r="D301" s="86"/>
      <c r="E301" s="86"/>
      <c r="F301" s="86"/>
      <c r="G301" s="86"/>
    </row>
    <row r="302" spans="1:7" x14ac:dyDescent="0.25">
      <c r="A302" s="89"/>
      <c r="B302" s="86"/>
      <c r="C302" s="86"/>
      <c r="D302" s="86"/>
      <c r="E302" s="86"/>
      <c r="F302" s="86"/>
      <c r="G302" s="86"/>
    </row>
    <row r="303" spans="1:7" x14ac:dyDescent="0.25">
      <c r="A303" s="89"/>
      <c r="B303" s="86"/>
      <c r="C303" s="86"/>
      <c r="D303" s="86"/>
      <c r="E303" s="86"/>
      <c r="F303" s="86"/>
      <c r="G303" s="86"/>
    </row>
    <row r="304" spans="1:7" x14ac:dyDescent="0.25">
      <c r="A304" s="89"/>
      <c r="B304" s="86"/>
      <c r="C304" s="86"/>
      <c r="D304" s="86"/>
      <c r="E304" s="86"/>
      <c r="F304" s="86"/>
      <c r="G304" s="86"/>
    </row>
    <row r="305" spans="1:7" x14ac:dyDescent="0.25">
      <c r="A305" s="89"/>
      <c r="B305" s="86"/>
      <c r="C305" s="86"/>
      <c r="D305" s="86"/>
      <c r="E305" s="86"/>
      <c r="F305" s="86"/>
      <c r="G305" s="86"/>
    </row>
    <row r="306" spans="1:7" x14ac:dyDescent="0.25">
      <c r="A306" s="89"/>
      <c r="B306" s="86"/>
      <c r="C306" s="86"/>
      <c r="D306" s="86"/>
      <c r="E306" s="86"/>
      <c r="F306" s="86"/>
      <c r="G306" s="86"/>
    </row>
    <row r="307" spans="1:7" x14ac:dyDescent="0.25">
      <c r="A307" s="89"/>
      <c r="B307" s="86"/>
      <c r="C307" s="86"/>
      <c r="D307" s="86"/>
      <c r="E307" s="86"/>
      <c r="F307" s="86"/>
      <c r="G307" s="86"/>
    </row>
    <row r="308" spans="1:7" x14ac:dyDescent="0.25">
      <c r="A308" s="89"/>
      <c r="B308" s="86"/>
      <c r="C308" s="86"/>
      <c r="D308" s="86"/>
      <c r="E308" s="86"/>
      <c r="F308" s="86"/>
      <c r="G308" s="86"/>
    </row>
    <row r="309" spans="1:7" x14ac:dyDescent="0.25">
      <c r="A309" s="89"/>
      <c r="B309" s="86"/>
      <c r="C309" s="86"/>
      <c r="D309" s="86"/>
      <c r="E309" s="86"/>
      <c r="F309" s="86"/>
      <c r="G309" s="86"/>
    </row>
    <row r="310" spans="1:7" x14ac:dyDescent="0.25">
      <c r="A310" s="89"/>
      <c r="B310" s="86"/>
      <c r="C310" s="86"/>
      <c r="D310" s="86"/>
      <c r="E310" s="86"/>
      <c r="F310" s="86"/>
      <c r="G310" s="86"/>
    </row>
    <row r="311" spans="1:7" x14ac:dyDescent="0.25">
      <c r="A311" s="89"/>
      <c r="B311" s="86"/>
      <c r="C311" s="86"/>
      <c r="D311" s="86"/>
      <c r="E311" s="86"/>
      <c r="F311" s="86"/>
      <c r="G311" s="86"/>
    </row>
    <row r="312" spans="1:7" x14ac:dyDescent="0.25">
      <c r="A312" s="89"/>
      <c r="B312" s="86"/>
      <c r="C312" s="86"/>
      <c r="D312" s="86"/>
      <c r="E312" s="86"/>
      <c r="F312" s="86"/>
      <c r="G312" s="86"/>
    </row>
    <row r="313" spans="1:7" x14ac:dyDescent="0.25">
      <c r="A313" s="89"/>
      <c r="B313" s="86"/>
      <c r="C313" s="86"/>
      <c r="D313" s="86"/>
      <c r="E313" s="86"/>
      <c r="F313" s="86"/>
      <c r="G313" s="86"/>
    </row>
    <row r="314" spans="1:7" x14ac:dyDescent="0.25">
      <c r="A314" s="89"/>
      <c r="B314" s="86"/>
      <c r="C314" s="86"/>
      <c r="D314" s="86"/>
      <c r="E314" s="86"/>
      <c r="F314" s="86"/>
      <c r="G314" s="86"/>
    </row>
    <row r="315" spans="1:7" x14ac:dyDescent="0.25">
      <c r="A315" s="89"/>
      <c r="B315" s="86"/>
      <c r="C315" s="86"/>
      <c r="D315" s="86"/>
      <c r="E315" s="86"/>
      <c r="F315" s="86"/>
      <c r="G315" s="86"/>
    </row>
    <row r="316" spans="1:7" x14ac:dyDescent="0.25">
      <c r="B316" s="86"/>
      <c r="C316" s="86"/>
      <c r="D316" s="86"/>
      <c r="E316" s="86"/>
      <c r="F316" s="86"/>
      <c r="G316" s="86"/>
    </row>
    <row r="317" spans="1:7" x14ac:dyDescent="0.25">
      <c r="A317" s="89"/>
      <c r="B317" s="86"/>
      <c r="C317" s="86"/>
      <c r="D317" s="86"/>
      <c r="E317" s="86"/>
      <c r="F317" s="86"/>
      <c r="G317" s="86"/>
    </row>
    <row r="318" spans="1:7" x14ac:dyDescent="0.25">
      <c r="A318" s="89"/>
      <c r="B318" s="86"/>
      <c r="C318" s="86"/>
      <c r="D318" s="86"/>
      <c r="E318" s="86"/>
      <c r="F318" s="86"/>
      <c r="G318" s="86"/>
    </row>
    <row r="319" spans="1:7" x14ac:dyDescent="0.25">
      <c r="B319" s="86"/>
      <c r="C319" s="86"/>
      <c r="D319" s="86"/>
      <c r="E319" s="86"/>
      <c r="F319" s="86"/>
      <c r="G319" s="86"/>
    </row>
    <row r="320" spans="1:7" x14ac:dyDescent="0.25">
      <c r="A320" s="89"/>
      <c r="B320" s="86"/>
      <c r="C320" s="86"/>
      <c r="D320" s="86"/>
      <c r="E320" s="86"/>
      <c r="F320" s="86"/>
      <c r="G320" s="86"/>
    </row>
    <row r="321" spans="1:7" x14ac:dyDescent="0.25">
      <c r="B321" s="86"/>
      <c r="C321" s="86"/>
      <c r="D321" s="86"/>
      <c r="E321" s="86"/>
      <c r="F321" s="86"/>
      <c r="G321" s="86"/>
    </row>
    <row r="322" spans="1:7" x14ac:dyDescent="0.25">
      <c r="B322" s="86"/>
      <c r="C322" s="86"/>
      <c r="D322" s="86"/>
      <c r="E322" s="86"/>
      <c r="F322" s="86"/>
      <c r="G322" s="86"/>
    </row>
    <row r="323" spans="1:7" x14ac:dyDescent="0.25">
      <c r="B323" s="86"/>
      <c r="C323" s="86"/>
      <c r="D323" s="86"/>
      <c r="E323" s="86"/>
      <c r="F323" s="86"/>
      <c r="G323" s="86"/>
    </row>
    <row r="324" spans="1:7" x14ac:dyDescent="0.25">
      <c r="B324" s="86"/>
      <c r="C324" s="86"/>
      <c r="D324" s="86"/>
      <c r="E324" s="86"/>
      <c r="F324" s="86"/>
      <c r="G324" s="86"/>
    </row>
    <row r="325" spans="1:7" s="86" customFormat="1" x14ac:dyDescent="0.25">
      <c r="A325" s="89"/>
    </row>
    <row r="326" spans="1:7" s="86" customFormat="1" x14ac:dyDescent="0.25">
      <c r="A326" s="89"/>
    </row>
    <row r="327" spans="1:7" s="86" customFormat="1" x14ac:dyDescent="0.25">
      <c r="A327" s="89"/>
    </row>
    <row r="328" spans="1:7" s="86" customFormat="1" x14ac:dyDescent="0.25">
      <c r="A328" s="89"/>
    </row>
    <row r="329" spans="1:7" s="86" customFormat="1" x14ac:dyDescent="0.25">
      <c r="A329" s="89"/>
    </row>
    <row r="330" spans="1:7" s="86" customFormat="1" x14ac:dyDescent="0.25">
      <c r="A330" s="89"/>
    </row>
    <row r="331" spans="1:7" s="86" customFormat="1" x14ac:dyDescent="0.25">
      <c r="A331" s="89"/>
    </row>
    <row r="332" spans="1:7" s="86" customFormat="1" x14ac:dyDescent="0.25">
      <c r="A332" s="89"/>
    </row>
    <row r="333" spans="1:7" s="86" customFormat="1" x14ac:dyDescent="0.25">
      <c r="A333" s="89"/>
    </row>
    <row r="334" spans="1:7" s="86" customFormat="1" x14ac:dyDescent="0.25">
      <c r="A334" s="89"/>
    </row>
    <row r="335" spans="1:7" s="86" customFormat="1" x14ac:dyDescent="0.25">
      <c r="A335" s="89"/>
    </row>
    <row r="336" spans="1:7" s="86" customFormat="1" x14ac:dyDescent="0.25">
      <c r="A336" s="89"/>
    </row>
    <row r="337" spans="1:1" s="86" customFormat="1" x14ac:dyDescent="0.25">
      <c r="A337" s="89"/>
    </row>
    <row r="338" spans="1:1" s="86" customFormat="1" x14ac:dyDescent="0.25">
      <c r="A338" s="89"/>
    </row>
    <row r="339" spans="1:1" s="86" customFormat="1" x14ac:dyDescent="0.25">
      <c r="A339" s="89"/>
    </row>
    <row r="340" spans="1:1" s="86" customFormat="1" x14ac:dyDescent="0.25">
      <c r="A340" s="89"/>
    </row>
    <row r="341" spans="1:1" s="86" customFormat="1" x14ac:dyDescent="0.25">
      <c r="A341" s="89"/>
    </row>
    <row r="342" spans="1:1" s="86" customFormat="1" x14ac:dyDescent="0.25">
      <c r="A342" s="89"/>
    </row>
    <row r="343" spans="1:1" s="86" customFormat="1" x14ac:dyDescent="0.25">
      <c r="A343" s="89"/>
    </row>
    <row r="344" spans="1:1" s="86" customFormat="1" x14ac:dyDescent="0.25">
      <c r="A344" s="89"/>
    </row>
    <row r="345" spans="1:1" s="86" customFormat="1" x14ac:dyDescent="0.25">
      <c r="A345" s="89"/>
    </row>
    <row r="346" spans="1:1" s="86" customFormat="1" x14ac:dyDescent="0.25">
      <c r="A346" s="89"/>
    </row>
    <row r="347" spans="1:1" s="86" customFormat="1" x14ac:dyDescent="0.25">
      <c r="A347" s="89"/>
    </row>
    <row r="348" spans="1:1" s="86" customFormat="1" x14ac:dyDescent="0.25">
      <c r="A348" s="89"/>
    </row>
    <row r="349" spans="1:1" s="86" customFormat="1" x14ac:dyDescent="0.25">
      <c r="A349" s="89"/>
    </row>
    <row r="350" spans="1:1" s="86" customFormat="1" x14ac:dyDescent="0.25">
      <c r="A350" s="89"/>
    </row>
    <row r="351" spans="1:1" s="86" customFormat="1" x14ac:dyDescent="0.25">
      <c r="A351" s="89"/>
    </row>
    <row r="352" spans="1:1" s="86" customFormat="1" x14ac:dyDescent="0.25">
      <c r="A352" s="89"/>
    </row>
    <row r="353" spans="1:1" s="86" customFormat="1" x14ac:dyDescent="0.25">
      <c r="A353" s="89"/>
    </row>
    <row r="354" spans="1:1" s="86" customFormat="1" x14ac:dyDescent="0.25">
      <c r="A354" s="89"/>
    </row>
    <row r="355" spans="1:1" s="86" customFormat="1" x14ac:dyDescent="0.25">
      <c r="A355" s="89"/>
    </row>
    <row r="356" spans="1:1" s="86" customFormat="1" x14ac:dyDescent="0.25">
      <c r="A356" s="89"/>
    </row>
    <row r="357" spans="1:1" s="86" customFormat="1" x14ac:dyDescent="0.25">
      <c r="A357" s="89"/>
    </row>
    <row r="358" spans="1:1" s="86" customFormat="1" x14ac:dyDescent="0.25">
      <c r="A358" s="89"/>
    </row>
    <row r="359" spans="1:1" s="86" customFormat="1" x14ac:dyDescent="0.25">
      <c r="A359" s="89"/>
    </row>
    <row r="360" spans="1:1" s="86" customFormat="1" x14ac:dyDescent="0.25">
      <c r="A360" s="89"/>
    </row>
    <row r="361" spans="1:1" s="86" customFormat="1" x14ac:dyDescent="0.25">
      <c r="A361" s="89"/>
    </row>
    <row r="362" spans="1:1" s="86" customFormat="1" x14ac:dyDescent="0.25">
      <c r="A362" s="89"/>
    </row>
    <row r="363" spans="1:1" s="86" customFormat="1" x14ac:dyDescent="0.25">
      <c r="A363" s="89"/>
    </row>
    <row r="364" spans="1:1" s="86" customFormat="1" x14ac:dyDescent="0.25">
      <c r="A364" s="89"/>
    </row>
    <row r="365" spans="1:1" s="86" customFormat="1" x14ac:dyDescent="0.25">
      <c r="A365" s="89"/>
    </row>
    <row r="366" spans="1:1" s="86" customFormat="1" x14ac:dyDescent="0.25">
      <c r="A366" s="89"/>
    </row>
    <row r="367" spans="1:1" s="86" customFormat="1" x14ac:dyDescent="0.25">
      <c r="A367" s="89"/>
    </row>
    <row r="368" spans="1:1" s="86" customFormat="1" x14ac:dyDescent="0.25">
      <c r="A368" s="89"/>
    </row>
    <row r="369" spans="1:1" s="86" customFormat="1" x14ac:dyDescent="0.25">
      <c r="A369" s="89"/>
    </row>
    <row r="370" spans="1:1" s="86" customFormat="1" x14ac:dyDescent="0.25">
      <c r="A370" s="89"/>
    </row>
    <row r="371" spans="1:1" s="86" customFormat="1" x14ac:dyDescent="0.25">
      <c r="A371" s="89"/>
    </row>
    <row r="372" spans="1:1" s="86" customFormat="1" x14ac:dyDescent="0.25">
      <c r="A372" s="89"/>
    </row>
    <row r="373" spans="1:1" s="86" customFormat="1" x14ac:dyDescent="0.25">
      <c r="A373" s="89"/>
    </row>
    <row r="374" spans="1:1" s="86" customFormat="1" x14ac:dyDescent="0.25">
      <c r="A374" s="89"/>
    </row>
    <row r="375" spans="1:1" s="86" customFormat="1" x14ac:dyDescent="0.25">
      <c r="A375" s="89"/>
    </row>
    <row r="376" spans="1:1" s="86" customFormat="1" x14ac:dyDescent="0.25">
      <c r="A376" s="89"/>
    </row>
    <row r="377" spans="1:1" s="86" customFormat="1" x14ac:dyDescent="0.25">
      <c r="A377" s="89"/>
    </row>
    <row r="378" spans="1:1" s="86" customFormat="1" x14ac:dyDescent="0.25">
      <c r="A378" s="89"/>
    </row>
    <row r="379" spans="1:1" s="86" customFormat="1" x14ac:dyDescent="0.25">
      <c r="A379" s="89"/>
    </row>
    <row r="380" spans="1:1" s="86" customFormat="1" x14ac:dyDescent="0.25">
      <c r="A380" s="89"/>
    </row>
    <row r="381" spans="1:1" s="86" customFormat="1" x14ac:dyDescent="0.25">
      <c r="A381" s="89"/>
    </row>
    <row r="382" spans="1:1" s="86" customFormat="1" x14ac:dyDescent="0.25">
      <c r="A382" s="89"/>
    </row>
    <row r="383" spans="1:1" s="86" customFormat="1" x14ac:dyDescent="0.25">
      <c r="A383" s="89"/>
    </row>
    <row r="384" spans="1:1" s="86" customFormat="1" x14ac:dyDescent="0.25">
      <c r="A384" s="89"/>
    </row>
    <row r="385" spans="1:1" s="86" customFormat="1" x14ac:dyDescent="0.25">
      <c r="A385" s="89"/>
    </row>
    <row r="386" spans="1:1" s="86" customFormat="1" x14ac:dyDescent="0.25">
      <c r="A386" s="89"/>
    </row>
    <row r="387" spans="1:1" s="86" customFormat="1" x14ac:dyDescent="0.25">
      <c r="A387" s="89"/>
    </row>
    <row r="388" spans="1:1" s="86" customFormat="1" x14ac:dyDescent="0.25">
      <c r="A388" s="89"/>
    </row>
    <row r="389" spans="1:1" s="86" customFormat="1" x14ac:dyDescent="0.25">
      <c r="A389" s="89"/>
    </row>
    <row r="390" spans="1:1" s="86" customFormat="1" x14ac:dyDescent="0.25">
      <c r="A390" s="89"/>
    </row>
    <row r="391" spans="1:1" s="86" customFormat="1" x14ac:dyDescent="0.25">
      <c r="A391" s="89"/>
    </row>
    <row r="392" spans="1:1" s="86" customFormat="1" x14ac:dyDescent="0.25">
      <c r="A392" s="89"/>
    </row>
    <row r="393" spans="1:1" s="86" customFormat="1" x14ac:dyDescent="0.25">
      <c r="A393" s="89"/>
    </row>
    <row r="394" spans="1:1" s="86" customFormat="1" x14ac:dyDescent="0.25">
      <c r="A394" s="89"/>
    </row>
    <row r="395" spans="1:1" s="86" customFormat="1" x14ac:dyDescent="0.25">
      <c r="A395" s="89"/>
    </row>
    <row r="396" spans="1:1" s="86" customFormat="1" x14ac:dyDescent="0.25">
      <c r="A396" s="89"/>
    </row>
    <row r="397" spans="1:1" s="86" customFormat="1" x14ac:dyDescent="0.25">
      <c r="A397" s="89"/>
    </row>
    <row r="398" spans="1:1" s="86" customFormat="1" x14ac:dyDescent="0.25">
      <c r="A398" s="89"/>
    </row>
    <row r="399" spans="1:1" s="86" customFormat="1" x14ac:dyDescent="0.25">
      <c r="A399" s="89"/>
    </row>
    <row r="400" spans="1:1" s="86" customFormat="1" x14ac:dyDescent="0.25">
      <c r="A400" s="89"/>
    </row>
    <row r="401" spans="1:1" s="86" customFormat="1" x14ac:dyDescent="0.25">
      <c r="A401" s="89"/>
    </row>
    <row r="402" spans="1:1" s="86" customFormat="1" x14ac:dyDescent="0.25">
      <c r="A402" s="89"/>
    </row>
    <row r="403" spans="1:1" s="86" customFormat="1" x14ac:dyDescent="0.25">
      <c r="A403" s="89"/>
    </row>
    <row r="404" spans="1:1" s="86" customFormat="1" x14ac:dyDescent="0.25">
      <c r="A404" s="89"/>
    </row>
    <row r="405" spans="1:1" s="86" customFormat="1" x14ac:dyDescent="0.25">
      <c r="A405" s="89"/>
    </row>
    <row r="406" spans="1:1" s="86" customFormat="1" x14ac:dyDescent="0.25">
      <c r="A406" s="89"/>
    </row>
    <row r="407" spans="1:1" s="86" customFormat="1" x14ac:dyDescent="0.25">
      <c r="A407" s="89"/>
    </row>
    <row r="408" spans="1:1" s="86" customFormat="1" x14ac:dyDescent="0.25">
      <c r="A408" s="89"/>
    </row>
    <row r="409" spans="1:1" s="86" customFormat="1" x14ac:dyDescent="0.25">
      <c r="A409" s="89"/>
    </row>
    <row r="410" spans="1:1" s="86" customFormat="1" x14ac:dyDescent="0.25">
      <c r="A410" s="89"/>
    </row>
    <row r="411" spans="1:1" s="86" customFormat="1" x14ac:dyDescent="0.25">
      <c r="A411" s="89"/>
    </row>
    <row r="412" spans="1:1" s="86" customFormat="1" x14ac:dyDescent="0.25">
      <c r="A412" s="89"/>
    </row>
    <row r="413" spans="1:1" s="86" customFormat="1" x14ac:dyDescent="0.25">
      <c r="A413" s="89"/>
    </row>
    <row r="414" spans="1:1" s="86" customFormat="1" x14ac:dyDescent="0.25">
      <c r="A414" s="89"/>
    </row>
    <row r="415" spans="1:1" s="86" customFormat="1" x14ac:dyDescent="0.25">
      <c r="A415" s="89"/>
    </row>
    <row r="416" spans="1:1" s="86" customFormat="1" x14ac:dyDescent="0.25">
      <c r="A416" s="89"/>
    </row>
    <row r="417" spans="1:1" s="86" customFormat="1" x14ac:dyDescent="0.25">
      <c r="A417" s="89"/>
    </row>
    <row r="418" spans="1:1" s="86" customFormat="1" x14ac:dyDescent="0.25">
      <c r="A418" s="89"/>
    </row>
    <row r="419" spans="1:1" s="86" customFormat="1" x14ac:dyDescent="0.25">
      <c r="A419" s="89"/>
    </row>
    <row r="420" spans="1:1" s="86" customFormat="1" x14ac:dyDescent="0.25">
      <c r="A420" s="89"/>
    </row>
    <row r="421" spans="1:1" s="86" customFormat="1" x14ac:dyDescent="0.25">
      <c r="A421" s="89"/>
    </row>
    <row r="422" spans="1:1" s="86" customFormat="1" x14ac:dyDescent="0.25">
      <c r="A422" s="89"/>
    </row>
    <row r="423" spans="1:1" s="86" customFormat="1" x14ac:dyDescent="0.25">
      <c r="A423" s="89"/>
    </row>
    <row r="424" spans="1:1" s="86" customFormat="1" x14ac:dyDescent="0.25">
      <c r="A424" s="89"/>
    </row>
    <row r="425" spans="1:1" s="86" customFormat="1" x14ac:dyDescent="0.25">
      <c r="A425" s="89"/>
    </row>
    <row r="426" spans="1:1" s="86" customFormat="1" x14ac:dyDescent="0.25">
      <c r="A426" s="89"/>
    </row>
    <row r="427" spans="1:1" s="86" customFormat="1" x14ac:dyDescent="0.25">
      <c r="A427" s="89"/>
    </row>
    <row r="428" spans="1:1" s="86" customFormat="1" x14ac:dyDescent="0.25">
      <c r="A428" s="89"/>
    </row>
    <row r="429" spans="1:1" s="86" customFormat="1" x14ac:dyDescent="0.25">
      <c r="A429" s="89"/>
    </row>
    <row r="430" spans="1:1" s="86" customFormat="1" x14ac:dyDescent="0.25">
      <c r="A430" s="89"/>
    </row>
    <row r="431" spans="1:1" s="86" customFormat="1" x14ac:dyDescent="0.25">
      <c r="A431" s="89"/>
    </row>
    <row r="432" spans="1:1" s="86" customFormat="1" x14ac:dyDescent="0.25">
      <c r="A432" s="89"/>
    </row>
    <row r="433" spans="1:1" s="86" customFormat="1" x14ac:dyDescent="0.25">
      <c r="A433" s="89"/>
    </row>
    <row r="434" spans="1:1" s="86" customFormat="1" x14ac:dyDescent="0.25">
      <c r="A434" s="89"/>
    </row>
    <row r="435" spans="1:1" s="86" customFormat="1" x14ac:dyDescent="0.25">
      <c r="A435" s="89"/>
    </row>
    <row r="436" spans="1:1" s="86" customFormat="1" x14ac:dyDescent="0.25">
      <c r="A436" s="89"/>
    </row>
    <row r="437" spans="1:1" s="86" customFormat="1" x14ac:dyDescent="0.25">
      <c r="A437" s="89"/>
    </row>
    <row r="438" spans="1:1" s="86" customFormat="1" x14ac:dyDescent="0.25">
      <c r="A438" s="89"/>
    </row>
    <row r="439" spans="1:1" s="86" customFormat="1" x14ac:dyDescent="0.25">
      <c r="A439" s="89"/>
    </row>
    <row r="440" spans="1:1" s="86" customFormat="1" x14ac:dyDescent="0.25">
      <c r="A440" s="89"/>
    </row>
    <row r="441" spans="1:1" s="86" customFormat="1" x14ac:dyDescent="0.25">
      <c r="A441" s="89"/>
    </row>
    <row r="442" spans="1:1" s="86" customFormat="1" x14ac:dyDescent="0.25">
      <c r="A442" s="89"/>
    </row>
    <row r="443" spans="1:1" s="86" customFormat="1" x14ac:dyDescent="0.25">
      <c r="A443" s="89"/>
    </row>
    <row r="444" spans="1:1" s="86" customFormat="1" x14ac:dyDescent="0.25">
      <c r="A444" s="89"/>
    </row>
    <row r="445" spans="1:1" s="86" customFormat="1" x14ac:dyDescent="0.25">
      <c r="A445" s="89"/>
    </row>
    <row r="446" spans="1:1" s="86" customFormat="1" x14ac:dyDescent="0.25">
      <c r="A446" s="89"/>
    </row>
    <row r="447" spans="1:1" s="86" customFormat="1" x14ac:dyDescent="0.25">
      <c r="A447" s="89"/>
    </row>
    <row r="448" spans="1:1" s="86" customFormat="1" x14ac:dyDescent="0.25">
      <c r="A448" s="89"/>
    </row>
    <row r="449" spans="1:1" s="86" customFormat="1" x14ac:dyDescent="0.25">
      <c r="A449" s="89"/>
    </row>
    <row r="450" spans="1:1" s="86" customFormat="1" x14ac:dyDescent="0.25">
      <c r="A450" s="89"/>
    </row>
    <row r="451" spans="1:1" s="86" customFormat="1" x14ac:dyDescent="0.25">
      <c r="A451" s="89"/>
    </row>
    <row r="452" spans="1:1" s="86" customFormat="1" x14ac:dyDescent="0.25">
      <c r="A452" s="89"/>
    </row>
    <row r="453" spans="1:1" s="86" customFormat="1" x14ac:dyDescent="0.25">
      <c r="A453" s="89"/>
    </row>
    <row r="454" spans="1:1" s="86" customFormat="1" x14ac:dyDescent="0.25">
      <c r="A454" s="89"/>
    </row>
    <row r="455" spans="1:1" s="86" customFormat="1" x14ac:dyDescent="0.25">
      <c r="A455" s="89"/>
    </row>
    <row r="456" spans="1:1" s="86" customFormat="1" x14ac:dyDescent="0.25">
      <c r="A456" s="89"/>
    </row>
    <row r="457" spans="1:1" s="86" customFormat="1" x14ac:dyDescent="0.25">
      <c r="A457" s="89"/>
    </row>
    <row r="458" spans="1:1" s="86" customFormat="1" x14ac:dyDescent="0.25">
      <c r="A458" s="89"/>
    </row>
    <row r="459" spans="1:1" s="86" customFormat="1" x14ac:dyDescent="0.25">
      <c r="A459" s="89"/>
    </row>
    <row r="460" spans="1:1" s="86" customFormat="1" x14ac:dyDescent="0.25">
      <c r="A460" s="89"/>
    </row>
    <row r="461" spans="1:1" s="86" customFormat="1" x14ac:dyDescent="0.25">
      <c r="A461" s="89"/>
    </row>
    <row r="462" spans="1:1" s="86" customFormat="1" x14ac:dyDescent="0.25">
      <c r="A462" s="89"/>
    </row>
    <row r="463" spans="1:1" s="86" customFormat="1" x14ac:dyDescent="0.25">
      <c r="A463" s="89"/>
    </row>
    <row r="464" spans="1:1" s="86" customFormat="1" x14ac:dyDescent="0.25">
      <c r="A464" s="89"/>
    </row>
    <row r="465" spans="1:1" s="86" customFormat="1" x14ac:dyDescent="0.25">
      <c r="A465" s="89"/>
    </row>
    <row r="466" spans="1:1" s="86" customFormat="1" x14ac:dyDescent="0.25">
      <c r="A466" s="89"/>
    </row>
    <row r="467" spans="1:1" s="86" customFormat="1" x14ac:dyDescent="0.25">
      <c r="A467" s="89"/>
    </row>
    <row r="468" spans="1:1" s="86" customFormat="1" x14ac:dyDescent="0.25">
      <c r="A468" s="89"/>
    </row>
    <row r="469" spans="1:1" s="86" customFormat="1" x14ac:dyDescent="0.25">
      <c r="A469" s="89"/>
    </row>
    <row r="470" spans="1:1" s="86" customFormat="1" x14ac:dyDescent="0.25">
      <c r="A470" s="89"/>
    </row>
    <row r="471" spans="1:1" s="86" customFormat="1" x14ac:dyDescent="0.25">
      <c r="A471" s="89"/>
    </row>
    <row r="472" spans="1:1" s="86" customFormat="1" x14ac:dyDescent="0.25">
      <c r="A472" s="89"/>
    </row>
    <row r="473" spans="1:1" s="86" customFormat="1" x14ac:dyDescent="0.25">
      <c r="A473" s="89"/>
    </row>
    <row r="474" spans="1:1" s="86" customFormat="1" x14ac:dyDescent="0.25">
      <c r="A474" s="89"/>
    </row>
    <row r="475" spans="1:1" s="86" customFormat="1" x14ac:dyDescent="0.25">
      <c r="A475" s="89"/>
    </row>
    <row r="476" spans="1:1" s="86" customFormat="1" x14ac:dyDescent="0.25">
      <c r="A476" s="89"/>
    </row>
    <row r="477" spans="1:1" s="86" customFormat="1" x14ac:dyDescent="0.25">
      <c r="A477" s="89"/>
    </row>
    <row r="478" spans="1:1" s="86" customFormat="1" x14ac:dyDescent="0.25">
      <c r="A478" s="89"/>
    </row>
    <row r="479" spans="1:1" s="86" customFormat="1" x14ac:dyDescent="0.25">
      <c r="A479" s="89"/>
    </row>
    <row r="480" spans="1:1" s="86" customFormat="1" x14ac:dyDescent="0.25">
      <c r="A480" s="89"/>
    </row>
    <row r="481" spans="1:1" s="86" customFormat="1" x14ac:dyDescent="0.25">
      <c r="A481" s="89"/>
    </row>
    <row r="482" spans="1:1" s="86" customFormat="1" x14ac:dyDescent="0.25">
      <c r="A482" s="89"/>
    </row>
    <row r="483" spans="1:1" s="86" customFormat="1" x14ac:dyDescent="0.25">
      <c r="A483" s="89"/>
    </row>
    <row r="484" spans="1:1" s="86" customFormat="1" x14ac:dyDescent="0.25">
      <c r="A484" s="89"/>
    </row>
    <row r="485" spans="1:1" s="86" customFormat="1" x14ac:dyDescent="0.25">
      <c r="A485" s="89"/>
    </row>
    <row r="486" spans="1:1" s="86" customFormat="1" x14ac:dyDescent="0.25">
      <c r="A486" s="89"/>
    </row>
    <row r="487" spans="1:1" s="86" customFormat="1" x14ac:dyDescent="0.25">
      <c r="A487" s="89"/>
    </row>
    <row r="488" spans="1:1" s="86" customFormat="1" x14ac:dyDescent="0.25">
      <c r="A488" s="89"/>
    </row>
    <row r="489" spans="1:1" s="86" customFormat="1" x14ac:dyDescent="0.25">
      <c r="A489" s="89"/>
    </row>
    <row r="490" spans="1:1" s="86" customFormat="1" x14ac:dyDescent="0.25">
      <c r="A490" s="89"/>
    </row>
    <row r="491" spans="1:1" s="86" customFormat="1" x14ac:dyDescent="0.25">
      <c r="A491" s="89"/>
    </row>
    <row r="492" spans="1:1" s="86" customFormat="1" x14ac:dyDescent="0.25">
      <c r="A492" s="89"/>
    </row>
    <row r="493" spans="1:1" s="86" customFormat="1" x14ac:dyDescent="0.25">
      <c r="A493" s="89"/>
    </row>
    <row r="494" spans="1:1" s="86" customFormat="1" x14ac:dyDescent="0.25">
      <c r="A494" s="89"/>
    </row>
    <row r="495" spans="1:1" s="86" customFormat="1" x14ac:dyDescent="0.25">
      <c r="A495" s="89"/>
    </row>
    <row r="496" spans="1:1" s="86" customFormat="1" x14ac:dyDescent="0.25">
      <c r="A496" s="89"/>
    </row>
    <row r="497" spans="1:1" s="86" customFormat="1" x14ac:dyDescent="0.25">
      <c r="A497" s="89"/>
    </row>
    <row r="498" spans="1:1" s="86" customFormat="1" x14ac:dyDescent="0.25">
      <c r="A498" s="89"/>
    </row>
    <row r="499" spans="1:1" s="86" customFormat="1" x14ac:dyDescent="0.25">
      <c r="A499" s="89"/>
    </row>
    <row r="500" spans="1:1" s="86" customFormat="1" x14ac:dyDescent="0.25">
      <c r="A500" s="89"/>
    </row>
    <row r="501" spans="1:1" s="86" customFormat="1" x14ac:dyDescent="0.25">
      <c r="A501" s="89"/>
    </row>
    <row r="502" spans="1:1" s="86" customFormat="1" x14ac:dyDescent="0.25">
      <c r="A502" s="89"/>
    </row>
    <row r="503" spans="1:1" s="86" customFormat="1" x14ac:dyDescent="0.25">
      <c r="A503" s="89"/>
    </row>
    <row r="504" spans="1:1" s="86" customFormat="1" x14ac:dyDescent="0.25">
      <c r="A504" s="89"/>
    </row>
    <row r="505" spans="1:1" s="86" customFormat="1" x14ac:dyDescent="0.25">
      <c r="A505" s="89"/>
    </row>
    <row r="506" spans="1:1" s="86" customFormat="1" x14ac:dyDescent="0.25">
      <c r="A506" s="89"/>
    </row>
    <row r="507" spans="1:1" s="86" customFormat="1" x14ac:dyDescent="0.25">
      <c r="A507" s="89"/>
    </row>
    <row r="508" spans="1:1" s="86" customFormat="1" x14ac:dyDescent="0.25">
      <c r="A508" s="89"/>
    </row>
    <row r="509" spans="1:1" s="86" customFormat="1" x14ac:dyDescent="0.25">
      <c r="A509" s="89"/>
    </row>
    <row r="510" spans="1:1" s="86" customFormat="1" x14ac:dyDescent="0.25">
      <c r="A510" s="89"/>
    </row>
    <row r="511" spans="1:1" s="86" customFormat="1" x14ac:dyDescent="0.25">
      <c r="A511" s="89"/>
    </row>
    <row r="512" spans="1:1" s="86" customFormat="1" x14ac:dyDescent="0.25">
      <c r="A512" s="89"/>
    </row>
    <row r="513" spans="1:1" s="86" customFormat="1" x14ac:dyDescent="0.25">
      <c r="A513" s="89"/>
    </row>
    <row r="514" spans="1:1" s="86" customFormat="1" x14ac:dyDescent="0.25">
      <c r="A514" s="89"/>
    </row>
    <row r="515" spans="1:1" s="86" customFormat="1" x14ac:dyDescent="0.25">
      <c r="A515" s="89"/>
    </row>
    <row r="516" spans="1:1" s="86" customFormat="1" x14ac:dyDescent="0.25">
      <c r="A516" s="89"/>
    </row>
    <row r="517" spans="1:1" s="86" customFormat="1" x14ac:dyDescent="0.25">
      <c r="A517" s="89"/>
    </row>
    <row r="518" spans="1:1" s="86" customFormat="1" x14ac:dyDescent="0.25">
      <c r="A518" s="89"/>
    </row>
    <row r="519" spans="1:1" s="86" customFormat="1" x14ac:dyDescent="0.25">
      <c r="A519" s="89"/>
    </row>
    <row r="520" spans="1:1" s="86" customFormat="1" x14ac:dyDescent="0.25">
      <c r="A520" s="89"/>
    </row>
    <row r="521" spans="1:1" s="86" customFormat="1" x14ac:dyDescent="0.25">
      <c r="A521" s="89"/>
    </row>
    <row r="522" spans="1:1" s="86" customFormat="1" x14ac:dyDescent="0.25">
      <c r="A522" s="89"/>
    </row>
    <row r="523" spans="1:1" s="86" customFormat="1" x14ac:dyDescent="0.25">
      <c r="A523" s="89"/>
    </row>
    <row r="524" spans="1:1" s="86" customFormat="1" x14ac:dyDescent="0.25">
      <c r="A524" s="89"/>
    </row>
    <row r="525" spans="1:1" s="86" customFormat="1" x14ac:dyDescent="0.25">
      <c r="A525" s="89"/>
    </row>
    <row r="526" spans="1:1" s="86" customFormat="1" x14ac:dyDescent="0.25">
      <c r="A526" s="89"/>
    </row>
    <row r="527" spans="1:1" s="86" customFormat="1" x14ac:dyDescent="0.25">
      <c r="A527" s="89"/>
    </row>
    <row r="528" spans="1:1" s="86" customFormat="1" x14ac:dyDescent="0.25">
      <c r="A528" s="89"/>
    </row>
    <row r="529" spans="1:1" s="86" customFormat="1" x14ac:dyDescent="0.25">
      <c r="A529" s="89"/>
    </row>
    <row r="530" spans="1:1" s="86" customFormat="1" x14ac:dyDescent="0.25">
      <c r="A530" s="89"/>
    </row>
    <row r="531" spans="1:1" s="86" customFormat="1" x14ac:dyDescent="0.25">
      <c r="A531" s="89"/>
    </row>
    <row r="532" spans="1:1" s="86" customFormat="1" x14ac:dyDescent="0.25">
      <c r="A532" s="89"/>
    </row>
    <row r="533" spans="1:1" s="86" customFormat="1" x14ac:dyDescent="0.25">
      <c r="A533" s="89"/>
    </row>
    <row r="534" spans="1:1" s="86" customFormat="1" x14ac:dyDescent="0.25">
      <c r="A534" s="89"/>
    </row>
    <row r="535" spans="1:1" s="86" customFormat="1" x14ac:dyDescent="0.25">
      <c r="A535" s="89"/>
    </row>
    <row r="536" spans="1:1" s="86" customFormat="1" x14ac:dyDescent="0.25">
      <c r="A536" s="89"/>
    </row>
    <row r="537" spans="1:1" s="86" customFormat="1" x14ac:dyDescent="0.25">
      <c r="A537" s="89"/>
    </row>
    <row r="538" spans="1:1" s="86" customFormat="1" x14ac:dyDescent="0.25">
      <c r="A538" s="89"/>
    </row>
    <row r="539" spans="1:1" s="86" customFormat="1" x14ac:dyDescent="0.25">
      <c r="A539" s="89"/>
    </row>
    <row r="540" spans="1:1" s="86" customFormat="1" x14ac:dyDescent="0.25">
      <c r="A540" s="89"/>
    </row>
    <row r="541" spans="1:1" s="86" customFormat="1" x14ac:dyDescent="0.25">
      <c r="A541" s="89"/>
    </row>
    <row r="542" spans="1:1" s="86" customFormat="1" x14ac:dyDescent="0.25">
      <c r="A542" s="89"/>
    </row>
    <row r="543" spans="1:1" s="86" customFormat="1" x14ac:dyDescent="0.25">
      <c r="A543" s="89"/>
    </row>
    <row r="544" spans="1:1" s="86" customFormat="1" x14ac:dyDescent="0.25">
      <c r="A544" s="89"/>
    </row>
    <row r="545" spans="1:1" s="86" customFormat="1" x14ac:dyDescent="0.25">
      <c r="A545" s="89"/>
    </row>
    <row r="546" spans="1:1" s="86" customFormat="1" x14ac:dyDescent="0.25">
      <c r="A546" s="89"/>
    </row>
    <row r="547" spans="1:1" s="86" customFormat="1" x14ac:dyDescent="0.25">
      <c r="A547" s="89"/>
    </row>
    <row r="548" spans="1:1" s="86" customFormat="1" x14ac:dyDescent="0.25">
      <c r="A548" s="89"/>
    </row>
    <row r="549" spans="1:1" s="86" customFormat="1" x14ac:dyDescent="0.25">
      <c r="A549" s="89"/>
    </row>
    <row r="550" spans="1:1" s="86" customFormat="1" x14ac:dyDescent="0.25">
      <c r="A550" s="89"/>
    </row>
    <row r="551" spans="1:1" s="86" customFormat="1" x14ac:dyDescent="0.25">
      <c r="A551" s="89"/>
    </row>
    <row r="552" spans="1:1" s="86" customFormat="1" x14ac:dyDescent="0.25">
      <c r="A552" s="89"/>
    </row>
    <row r="553" spans="1:1" s="86" customFormat="1" x14ac:dyDescent="0.25">
      <c r="A553" s="89"/>
    </row>
    <row r="554" spans="1:1" s="86" customFormat="1" x14ac:dyDescent="0.25">
      <c r="A554" s="89"/>
    </row>
    <row r="555" spans="1:1" s="86" customFormat="1" x14ac:dyDescent="0.25">
      <c r="A555" s="89"/>
    </row>
    <row r="556" spans="1:1" s="86" customFormat="1" x14ac:dyDescent="0.25">
      <c r="A556" s="89"/>
    </row>
    <row r="557" spans="1:1" s="86" customFormat="1" x14ac:dyDescent="0.25">
      <c r="A557" s="89"/>
    </row>
    <row r="558" spans="1:1" s="86" customFormat="1" x14ac:dyDescent="0.25">
      <c r="A558" s="89"/>
    </row>
    <row r="559" spans="1:1" s="86" customFormat="1" x14ac:dyDescent="0.25">
      <c r="A559" s="89"/>
    </row>
    <row r="560" spans="1:1" s="86" customFormat="1" x14ac:dyDescent="0.25">
      <c r="A560" s="89"/>
    </row>
    <row r="561" spans="1:1" s="86" customFormat="1" x14ac:dyDescent="0.25">
      <c r="A561" s="89"/>
    </row>
    <row r="562" spans="1:1" s="86" customFormat="1" x14ac:dyDescent="0.25">
      <c r="A562" s="89"/>
    </row>
    <row r="563" spans="1:1" s="86" customFormat="1" x14ac:dyDescent="0.25">
      <c r="A563" s="89"/>
    </row>
    <row r="564" spans="1:1" s="86" customFormat="1" x14ac:dyDescent="0.25">
      <c r="A564" s="89"/>
    </row>
    <row r="565" spans="1:1" s="86" customFormat="1" x14ac:dyDescent="0.25">
      <c r="A565" s="89"/>
    </row>
    <row r="566" spans="1:1" s="86" customFormat="1" x14ac:dyDescent="0.25">
      <c r="A566" s="89"/>
    </row>
    <row r="567" spans="1:1" s="86" customFormat="1" x14ac:dyDescent="0.25">
      <c r="A567" s="89"/>
    </row>
    <row r="568" spans="1:1" s="86" customFormat="1" x14ac:dyDescent="0.25">
      <c r="A568" s="89"/>
    </row>
    <row r="569" spans="1:1" s="86" customFormat="1" x14ac:dyDescent="0.25">
      <c r="A569" s="89"/>
    </row>
    <row r="570" spans="1:1" s="86" customFormat="1" x14ac:dyDescent="0.25">
      <c r="A570" s="89"/>
    </row>
    <row r="571" spans="1:1" s="86" customFormat="1" x14ac:dyDescent="0.25">
      <c r="A571" s="89"/>
    </row>
    <row r="572" spans="1:1" s="86" customFormat="1" x14ac:dyDescent="0.25">
      <c r="A572" s="89"/>
    </row>
    <row r="573" spans="1:1" s="86" customFormat="1" x14ac:dyDescent="0.25">
      <c r="A573" s="89"/>
    </row>
    <row r="574" spans="1:1" s="86" customFormat="1" x14ac:dyDescent="0.25">
      <c r="A574" s="89"/>
    </row>
    <row r="575" spans="1:1" s="86" customFormat="1" x14ac:dyDescent="0.25">
      <c r="A575" s="89"/>
    </row>
    <row r="576" spans="1:1" s="86" customFormat="1" x14ac:dyDescent="0.25">
      <c r="A576" s="89"/>
    </row>
    <row r="577" spans="1:1" s="86" customFormat="1" x14ac:dyDescent="0.25">
      <c r="A577" s="89"/>
    </row>
    <row r="578" spans="1:1" s="86" customFormat="1" x14ac:dyDescent="0.25">
      <c r="A578" s="89"/>
    </row>
    <row r="579" spans="1:1" s="86" customFormat="1" x14ac:dyDescent="0.25">
      <c r="A579" s="89"/>
    </row>
    <row r="580" spans="1:1" s="86" customFormat="1" x14ac:dyDescent="0.25">
      <c r="A580" s="89"/>
    </row>
    <row r="581" spans="1:1" s="86" customFormat="1" x14ac:dyDescent="0.25">
      <c r="A581" s="89"/>
    </row>
    <row r="582" spans="1:1" s="86" customFormat="1" x14ac:dyDescent="0.25">
      <c r="A582" s="89"/>
    </row>
    <row r="583" spans="1:1" s="86" customFormat="1" x14ac:dyDescent="0.25">
      <c r="A583" s="89"/>
    </row>
    <row r="584" spans="1:1" s="86" customFormat="1" x14ac:dyDescent="0.25">
      <c r="A584" s="89"/>
    </row>
    <row r="585" spans="1:1" s="86" customFormat="1" x14ac:dyDescent="0.25">
      <c r="A585" s="89"/>
    </row>
    <row r="586" spans="1:1" s="86" customFormat="1" x14ac:dyDescent="0.25">
      <c r="A586" s="89"/>
    </row>
    <row r="587" spans="1:1" s="86" customFormat="1" x14ac:dyDescent="0.25">
      <c r="A587" s="89"/>
    </row>
    <row r="588" spans="1:1" s="86" customFormat="1" x14ac:dyDescent="0.25">
      <c r="A588" s="89"/>
    </row>
    <row r="589" spans="1:1" s="86" customFormat="1" x14ac:dyDescent="0.25">
      <c r="A589" s="89"/>
    </row>
    <row r="590" spans="1:1" s="86" customFormat="1" x14ac:dyDescent="0.25">
      <c r="A590" s="89"/>
    </row>
    <row r="591" spans="1:1" s="86" customFormat="1" x14ac:dyDescent="0.25">
      <c r="A591" s="89"/>
    </row>
    <row r="592" spans="1:1" s="86" customFormat="1" x14ac:dyDescent="0.25">
      <c r="A592" s="89"/>
    </row>
    <row r="593" spans="1:1" s="86" customFormat="1" x14ac:dyDescent="0.25">
      <c r="A593" s="89"/>
    </row>
    <row r="594" spans="1:1" s="86" customFormat="1" x14ac:dyDescent="0.25">
      <c r="A594" s="89"/>
    </row>
    <row r="595" spans="1:1" s="86" customFormat="1" x14ac:dyDescent="0.25">
      <c r="A595" s="74"/>
    </row>
    <row r="596" spans="1:1" s="86" customFormat="1" x14ac:dyDescent="0.25">
      <c r="A596" s="74"/>
    </row>
    <row r="597" spans="1:1" s="86" customFormat="1" x14ac:dyDescent="0.25">
      <c r="A597" s="74"/>
    </row>
    <row r="598" spans="1:1" s="86" customFormat="1" x14ac:dyDescent="0.25">
      <c r="A598" s="74"/>
    </row>
    <row r="599" spans="1:1" s="86" customFormat="1" x14ac:dyDescent="0.25">
      <c r="A599" s="74"/>
    </row>
    <row r="600" spans="1:1" s="86" customFormat="1" x14ac:dyDescent="0.25">
      <c r="A600" s="74"/>
    </row>
    <row r="601" spans="1:1" s="86" customFormat="1" x14ac:dyDescent="0.25">
      <c r="A601" s="74"/>
    </row>
    <row r="602" spans="1:1" s="86" customFormat="1" x14ac:dyDescent="0.25">
      <c r="A602" s="74"/>
    </row>
    <row r="603" spans="1:1" s="86" customFormat="1" x14ac:dyDescent="0.25">
      <c r="A603" s="74"/>
    </row>
    <row r="604" spans="1:1" s="86" customFormat="1" x14ac:dyDescent="0.25">
      <c r="A604" s="74"/>
    </row>
    <row r="605" spans="1:1" s="86" customFormat="1" x14ac:dyDescent="0.25">
      <c r="A605" s="74"/>
    </row>
    <row r="606" spans="1:1" s="86" customFormat="1" x14ac:dyDescent="0.25">
      <c r="A606" s="74"/>
    </row>
    <row r="607" spans="1:1" s="86" customFormat="1" x14ac:dyDescent="0.25">
      <c r="A607" s="74"/>
    </row>
    <row r="608" spans="1:1" s="86" customFormat="1" x14ac:dyDescent="0.25">
      <c r="A608" s="74"/>
    </row>
    <row r="609" spans="1:1" s="86" customFormat="1" x14ac:dyDescent="0.25">
      <c r="A609" s="74"/>
    </row>
    <row r="610" spans="1:1" s="86" customFormat="1" x14ac:dyDescent="0.25">
      <c r="A610" s="74"/>
    </row>
    <row r="611" spans="1:1" s="86" customFormat="1" x14ac:dyDescent="0.25">
      <c r="A611" s="74"/>
    </row>
    <row r="612" spans="1:1" s="86" customFormat="1" x14ac:dyDescent="0.25">
      <c r="A612" s="74"/>
    </row>
    <row r="613" spans="1:1" s="86" customFormat="1" x14ac:dyDescent="0.25">
      <c r="A613" s="74"/>
    </row>
    <row r="614" spans="1:1" s="86" customFormat="1" x14ac:dyDescent="0.25">
      <c r="A614" s="74"/>
    </row>
    <row r="615" spans="1:1" s="86" customFormat="1" x14ac:dyDescent="0.25">
      <c r="A615" s="74"/>
    </row>
    <row r="616" spans="1:1" s="86" customFormat="1" x14ac:dyDescent="0.25">
      <c r="A616" s="74"/>
    </row>
    <row r="617" spans="1:1" s="86" customFormat="1" x14ac:dyDescent="0.25">
      <c r="A617" s="74"/>
    </row>
    <row r="618" spans="1:1" s="86" customFormat="1" x14ac:dyDescent="0.25">
      <c r="A618" s="74"/>
    </row>
    <row r="619" spans="1:1" s="86" customFormat="1" x14ac:dyDescent="0.25">
      <c r="A619" s="74"/>
    </row>
    <row r="620" spans="1:1" s="86" customFormat="1" x14ac:dyDescent="0.25">
      <c r="A620" s="74"/>
    </row>
    <row r="621" spans="1:1" s="86" customFormat="1" x14ac:dyDescent="0.25">
      <c r="A621" s="74"/>
    </row>
    <row r="622" spans="1:1" s="86" customFormat="1" x14ac:dyDescent="0.25">
      <c r="A622" s="74"/>
    </row>
    <row r="623" spans="1:1" s="86" customFormat="1" x14ac:dyDescent="0.25">
      <c r="A623" s="74"/>
    </row>
    <row r="624" spans="1:1" s="86" customFormat="1" x14ac:dyDescent="0.25">
      <c r="A624" s="74"/>
    </row>
    <row r="625" spans="1:1" s="86" customFormat="1" x14ac:dyDescent="0.25">
      <c r="A625" s="74"/>
    </row>
    <row r="626" spans="1:1" s="86" customFormat="1" x14ac:dyDescent="0.25">
      <c r="A626" s="74"/>
    </row>
    <row r="627" spans="1:1" s="86" customFormat="1" x14ac:dyDescent="0.25">
      <c r="A627" s="74"/>
    </row>
    <row r="628" spans="1:1" s="86" customFormat="1" x14ac:dyDescent="0.25">
      <c r="A628" s="74"/>
    </row>
    <row r="629" spans="1:1" s="86" customFormat="1" x14ac:dyDescent="0.25">
      <c r="A629" s="74"/>
    </row>
    <row r="630" spans="1:1" s="86" customFormat="1" x14ac:dyDescent="0.25">
      <c r="A630" s="74"/>
    </row>
    <row r="631" spans="1:1" s="86" customFormat="1" x14ac:dyDescent="0.25">
      <c r="A631" s="74"/>
    </row>
    <row r="632" spans="1:1" s="86" customFormat="1" x14ac:dyDescent="0.25">
      <c r="A632" s="74"/>
    </row>
    <row r="633" spans="1:1" s="86" customFormat="1" x14ac:dyDescent="0.25">
      <c r="A633" s="74"/>
    </row>
    <row r="634" spans="1:1" s="86" customFormat="1" x14ac:dyDescent="0.25">
      <c r="A634" s="74"/>
    </row>
    <row r="635" spans="1:1" s="86" customFormat="1" x14ac:dyDescent="0.25">
      <c r="A635" s="74"/>
    </row>
    <row r="636" spans="1:1" s="86" customFormat="1" x14ac:dyDescent="0.25">
      <c r="A636" s="74"/>
    </row>
    <row r="637" spans="1:1" s="86" customFormat="1" x14ac:dyDescent="0.25">
      <c r="A637" s="74"/>
    </row>
    <row r="638" spans="1:1" s="86" customFormat="1" x14ac:dyDescent="0.25">
      <c r="A638" s="74"/>
    </row>
    <row r="639" spans="1:1" s="86" customFormat="1" x14ac:dyDescent="0.25">
      <c r="A639" s="89"/>
    </row>
    <row r="640" spans="1:1" s="86" customFormat="1" x14ac:dyDescent="0.25">
      <c r="A640" s="89"/>
    </row>
    <row r="641" spans="1:1" s="86" customFormat="1" x14ac:dyDescent="0.25">
      <c r="A641" s="89"/>
    </row>
    <row r="642" spans="1:1" s="86" customFormat="1" x14ac:dyDescent="0.25">
      <c r="A642" s="89"/>
    </row>
    <row r="643" spans="1:1" s="86" customFormat="1" x14ac:dyDescent="0.25">
      <c r="A643" s="89"/>
    </row>
    <row r="644" spans="1:1" s="86" customFormat="1" x14ac:dyDescent="0.25">
      <c r="A644" s="89"/>
    </row>
    <row r="645" spans="1:1" s="86" customFormat="1" x14ac:dyDescent="0.25">
      <c r="A645" s="89"/>
    </row>
    <row r="646" spans="1:1" s="86" customFormat="1" x14ac:dyDescent="0.25">
      <c r="A646" s="89"/>
    </row>
    <row r="647" spans="1:1" s="86" customFormat="1" x14ac:dyDescent="0.25">
      <c r="A647" s="89"/>
    </row>
    <row r="648" spans="1:1" s="86" customFormat="1" x14ac:dyDescent="0.25">
      <c r="A648" s="89"/>
    </row>
    <row r="649" spans="1:1" s="86" customFormat="1" x14ac:dyDescent="0.25">
      <c r="A649" s="89"/>
    </row>
    <row r="650" spans="1:1" s="86" customFormat="1" x14ac:dyDescent="0.25">
      <c r="A650" s="89"/>
    </row>
    <row r="651" spans="1:1" s="86" customFormat="1" x14ac:dyDescent="0.25">
      <c r="A651" s="89"/>
    </row>
    <row r="652" spans="1:1" s="86" customFormat="1" x14ac:dyDescent="0.25">
      <c r="A652" s="89"/>
    </row>
    <row r="653" spans="1:1" s="86" customFormat="1" x14ac:dyDescent="0.25">
      <c r="A653" s="89"/>
    </row>
    <row r="654" spans="1:1" s="86" customFormat="1" x14ac:dyDescent="0.25">
      <c r="A654" s="89"/>
    </row>
    <row r="655" spans="1:1" s="86" customFormat="1" x14ac:dyDescent="0.25">
      <c r="A655" s="89"/>
    </row>
    <row r="656" spans="1:1" s="86" customFormat="1" x14ac:dyDescent="0.25">
      <c r="A656" s="89"/>
    </row>
    <row r="657" spans="1:1" s="86" customFormat="1" x14ac:dyDescent="0.25">
      <c r="A657" s="89"/>
    </row>
    <row r="658" spans="1:1" s="86" customFormat="1" x14ac:dyDescent="0.25">
      <c r="A658" s="89"/>
    </row>
    <row r="659" spans="1:1" s="86" customFormat="1" x14ac:dyDescent="0.25">
      <c r="A659" s="89"/>
    </row>
    <row r="660" spans="1:1" s="86" customFormat="1" x14ac:dyDescent="0.25">
      <c r="A660" s="89"/>
    </row>
    <row r="661" spans="1:1" s="86" customFormat="1" x14ac:dyDescent="0.25">
      <c r="A661" s="89"/>
    </row>
    <row r="662" spans="1:1" s="86" customFormat="1" x14ac:dyDescent="0.25">
      <c r="A662" s="89"/>
    </row>
    <row r="663" spans="1:1" s="86" customFormat="1" x14ac:dyDescent="0.25">
      <c r="A663" s="89"/>
    </row>
    <row r="664" spans="1:1" s="86" customFormat="1" x14ac:dyDescent="0.25">
      <c r="A664" s="89"/>
    </row>
    <row r="665" spans="1:1" s="86" customFormat="1" x14ac:dyDescent="0.25">
      <c r="A665" s="89"/>
    </row>
    <row r="666" spans="1:1" s="86" customFormat="1" x14ac:dyDescent="0.25">
      <c r="A666" s="74"/>
    </row>
    <row r="667" spans="1:1" s="86" customFormat="1" x14ac:dyDescent="0.25">
      <c r="A667" s="74"/>
    </row>
    <row r="668" spans="1:1" s="86" customFormat="1" x14ac:dyDescent="0.25">
      <c r="A668" s="74"/>
    </row>
    <row r="669" spans="1:1" s="86" customFormat="1" x14ac:dyDescent="0.25">
      <c r="A669" s="74"/>
    </row>
    <row r="670" spans="1:1" s="86" customFormat="1" x14ac:dyDescent="0.25">
      <c r="A670" s="74"/>
    </row>
    <row r="671" spans="1:1" s="86" customFormat="1" x14ac:dyDescent="0.25">
      <c r="A671" s="74"/>
    </row>
    <row r="672" spans="1:1" s="86" customFormat="1" x14ac:dyDescent="0.25">
      <c r="A672" s="74"/>
    </row>
    <row r="673" spans="1:7" s="86" customFormat="1" x14ac:dyDescent="0.25">
      <c r="A673" s="74"/>
    </row>
    <row r="674" spans="1:7" s="86" customFormat="1" x14ac:dyDescent="0.25">
      <c r="A674" s="74"/>
    </row>
    <row r="675" spans="1:7" s="86" customFormat="1" x14ac:dyDescent="0.25">
      <c r="A675" s="74"/>
    </row>
    <row r="676" spans="1:7" s="86" customFormat="1" x14ac:dyDescent="0.25">
      <c r="A676" s="74"/>
    </row>
    <row r="677" spans="1:7" s="86" customFormat="1" x14ac:dyDescent="0.25">
      <c r="A677" s="74"/>
    </row>
    <row r="678" spans="1:7" s="86" customFormat="1" x14ac:dyDescent="0.25">
      <c r="A678" s="74"/>
    </row>
    <row r="679" spans="1:7" s="86" customFormat="1" x14ac:dyDescent="0.25">
      <c r="A679" s="74"/>
    </row>
    <row r="680" spans="1:7" s="86" customFormat="1" x14ac:dyDescent="0.25">
      <c r="A680" s="74"/>
    </row>
    <row r="681" spans="1:7" s="86" customFormat="1" x14ac:dyDescent="0.25">
      <c r="A681" s="74"/>
    </row>
    <row r="682" spans="1:7" x14ac:dyDescent="0.25">
      <c r="B682" s="86"/>
      <c r="C682" s="86"/>
      <c r="D682" s="86"/>
      <c r="E682" s="86"/>
      <c r="F682" s="86"/>
      <c r="G682" s="86"/>
    </row>
    <row r="683" spans="1:7" x14ac:dyDescent="0.25">
      <c r="B683" s="86"/>
      <c r="C683" s="86"/>
      <c r="D683" s="86"/>
      <c r="E683" s="86"/>
      <c r="F683" s="86"/>
      <c r="G683" s="86"/>
    </row>
    <row r="684" spans="1:7" x14ac:dyDescent="0.25">
      <c r="B684" s="86"/>
      <c r="C684" s="86"/>
      <c r="D684" s="86"/>
      <c r="E684" s="86"/>
      <c r="F684" s="86"/>
      <c r="G684" s="86"/>
    </row>
    <row r="685" spans="1:7" x14ac:dyDescent="0.25">
      <c r="B685" s="86"/>
      <c r="C685" s="86"/>
      <c r="D685" s="86"/>
      <c r="E685" s="86"/>
      <c r="F685" s="86"/>
      <c r="G685" s="86"/>
    </row>
    <row r="686" spans="1:7" x14ac:dyDescent="0.25">
      <c r="B686" s="86"/>
      <c r="C686" s="86"/>
      <c r="D686" s="86"/>
      <c r="E686" s="86"/>
      <c r="F686" s="86"/>
      <c r="G686" s="86"/>
    </row>
    <row r="687" spans="1:7" x14ac:dyDescent="0.25">
      <c r="B687" s="86"/>
      <c r="C687" s="86"/>
      <c r="D687" s="86"/>
      <c r="E687" s="86"/>
      <c r="F687" s="86"/>
      <c r="G687" s="86"/>
    </row>
    <row r="688" spans="1:7" x14ac:dyDescent="0.25">
      <c r="B688" s="86"/>
      <c r="C688" s="86"/>
      <c r="D688" s="86"/>
      <c r="E688" s="86"/>
      <c r="F688" s="86"/>
      <c r="G688" s="86"/>
    </row>
    <row r="689" spans="2:7" x14ac:dyDescent="0.25">
      <c r="B689" s="86"/>
      <c r="C689" s="86"/>
      <c r="D689" s="86"/>
      <c r="E689" s="86"/>
      <c r="F689" s="86"/>
      <c r="G689" s="86"/>
    </row>
    <row r="690" spans="2:7" x14ac:dyDescent="0.25">
      <c r="B690" s="86"/>
      <c r="C690" s="86"/>
      <c r="D690" s="86"/>
      <c r="E690" s="86"/>
      <c r="F690" s="86"/>
      <c r="G690" s="86"/>
    </row>
    <row r="691" spans="2:7" x14ac:dyDescent="0.25">
      <c r="B691" s="86"/>
      <c r="C691" s="86"/>
      <c r="D691" s="86"/>
      <c r="E691" s="86"/>
      <c r="F691" s="86"/>
      <c r="G691" s="86"/>
    </row>
    <row r="692" spans="2:7" x14ac:dyDescent="0.25">
      <c r="B692" s="86"/>
      <c r="C692" s="86"/>
      <c r="D692" s="86"/>
      <c r="E692" s="86"/>
      <c r="F692" s="86"/>
      <c r="G692" s="86"/>
    </row>
    <row r="693" spans="2:7" x14ac:dyDescent="0.25">
      <c r="B693" s="86"/>
      <c r="C693" s="86"/>
      <c r="D693" s="86"/>
      <c r="E693" s="86"/>
      <c r="F693" s="86"/>
      <c r="G693" s="86"/>
    </row>
    <row r="694" spans="2:7" x14ac:dyDescent="0.25">
      <c r="B694" s="86"/>
      <c r="C694" s="86"/>
      <c r="D694" s="86"/>
      <c r="E694" s="86"/>
      <c r="F694" s="86"/>
      <c r="G694" s="86"/>
    </row>
    <row r="695" spans="2:7" x14ac:dyDescent="0.25">
      <c r="B695" s="86"/>
      <c r="C695" s="86"/>
      <c r="D695" s="86"/>
      <c r="E695" s="86"/>
      <c r="F695" s="86"/>
      <c r="G695" s="86"/>
    </row>
    <row r="696" spans="2:7" x14ac:dyDescent="0.25">
      <c r="B696" s="86"/>
      <c r="C696" s="86"/>
      <c r="D696" s="86"/>
      <c r="E696" s="86"/>
      <c r="F696" s="86"/>
      <c r="G696" s="86"/>
    </row>
    <row r="697" spans="2:7" x14ac:dyDescent="0.25">
      <c r="B697" s="86"/>
      <c r="C697" s="86"/>
      <c r="D697" s="86"/>
      <c r="E697" s="86"/>
      <c r="F697" s="86"/>
      <c r="G697" s="86"/>
    </row>
    <row r="698" spans="2:7" x14ac:dyDescent="0.25">
      <c r="B698" s="86"/>
      <c r="C698" s="86"/>
      <c r="D698" s="86"/>
      <c r="E698" s="86"/>
      <c r="F698" s="86"/>
      <c r="G698" s="86"/>
    </row>
    <row r="699" spans="2:7" x14ac:dyDescent="0.25">
      <c r="B699" s="86"/>
      <c r="C699" s="86"/>
      <c r="D699" s="86"/>
      <c r="E699" s="86"/>
      <c r="F699" s="86"/>
      <c r="G699" s="86"/>
    </row>
    <row r="700" spans="2:7" x14ac:dyDescent="0.25">
      <c r="B700" s="86"/>
      <c r="C700" s="86"/>
      <c r="D700" s="86"/>
      <c r="E700" s="86"/>
      <c r="F700" s="86"/>
      <c r="G700" s="86"/>
    </row>
    <row r="701" spans="2:7" x14ac:dyDescent="0.25">
      <c r="B701" s="86"/>
      <c r="C701" s="86"/>
      <c r="D701" s="86"/>
      <c r="E701" s="86"/>
      <c r="F701" s="86"/>
      <c r="G701" s="86"/>
    </row>
    <row r="702" spans="2:7" x14ac:dyDescent="0.25">
      <c r="B702" s="86"/>
      <c r="C702" s="86"/>
      <c r="D702" s="86"/>
      <c r="E702" s="86"/>
      <c r="F702" s="86"/>
      <c r="G702" s="86"/>
    </row>
    <row r="703" spans="2:7" x14ac:dyDescent="0.25">
      <c r="B703" s="86"/>
      <c r="C703" s="86"/>
      <c r="D703" s="86"/>
      <c r="E703" s="86"/>
      <c r="F703" s="86"/>
      <c r="G703" s="86"/>
    </row>
    <row r="704" spans="2:7" x14ac:dyDescent="0.25">
      <c r="B704" s="86"/>
      <c r="C704" s="86"/>
      <c r="D704" s="86"/>
      <c r="E704" s="86"/>
      <c r="F704" s="86"/>
      <c r="G704" s="86"/>
    </row>
    <row r="705" spans="2:7" x14ac:dyDescent="0.25">
      <c r="B705" s="86"/>
      <c r="C705" s="86"/>
      <c r="D705" s="86"/>
      <c r="E705" s="86"/>
      <c r="F705" s="86"/>
      <c r="G705" s="86"/>
    </row>
    <row r="706" spans="2:7" x14ac:dyDescent="0.25">
      <c r="B706" s="86"/>
      <c r="C706" s="86"/>
      <c r="D706" s="86"/>
      <c r="E706" s="86"/>
      <c r="F706" s="86"/>
      <c r="G706" s="86"/>
    </row>
    <row r="707" spans="2:7" x14ac:dyDescent="0.25">
      <c r="B707" s="86"/>
      <c r="C707" s="86"/>
      <c r="D707" s="86"/>
      <c r="E707" s="86"/>
      <c r="F707" s="86"/>
      <c r="G707" s="86"/>
    </row>
    <row r="708" spans="2:7" x14ac:dyDescent="0.25">
      <c r="B708" s="86"/>
      <c r="C708" s="86"/>
      <c r="D708" s="86"/>
      <c r="E708" s="86"/>
      <c r="F708" s="86"/>
      <c r="G708" s="86"/>
    </row>
    <row r="709" spans="2:7" x14ac:dyDescent="0.25">
      <c r="B709" s="86"/>
      <c r="C709" s="86"/>
      <c r="D709" s="86"/>
      <c r="E709" s="86"/>
      <c r="F709" s="86"/>
      <c r="G709" s="86"/>
    </row>
    <row r="710" spans="2:7" x14ac:dyDescent="0.25">
      <c r="B710" s="86"/>
      <c r="C710" s="86"/>
      <c r="D710" s="86"/>
      <c r="E710" s="86"/>
      <c r="F710" s="86"/>
      <c r="G710" s="86"/>
    </row>
    <row r="711" spans="2:7" x14ac:dyDescent="0.25">
      <c r="B711" s="86"/>
      <c r="C711" s="86"/>
      <c r="D711" s="86"/>
      <c r="E711" s="86"/>
      <c r="F711" s="86"/>
      <c r="G711" s="86"/>
    </row>
    <row r="712" spans="2:7" x14ac:dyDescent="0.25">
      <c r="B712" s="86"/>
      <c r="C712" s="86"/>
      <c r="D712" s="86"/>
      <c r="E712" s="86"/>
      <c r="F712" s="86"/>
      <c r="G712" s="86"/>
    </row>
    <row r="713" spans="2:7" x14ac:dyDescent="0.25">
      <c r="B713" s="86"/>
      <c r="C713" s="86"/>
      <c r="D713" s="86"/>
      <c r="E713" s="86"/>
      <c r="F713" s="86"/>
      <c r="G713" s="86"/>
    </row>
    <row r="714" spans="2:7" x14ac:dyDescent="0.25">
      <c r="B714" s="86"/>
      <c r="C714" s="86"/>
      <c r="D714" s="86"/>
      <c r="E714" s="86"/>
      <c r="F714" s="86"/>
      <c r="G714" s="86"/>
    </row>
    <row r="715" spans="2:7" x14ac:dyDescent="0.25">
      <c r="B715" s="86"/>
      <c r="C715" s="86"/>
      <c r="D715" s="86"/>
      <c r="E715" s="86"/>
      <c r="F715" s="86"/>
      <c r="G715" s="86"/>
    </row>
    <row r="716" spans="2:7" x14ac:dyDescent="0.25">
      <c r="B716" s="86"/>
      <c r="C716" s="86"/>
      <c r="D716" s="86"/>
      <c r="E716" s="86"/>
      <c r="F716" s="86"/>
      <c r="G716" s="86"/>
    </row>
    <row r="717" spans="2:7" x14ac:dyDescent="0.25">
      <c r="B717" s="86"/>
      <c r="C717" s="86"/>
      <c r="D717" s="86"/>
      <c r="E717" s="86"/>
      <c r="F717" s="86"/>
      <c r="G717" s="86"/>
    </row>
    <row r="718" spans="2:7" x14ac:dyDescent="0.25">
      <c r="B718" s="86"/>
      <c r="C718" s="86"/>
      <c r="D718" s="86"/>
      <c r="E718" s="86"/>
      <c r="F718" s="86"/>
      <c r="G718" s="86"/>
    </row>
    <row r="719" spans="2:7" x14ac:dyDescent="0.25">
      <c r="B719" s="86"/>
      <c r="C719" s="86"/>
      <c r="D719" s="86"/>
      <c r="E719" s="86"/>
      <c r="F719" s="86"/>
      <c r="G719" s="86"/>
    </row>
    <row r="720" spans="2:7" x14ac:dyDescent="0.25">
      <c r="B720" s="86"/>
      <c r="C720" s="86"/>
      <c r="D720" s="86"/>
      <c r="E720" s="86"/>
      <c r="F720" s="86"/>
      <c r="G720" s="86"/>
    </row>
    <row r="721" spans="2:7" x14ac:dyDescent="0.25">
      <c r="B721" s="86"/>
      <c r="C721" s="86"/>
      <c r="D721" s="86"/>
      <c r="E721" s="86"/>
      <c r="F721" s="86"/>
      <c r="G721" s="86"/>
    </row>
    <row r="722" spans="2:7" x14ac:dyDescent="0.25">
      <c r="B722" s="86"/>
      <c r="C722" s="86"/>
      <c r="D722" s="86"/>
      <c r="E722" s="86"/>
      <c r="F722" s="86"/>
      <c r="G722" s="86"/>
    </row>
    <row r="723" spans="2:7" x14ac:dyDescent="0.25">
      <c r="B723" s="86"/>
      <c r="C723" s="86"/>
      <c r="D723" s="86"/>
      <c r="E723" s="86"/>
      <c r="F723" s="86"/>
      <c r="G723" s="86"/>
    </row>
    <row r="724" spans="2:7" x14ac:dyDescent="0.25">
      <c r="B724" s="86"/>
      <c r="C724" s="86"/>
      <c r="D724" s="86"/>
      <c r="E724" s="86"/>
      <c r="F724" s="86"/>
      <c r="G724" s="86"/>
    </row>
    <row r="725" spans="2:7" x14ac:dyDescent="0.25">
      <c r="B725" s="86"/>
      <c r="C725" s="86"/>
      <c r="D725" s="86"/>
      <c r="E725" s="86"/>
      <c r="F725" s="86"/>
      <c r="G725" s="86"/>
    </row>
    <row r="726" spans="2:7" x14ac:dyDescent="0.25">
      <c r="B726" s="86"/>
      <c r="C726" s="86"/>
      <c r="D726" s="86"/>
      <c r="E726" s="86"/>
      <c r="F726" s="86"/>
      <c r="G726" s="86"/>
    </row>
    <row r="727" spans="2:7" x14ac:dyDescent="0.25">
      <c r="B727" s="86"/>
      <c r="C727" s="86"/>
      <c r="D727" s="86"/>
      <c r="E727" s="86"/>
      <c r="F727" s="86"/>
      <c r="G727" s="86"/>
    </row>
    <row r="728" spans="2:7" x14ac:dyDescent="0.25">
      <c r="B728" s="86"/>
      <c r="C728" s="86"/>
      <c r="D728" s="86"/>
      <c r="E728" s="86"/>
      <c r="F728" s="86"/>
      <c r="G728" s="86"/>
    </row>
    <row r="729" spans="2:7" x14ac:dyDescent="0.25">
      <c r="B729" s="86"/>
      <c r="C729" s="86"/>
      <c r="D729" s="86"/>
      <c r="E729" s="86"/>
      <c r="F729" s="86"/>
      <c r="G729" s="86"/>
    </row>
    <row r="730" spans="2:7" x14ac:dyDescent="0.25">
      <c r="B730" s="86"/>
      <c r="C730" s="86"/>
      <c r="D730" s="86"/>
      <c r="E730" s="86"/>
      <c r="F730" s="86"/>
      <c r="G730" s="86"/>
    </row>
    <row r="731" spans="2:7" x14ac:dyDescent="0.25">
      <c r="B731" s="86"/>
      <c r="C731" s="86"/>
      <c r="D731" s="86"/>
      <c r="E731" s="86"/>
      <c r="F731" s="86"/>
      <c r="G731" s="86"/>
    </row>
    <row r="732" spans="2:7" x14ac:dyDescent="0.25">
      <c r="B732" s="86"/>
      <c r="C732" s="86"/>
      <c r="D732" s="86"/>
      <c r="E732" s="86"/>
      <c r="F732" s="86"/>
      <c r="G732" s="86"/>
    </row>
    <row r="733" spans="2:7" x14ac:dyDescent="0.25">
      <c r="B733" s="86"/>
      <c r="C733" s="86"/>
      <c r="D733" s="86"/>
      <c r="E733" s="86"/>
      <c r="F733" s="86"/>
      <c r="G733" s="86"/>
    </row>
    <row r="734" spans="2:7" x14ac:dyDescent="0.25">
      <c r="B734" s="86"/>
      <c r="C734" s="86"/>
      <c r="D734" s="86"/>
      <c r="E734" s="86"/>
      <c r="F734" s="86"/>
      <c r="G734" s="86"/>
    </row>
    <row r="735" spans="2:7" x14ac:dyDescent="0.25">
      <c r="B735" s="86"/>
      <c r="C735" s="86"/>
      <c r="D735" s="86"/>
      <c r="E735" s="86"/>
      <c r="F735" s="86"/>
      <c r="G735" s="86"/>
    </row>
    <row r="736" spans="2:7" x14ac:dyDescent="0.25">
      <c r="B736" s="86"/>
      <c r="C736" s="86"/>
      <c r="D736" s="86"/>
      <c r="E736" s="86"/>
      <c r="F736" s="86"/>
      <c r="G736" s="86"/>
    </row>
    <row r="737" spans="2:7" x14ac:dyDescent="0.25">
      <c r="B737" s="86"/>
      <c r="C737" s="86"/>
      <c r="D737" s="86"/>
      <c r="E737" s="86"/>
      <c r="F737" s="86"/>
      <c r="G737" s="86"/>
    </row>
    <row r="738" spans="2:7" x14ac:dyDescent="0.25">
      <c r="B738" s="86"/>
      <c r="C738" s="86"/>
      <c r="D738" s="86"/>
      <c r="E738" s="86"/>
      <c r="F738" s="86"/>
      <c r="G738" s="86"/>
    </row>
    <row r="739" spans="2:7" x14ac:dyDescent="0.25">
      <c r="B739" s="86"/>
      <c r="C739" s="86"/>
      <c r="D739" s="86"/>
      <c r="E739" s="86"/>
      <c r="F739" s="86"/>
      <c r="G739" s="86"/>
    </row>
    <row r="740" spans="2:7" x14ac:dyDescent="0.25">
      <c r="B740" s="86"/>
      <c r="C740" s="86"/>
      <c r="D740" s="86"/>
      <c r="E740" s="86"/>
      <c r="F740" s="86"/>
      <c r="G740" s="86"/>
    </row>
    <row r="741" spans="2:7" x14ac:dyDescent="0.25">
      <c r="B741" s="86"/>
      <c r="C741" s="86"/>
      <c r="D741" s="86"/>
      <c r="E741" s="86"/>
      <c r="F741" s="86"/>
      <c r="G741" s="86"/>
    </row>
    <row r="742" spans="2:7" x14ac:dyDescent="0.25">
      <c r="B742" s="86"/>
      <c r="C742" s="86"/>
      <c r="D742" s="86"/>
      <c r="E742" s="86"/>
      <c r="F742" s="86"/>
      <c r="G742" s="86"/>
    </row>
    <row r="743" spans="2:7" x14ac:dyDescent="0.25">
      <c r="B743" s="86"/>
      <c r="C743" s="86"/>
      <c r="D743" s="86"/>
      <c r="E743" s="86"/>
      <c r="F743" s="86"/>
      <c r="G743" s="86"/>
    </row>
    <row r="744" spans="2:7" x14ac:dyDescent="0.25">
      <c r="B744" s="86"/>
      <c r="C744" s="86"/>
      <c r="D744" s="86"/>
      <c r="E744" s="86"/>
      <c r="F744" s="86"/>
      <c r="G744" s="86"/>
    </row>
    <row r="745" spans="2:7" x14ac:dyDescent="0.25">
      <c r="B745" s="86"/>
      <c r="C745" s="86"/>
      <c r="D745" s="86"/>
      <c r="E745" s="86"/>
      <c r="F745" s="86"/>
      <c r="G745" s="86"/>
    </row>
    <row r="746" spans="2:7" x14ac:dyDescent="0.25">
      <c r="B746" s="86"/>
      <c r="C746" s="86"/>
      <c r="D746" s="86"/>
      <c r="E746" s="86"/>
      <c r="F746" s="86"/>
      <c r="G746" s="86"/>
    </row>
    <row r="747" spans="2:7" x14ac:dyDescent="0.25">
      <c r="B747" s="86"/>
      <c r="C747" s="86"/>
      <c r="D747" s="86"/>
      <c r="E747" s="86"/>
      <c r="F747" s="86"/>
      <c r="G747" s="86"/>
    </row>
    <row r="748" spans="2:7" x14ac:dyDescent="0.25">
      <c r="B748" s="86"/>
      <c r="C748" s="86"/>
      <c r="D748" s="86"/>
      <c r="E748" s="86"/>
      <c r="F748" s="86"/>
      <c r="G748" s="86"/>
    </row>
    <row r="749" spans="2:7" x14ac:dyDescent="0.25">
      <c r="B749" s="86"/>
      <c r="C749" s="86"/>
      <c r="D749" s="86"/>
      <c r="E749" s="86"/>
      <c r="F749" s="86"/>
      <c r="G749" s="86"/>
    </row>
    <row r="750" spans="2:7" x14ac:dyDescent="0.25">
      <c r="B750" s="86"/>
      <c r="C750" s="86"/>
      <c r="D750" s="86"/>
      <c r="E750" s="86"/>
      <c r="F750" s="86"/>
      <c r="G750" s="86"/>
    </row>
    <row r="751" spans="2:7" x14ac:dyDescent="0.25">
      <c r="B751" s="86"/>
      <c r="C751" s="86"/>
      <c r="D751" s="86"/>
      <c r="E751" s="86"/>
      <c r="F751" s="86"/>
      <c r="G751" s="86"/>
    </row>
    <row r="752" spans="2:7" x14ac:dyDescent="0.25">
      <c r="B752" s="86"/>
      <c r="C752" s="86"/>
      <c r="D752" s="86"/>
      <c r="E752" s="86"/>
      <c r="F752" s="86"/>
      <c r="G752" s="86"/>
    </row>
    <row r="753" spans="2:7" x14ac:dyDescent="0.25">
      <c r="B753" s="86"/>
      <c r="C753" s="86"/>
      <c r="D753" s="86"/>
      <c r="E753" s="86"/>
      <c r="F753" s="86"/>
      <c r="G753" s="86"/>
    </row>
    <row r="754" spans="2:7" x14ac:dyDescent="0.25">
      <c r="B754" s="86"/>
      <c r="C754" s="86"/>
      <c r="D754" s="86"/>
      <c r="E754" s="86"/>
      <c r="F754" s="86"/>
      <c r="G754" s="86"/>
    </row>
    <row r="755" spans="2:7" x14ac:dyDescent="0.25">
      <c r="B755" s="86"/>
      <c r="C755" s="86"/>
      <c r="D755" s="86"/>
      <c r="E755" s="86"/>
      <c r="F755" s="86"/>
      <c r="G755" s="86"/>
    </row>
    <row r="756" spans="2:7" x14ac:dyDescent="0.25">
      <c r="B756" s="86"/>
      <c r="C756" s="86"/>
      <c r="D756" s="86"/>
      <c r="E756" s="86"/>
      <c r="F756" s="86"/>
      <c r="G756" s="86"/>
    </row>
    <row r="757" spans="2:7" x14ac:dyDescent="0.25">
      <c r="B757" s="86"/>
      <c r="C757" s="86"/>
      <c r="D757" s="86"/>
      <c r="E757" s="86"/>
      <c r="F757" s="86"/>
      <c r="G757" s="86"/>
    </row>
    <row r="758" spans="2:7" x14ac:dyDescent="0.25">
      <c r="B758" s="86"/>
      <c r="C758" s="86"/>
      <c r="D758" s="86"/>
      <c r="E758" s="86"/>
      <c r="F758" s="86"/>
      <c r="G758" s="86"/>
    </row>
    <row r="759" spans="2:7" x14ac:dyDescent="0.25">
      <c r="B759" s="86"/>
      <c r="C759" s="86"/>
      <c r="D759" s="86"/>
      <c r="E759" s="86"/>
      <c r="F759" s="86"/>
      <c r="G759" s="86"/>
    </row>
    <row r="760" spans="2:7" x14ac:dyDescent="0.25">
      <c r="B760" s="86"/>
      <c r="C760" s="86"/>
      <c r="D760" s="86"/>
      <c r="E760" s="86"/>
      <c r="F760" s="86"/>
      <c r="G760" s="86"/>
    </row>
    <row r="761" spans="2:7" x14ac:dyDescent="0.25">
      <c r="B761" s="86"/>
      <c r="C761" s="86"/>
      <c r="D761" s="86"/>
      <c r="E761" s="86"/>
      <c r="F761" s="86"/>
      <c r="G761" s="86"/>
    </row>
    <row r="762" spans="2:7" x14ac:dyDescent="0.25">
      <c r="B762" s="86"/>
      <c r="C762" s="86"/>
      <c r="D762" s="86"/>
      <c r="E762" s="86"/>
      <c r="F762" s="86"/>
      <c r="G762" s="86"/>
    </row>
    <row r="763" spans="2:7" x14ac:dyDescent="0.25">
      <c r="B763" s="86"/>
      <c r="C763" s="86"/>
      <c r="D763" s="86"/>
      <c r="E763" s="86"/>
      <c r="F763" s="86"/>
      <c r="G763" s="86"/>
    </row>
    <row r="764" spans="2:7" x14ac:dyDescent="0.25">
      <c r="B764" s="86"/>
      <c r="C764" s="86"/>
      <c r="D764" s="86"/>
      <c r="E764" s="86"/>
      <c r="F764" s="86"/>
      <c r="G764" s="86"/>
    </row>
    <row r="765" spans="2:7" x14ac:dyDescent="0.25">
      <c r="B765" s="86"/>
      <c r="C765" s="86"/>
      <c r="D765" s="86"/>
      <c r="E765" s="86"/>
      <c r="F765" s="86"/>
      <c r="G765" s="86"/>
    </row>
    <row r="766" spans="2:7" x14ac:dyDescent="0.25">
      <c r="B766" s="86"/>
      <c r="C766" s="86"/>
      <c r="D766" s="86"/>
      <c r="E766" s="86"/>
      <c r="F766" s="86"/>
      <c r="G766" s="86"/>
    </row>
    <row r="767" spans="2:7" x14ac:dyDescent="0.25">
      <c r="B767" s="86"/>
      <c r="C767" s="86"/>
      <c r="D767" s="86"/>
      <c r="E767" s="86"/>
      <c r="F767" s="86"/>
      <c r="G767" s="86"/>
    </row>
    <row r="768" spans="2:7" x14ac:dyDescent="0.25">
      <c r="B768" s="86"/>
      <c r="C768" s="86"/>
      <c r="D768" s="86"/>
      <c r="E768" s="86"/>
      <c r="F768" s="86"/>
      <c r="G768" s="86"/>
    </row>
    <row r="769" spans="2:7" x14ac:dyDescent="0.25">
      <c r="B769" s="86"/>
      <c r="C769" s="86"/>
      <c r="D769" s="86"/>
      <c r="E769" s="86"/>
      <c r="F769" s="86"/>
      <c r="G769" s="86"/>
    </row>
    <row r="770" spans="2:7" x14ac:dyDescent="0.25">
      <c r="B770" s="86"/>
      <c r="C770" s="86"/>
      <c r="D770" s="86"/>
      <c r="E770" s="86"/>
      <c r="F770" s="86"/>
      <c r="G770" s="86"/>
    </row>
    <row r="771" spans="2:7" x14ac:dyDescent="0.25">
      <c r="B771" s="86"/>
      <c r="C771" s="86"/>
      <c r="D771" s="86"/>
      <c r="E771" s="86"/>
      <c r="F771" s="86"/>
      <c r="G771" s="86"/>
    </row>
    <row r="772" spans="2:7" x14ac:dyDescent="0.25">
      <c r="B772" s="86"/>
      <c r="C772" s="86"/>
      <c r="D772" s="86"/>
      <c r="E772" s="86"/>
      <c r="F772" s="86"/>
      <c r="G772" s="86"/>
    </row>
    <row r="773" spans="2:7" x14ac:dyDescent="0.25">
      <c r="B773" s="86"/>
      <c r="C773" s="86"/>
      <c r="D773" s="86"/>
      <c r="E773" s="86"/>
      <c r="F773" s="86"/>
      <c r="G773" s="86"/>
    </row>
    <row r="774" spans="2:7" x14ac:dyDescent="0.25">
      <c r="B774" s="86"/>
      <c r="C774" s="86"/>
      <c r="D774" s="86"/>
      <c r="E774" s="86"/>
      <c r="F774" s="86"/>
      <c r="G774" s="86"/>
    </row>
    <row r="775" spans="2:7" x14ac:dyDescent="0.25">
      <c r="B775" s="86"/>
      <c r="C775" s="86"/>
      <c r="D775" s="86"/>
      <c r="E775" s="86"/>
      <c r="F775" s="86"/>
      <c r="G775" s="86"/>
    </row>
    <row r="776" spans="2:7" x14ac:dyDescent="0.25">
      <c r="B776" s="86"/>
      <c r="C776" s="86"/>
      <c r="D776" s="86"/>
      <c r="E776" s="86"/>
      <c r="F776" s="86"/>
      <c r="G776" s="86"/>
    </row>
    <row r="777" spans="2:7" x14ac:dyDescent="0.25">
      <c r="B777" s="86"/>
      <c r="C777" s="86"/>
      <c r="D777" s="86"/>
      <c r="E777" s="86"/>
      <c r="F777" s="86"/>
      <c r="G777" s="86"/>
    </row>
    <row r="778" spans="2:7" x14ac:dyDescent="0.25">
      <c r="B778" s="86"/>
      <c r="C778" s="86"/>
      <c r="D778" s="86"/>
      <c r="E778" s="86"/>
      <c r="F778" s="86"/>
      <c r="G778" s="86"/>
    </row>
    <row r="779" spans="2:7" x14ac:dyDescent="0.25">
      <c r="B779" s="86"/>
      <c r="C779" s="86"/>
      <c r="D779" s="86"/>
      <c r="E779" s="86"/>
      <c r="F779" s="86"/>
      <c r="G779" s="86"/>
    </row>
    <row r="780" spans="2:7" x14ac:dyDescent="0.25">
      <c r="B780" s="86"/>
      <c r="C780" s="86"/>
      <c r="D780" s="86"/>
      <c r="E780" s="86"/>
      <c r="F780" s="86"/>
      <c r="G780" s="86"/>
    </row>
    <row r="781" spans="2:7" x14ac:dyDescent="0.25">
      <c r="B781" s="86"/>
      <c r="C781" s="86"/>
      <c r="D781" s="86"/>
      <c r="E781" s="86"/>
      <c r="F781" s="86"/>
      <c r="G781" s="86"/>
    </row>
    <row r="782" spans="2:7" x14ac:dyDescent="0.25">
      <c r="B782" s="86"/>
      <c r="C782" s="86"/>
      <c r="D782" s="86"/>
      <c r="E782" s="86"/>
      <c r="F782" s="86"/>
      <c r="G782" s="86"/>
    </row>
    <row r="783" spans="2:7" x14ac:dyDescent="0.25">
      <c r="B783" s="86"/>
      <c r="C783" s="86"/>
      <c r="D783" s="86"/>
      <c r="E783" s="86"/>
      <c r="F783" s="86"/>
      <c r="G783" s="86"/>
    </row>
    <row r="784" spans="2:7" x14ac:dyDescent="0.25">
      <c r="B784" s="86"/>
      <c r="C784" s="86"/>
      <c r="D784" s="86"/>
      <c r="E784" s="86"/>
      <c r="F784" s="86"/>
      <c r="G784" s="86"/>
    </row>
    <row r="785" spans="2:7" x14ac:dyDescent="0.25">
      <c r="B785" s="86"/>
      <c r="C785" s="86"/>
      <c r="D785" s="86"/>
      <c r="E785" s="86"/>
      <c r="F785" s="86"/>
      <c r="G785" s="86"/>
    </row>
    <row r="786" spans="2:7" x14ac:dyDescent="0.25">
      <c r="B786" s="86"/>
      <c r="C786" s="86"/>
      <c r="D786" s="86"/>
      <c r="E786" s="86"/>
      <c r="F786" s="86"/>
      <c r="G786" s="86"/>
    </row>
    <row r="787" spans="2:7" x14ac:dyDescent="0.25">
      <c r="B787" s="86"/>
      <c r="C787" s="86"/>
      <c r="D787" s="86"/>
      <c r="E787" s="86"/>
      <c r="F787" s="86"/>
      <c r="G787" s="86"/>
    </row>
    <row r="788" spans="2:7" x14ac:dyDescent="0.25">
      <c r="B788" s="86"/>
      <c r="C788" s="86"/>
      <c r="D788" s="86"/>
      <c r="E788" s="86"/>
      <c r="F788" s="86"/>
      <c r="G788" s="86"/>
    </row>
    <row r="789" spans="2:7" x14ac:dyDescent="0.25">
      <c r="B789" s="86"/>
      <c r="C789" s="86"/>
      <c r="D789" s="86"/>
      <c r="E789" s="86"/>
      <c r="F789" s="86"/>
      <c r="G789" s="86"/>
    </row>
    <row r="790" spans="2:7" x14ac:dyDescent="0.25">
      <c r="B790" s="86"/>
      <c r="C790" s="86"/>
      <c r="D790" s="86"/>
      <c r="E790" s="86"/>
      <c r="F790" s="86"/>
      <c r="G790" s="86"/>
    </row>
    <row r="791" spans="2:7" x14ac:dyDescent="0.25">
      <c r="B791" s="86"/>
      <c r="C791" s="86"/>
      <c r="D791" s="86"/>
      <c r="E791" s="86"/>
      <c r="F791" s="86"/>
      <c r="G791" s="86"/>
    </row>
    <row r="792" spans="2:7" x14ac:dyDescent="0.25">
      <c r="B792" s="86"/>
      <c r="C792" s="86"/>
      <c r="D792" s="86"/>
      <c r="E792" s="86"/>
      <c r="F792" s="86"/>
      <c r="G792" s="86"/>
    </row>
    <row r="793" spans="2:7" x14ac:dyDescent="0.25">
      <c r="B793" s="86"/>
      <c r="C793" s="86"/>
      <c r="D793" s="86"/>
      <c r="E793" s="86"/>
      <c r="F793" s="86"/>
      <c r="G793" s="86"/>
    </row>
    <row r="794" spans="2:7" x14ac:dyDescent="0.25">
      <c r="B794" s="86"/>
      <c r="C794" s="86"/>
      <c r="D794" s="86"/>
      <c r="E794" s="86"/>
      <c r="F794" s="86"/>
      <c r="G794" s="86"/>
    </row>
    <row r="795" spans="2:7" x14ac:dyDescent="0.25">
      <c r="B795" s="86"/>
      <c r="C795" s="86"/>
      <c r="D795" s="86"/>
      <c r="E795" s="86"/>
      <c r="F795" s="86"/>
      <c r="G795" s="86"/>
    </row>
    <row r="796" spans="2:7" x14ac:dyDescent="0.25">
      <c r="B796" s="86"/>
      <c r="C796" s="86"/>
      <c r="D796" s="86"/>
      <c r="E796" s="86"/>
      <c r="F796" s="86"/>
      <c r="G796" s="86"/>
    </row>
    <row r="797" spans="2:7" x14ac:dyDescent="0.25">
      <c r="B797" s="86"/>
      <c r="C797" s="86"/>
      <c r="D797" s="86"/>
      <c r="E797" s="86"/>
      <c r="F797" s="86"/>
      <c r="G797" s="86"/>
    </row>
    <row r="798" spans="2:7" x14ac:dyDescent="0.25">
      <c r="B798" s="86"/>
      <c r="C798" s="86"/>
      <c r="D798" s="86"/>
      <c r="E798" s="86"/>
      <c r="F798" s="86"/>
      <c r="G798" s="86"/>
    </row>
    <row r="799" spans="2:7" x14ac:dyDescent="0.25">
      <c r="B799" s="86"/>
      <c r="C799" s="86"/>
      <c r="D799" s="86"/>
      <c r="E799" s="86"/>
      <c r="F799" s="86"/>
      <c r="G799" s="86"/>
    </row>
    <row r="800" spans="2:7" x14ac:dyDescent="0.25">
      <c r="B800" s="86"/>
      <c r="C800" s="86"/>
      <c r="D800" s="86"/>
      <c r="E800" s="86"/>
      <c r="F800" s="86"/>
      <c r="G800" s="86"/>
    </row>
    <row r="801" spans="2:7" x14ac:dyDescent="0.25">
      <c r="B801" s="86"/>
      <c r="C801" s="86"/>
      <c r="D801" s="86"/>
      <c r="E801" s="86"/>
      <c r="F801" s="86"/>
      <c r="G801" s="86"/>
    </row>
    <row r="802" spans="2:7" x14ac:dyDescent="0.25">
      <c r="B802" s="86"/>
      <c r="C802" s="86"/>
      <c r="D802" s="86"/>
      <c r="E802" s="86"/>
      <c r="F802" s="86"/>
      <c r="G802" s="86"/>
    </row>
    <row r="803" spans="2:7" x14ac:dyDescent="0.25">
      <c r="B803" s="86"/>
      <c r="C803" s="86"/>
      <c r="D803" s="86"/>
      <c r="E803" s="86"/>
      <c r="F803" s="86"/>
      <c r="G803" s="86"/>
    </row>
    <row r="804" spans="2:7" x14ac:dyDescent="0.25">
      <c r="B804" s="86"/>
      <c r="C804" s="86"/>
      <c r="D804" s="86"/>
      <c r="E804" s="86"/>
      <c r="F804" s="86"/>
      <c r="G804" s="86"/>
    </row>
    <row r="805" spans="2:7" x14ac:dyDescent="0.25">
      <c r="B805" s="86"/>
      <c r="C805" s="86"/>
      <c r="D805" s="86"/>
      <c r="E805" s="86"/>
      <c r="F805" s="86"/>
      <c r="G805" s="86"/>
    </row>
    <row r="806" spans="2:7" x14ac:dyDescent="0.25">
      <c r="B806" s="86"/>
      <c r="C806" s="86"/>
      <c r="D806" s="86"/>
      <c r="E806" s="86"/>
      <c r="F806" s="86"/>
      <c r="G806" s="86"/>
    </row>
    <row r="807" spans="2:7" x14ac:dyDescent="0.25">
      <c r="B807" s="86"/>
      <c r="C807" s="86"/>
      <c r="D807" s="86"/>
      <c r="E807" s="86"/>
      <c r="F807" s="86"/>
      <c r="G807" s="86"/>
    </row>
    <row r="808" spans="2:7" x14ac:dyDescent="0.25">
      <c r="B808" s="86"/>
      <c r="C808" s="86"/>
      <c r="D808" s="86"/>
      <c r="E808" s="86"/>
      <c r="F808" s="86"/>
      <c r="G808" s="86"/>
    </row>
    <row r="809" spans="2:7" x14ac:dyDescent="0.25">
      <c r="B809" s="86"/>
      <c r="C809" s="86"/>
      <c r="D809" s="86"/>
      <c r="E809" s="86"/>
      <c r="F809" s="86"/>
      <c r="G809" s="86"/>
    </row>
    <row r="810" spans="2:7" x14ac:dyDescent="0.25">
      <c r="B810" s="86"/>
      <c r="C810" s="86"/>
      <c r="D810" s="86"/>
      <c r="E810" s="86"/>
      <c r="F810" s="86"/>
      <c r="G810" s="86"/>
    </row>
    <row r="811" spans="2:7" x14ac:dyDescent="0.25">
      <c r="B811" s="86"/>
      <c r="C811" s="86"/>
      <c r="D811" s="86"/>
      <c r="E811" s="86"/>
      <c r="F811" s="86"/>
      <c r="G811" s="86"/>
    </row>
    <row r="812" spans="2:7" x14ac:dyDescent="0.25">
      <c r="B812" s="86"/>
      <c r="C812" s="86"/>
      <c r="D812" s="86"/>
      <c r="E812" s="86"/>
      <c r="F812" s="86"/>
      <c r="G812" s="86"/>
    </row>
    <row r="813" spans="2:7" x14ac:dyDescent="0.25">
      <c r="B813" s="86"/>
      <c r="C813" s="86"/>
      <c r="D813" s="86"/>
      <c r="E813" s="86"/>
      <c r="F813" s="86"/>
      <c r="G813" s="86"/>
    </row>
    <row r="814" spans="2:7" x14ac:dyDescent="0.25">
      <c r="B814" s="86"/>
      <c r="C814" s="86"/>
      <c r="D814" s="86"/>
      <c r="E814" s="86"/>
      <c r="F814" s="86"/>
      <c r="G814" s="86"/>
    </row>
    <row r="815" spans="2:7" x14ac:dyDescent="0.25">
      <c r="B815" s="86"/>
      <c r="C815" s="86"/>
      <c r="D815" s="86"/>
      <c r="E815" s="86"/>
      <c r="F815" s="86"/>
      <c r="G815" s="86"/>
    </row>
    <row r="816" spans="2:7" x14ac:dyDescent="0.25">
      <c r="B816" s="86"/>
      <c r="C816" s="86"/>
      <c r="D816" s="86"/>
      <c r="E816" s="86"/>
      <c r="F816" s="86"/>
      <c r="G816" s="86"/>
    </row>
    <row r="817" spans="2:7" x14ac:dyDescent="0.25">
      <c r="B817" s="86"/>
      <c r="C817" s="86"/>
      <c r="D817" s="86"/>
      <c r="E817" s="86"/>
      <c r="F817" s="86"/>
      <c r="G817" s="86"/>
    </row>
    <row r="818" spans="2:7" x14ac:dyDescent="0.25">
      <c r="B818" s="86"/>
      <c r="C818" s="86"/>
      <c r="D818" s="86"/>
      <c r="E818" s="86"/>
      <c r="F818" s="86"/>
      <c r="G818" s="86"/>
    </row>
    <row r="819" spans="2:7" x14ac:dyDescent="0.25">
      <c r="B819" s="86"/>
      <c r="C819" s="86"/>
      <c r="D819" s="86"/>
      <c r="E819" s="86"/>
      <c r="F819" s="86"/>
      <c r="G819" s="86"/>
    </row>
    <row r="820" spans="2:7" x14ac:dyDescent="0.25">
      <c r="B820" s="86"/>
      <c r="C820" s="86"/>
      <c r="D820" s="86"/>
      <c r="E820" s="86"/>
      <c r="F820" s="86"/>
      <c r="G820" s="86"/>
    </row>
    <row r="821" spans="2:7" x14ac:dyDescent="0.25">
      <c r="B821" s="86"/>
      <c r="C821" s="86"/>
      <c r="D821" s="86"/>
      <c r="E821" s="86"/>
      <c r="F821" s="86"/>
      <c r="G821" s="86"/>
    </row>
    <row r="822" spans="2:7" x14ac:dyDescent="0.25">
      <c r="B822" s="86"/>
      <c r="C822" s="86"/>
      <c r="D822" s="86"/>
      <c r="E822" s="86"/>
      <c r="F822" s="86"/>
      <c r="G822" s="86"/>
    </row>
    <row r="823" spans="2:7" x14ac:dyDescent="0.25">
      <c r="B823" s="86"/>
      <c r="C823" s="86"/>
      <c r="D823" s="86"/>
      <c r="E823" s="86"/>
      <c r="F823" s="86"/>
      <c r="G823" s="86"/>
    </row>
    <row r="824" spans="2:7" x14ac:dyDescent="0.25">
      <c r="B824" s="86"/>
      <c r="C824" s="86"/>
      <c r="D824" s="86"/>
      <c r="E824" s="86"/>
      <c r="F824" s="86"/>
      <c r="G824" s="86"/>
    </row>
    <row r="825" spans="2:7" x14ac:dyDescent="0.25">
      <c r="B825" s="86"/>
      <c r="C825" s="86"/>
      <c r="D825" s="86"/>
      <c r="E825" s="86"/>
      <c r="F825" s="86"/>
      <c r="G825" s="86"/>
    </row>
    <row r="826" spans="2:7" x14ac:dyDescent="0.25">
      <c r="B826" s="86"/>
      <c r="C826" s="86"/>
      <c r="D826" s="86"/>
      <c r="E826" s="86"/>
      <c r="F826" s="86"/>
      <c r="G826" s="86"/>
    </row>
    <row r="827" spans="2:7" x14ac:dyDescent="0.25">
      <c r="B827" s="86"/>
      <c r="C827" s="86"/>
      <c r="D827" s="86"/>
      <c r="E827" s="86"/>
      <c r="F827" s="86"/>
      <c r="G827" s="86"/>
    </row>
    <row r="828" spans="2:7" x14ac:dyDescent="0.25">
      <c r="B828" s="86"/>
      <c r="C828" s="86"/>
      <c r="D828" s="86"/>
      <c r="E828" s="86"/>
      <c r="F828" s="86"/>
      <c r="G828" s="86"/>
    </row>
    <row r="829" spans="2:7" x14ac:dyDescent="0.25">
      <c r="B829" s="86"/>
      <c r="C829" s="86"/>
      <c r="D829" s="86"/>
      <c r="E829" s="86"/>
      <c r="F829" s="86"/>
      <c r="G829" s="86"/>
    </row>
    <row r="830" spans="2:7" x14ac:dyDescent="0.25">
      <c r="B830" s="86"/>
      <c r="C830" s="86"/>
      <c r="D830" s="86"/>
      <c r="E830" s="86"/>
      <c r="F830" s="86"/>
      <c r="G830" s="86"/>
    </row>
    <row r="831" spans="2:7" x14ac:dyDescent="0.25">
      <c r="B831" s="86"/>
      <c r="C831" s="86"/>
      <c r="D831" s="86"/>
      <c r="E831" s="86"/>
      <c r="F831" s="86"/>
      <c r="G831" s="86"/>
    </row>
    <row r="832" spans="2:7" x14ac:dyDescent="0.25">
      <c r="B832" s="86"/>
      <c r="C832" s="86"/>
      <c r="D832" s="86"/>
      <c r="E832" s="86"/>
      <c r="F832" s="86"/>
      <c r="G832" s="86"/>
    </row>
    <row r="833" spans="2:7" x14ac:dyDescent="0.25">
      <c r="B833" s="86"/>
      <c r="C833" s="86"/>
      <c r="D833" s="86"/>
      <c r="E833" s="86"/>
      <c r="F833" s="86"/>
      <c r="G833" s="86"/>
    </row>
    <row r="834" spans="2:7" x14ac:dyDescent="0.25">
      <c r="B834" s="86"/>
      <c r="C834" s="86"/>
      <c r="D834" s="86"/>
      <c r="E834" s="86"/>
      <c r="F834" s="86"/>
      <c r="G834" s="86"/>
    </row>
    <row r="835" spans="2:7" x14ac:dyDescent="0.25">
      <c r="B835" s="86"/>
      <c r="C835" s="86"/>
      <c r="D835" s="86"/>
      <c r="E835" s="86"/>
      <c r="F835" s="86"/>
      <c r="G835" s="86"/>
    </row>
    <row r="836" spans="2:7" x14ac:dyDescent="0.25">
      <c r="B836" s="86"/>
      <c r="C836" s="86"/>
      <c r="D836" s="86"/>
      <c r="E836" s="86"/>
      <c r="F836" s="86"/>
      <c r="G836" s="86"/>
    </row>
    <row r="837" spans="2:7" x14ac:dyDescent="0.25">
      <c r="B837" s="86"/>
      <c r="C837" s="86"/>
      <c r="D837" s="86"/>
      <c r="E837" s="86"/>
      <c r="F837" s="86"/>
      <c r="G837" s="86"/>
    </row>
    <row r="838" spans="2:7" x14ac:dyDescent="0.25">
      <c r="B838" s="86"/>
      <c r="C838" s="86"/>
      <c r="D838" s="86"/>
      <c r="E838" s="86"/>
      <c r="F838" s="86"/>
      <c r="G838" s="86"/>
    </row>
    <row r="839" spans="2:7" x14ac:dyDescent="0.25">
      <c r="B839" s="86"/>
      <c r="C839" s="86"/>
      <c r="D839" s="86"/>
      <c r="E839" s="86"/>
      <c r="F839" s="86"/>
      <c r="G839" s="86"/>
    </row>
    <row r="840" spans="2:7" x14ac:dyDescent="0.25">
      <c r="B840" s="86"/>
      <c r="C840" s="86"/>
      <c r="D840" s="86"/>
      <c r="E840" s="86"/>
      <c r="F840" s="86"/>
      <c r="G840" s="86"/>
    </row>
    <row r="841" spans="2:7" x14ac:dyDescent="0.25">
      <c r="B841" s="86"/>
      <c r="C841" s="86"/>
      <c r="D841" s="86"/>
      <c r="E841" s="86"/>
      <c r="F841" s="86"/>
      <c r="G841" s="86"/>
    </row>
    <row r="842" spans="2:7" x14ac:dyDescent="0.25">
      <c r="B842" s="86"/>
      <c r="C842" s="86"/>
      <c r="D842" s="86"/>
      <c r="E842" s="86"/>
      <c r="F842" s="86"/>
      <c r="G842" s="86"/>
    </row>
    <row r="843" spans="2:7" x14ac:dyDescent="0.25">
      <c r="B843" s="86"/>
      <c r="C843" s="86"/>
      <c r="D843" s="86"/>
      <c r="E843" s="86"/>
      <c r="F843" s="86"/>
      <c r="G843" s="86"/>
    </row>
    <row r="844" spans="2:7" x14ac:dyDescent="0.25">
      <c r="B844" s="86"/>
      <c r="C844" s="86"/>
      <c r="D844" s="86"/>
      <c r="E844" s="86"/>
      <c r="F844" s="86"/>
      <c r="G844" s="86"/>
    </row>
    <row r="845" spans="2:7" x14ac:dyDescent="0.25">
      <c r="B845" s="86"/>
      <c r="C845" s="86"/>
      <c r="D845" s="86"/>
      <c r="E845" s="86"/>
      <c r="F845" s="86"/>
      <c r="G845" s="86"/>
    </row>
    <row r="846" spans="2:7" x14ac:dyDescent="0.25">
      <c r="B846" s="86"/>
      <c r="C846" s="86"/>
      <c r="D846" s="86"/>
      <c r="E846" s="86"/>
      <c r="F846" s="86"/>
      <c r="G846" s="86"/>
    </row>
    <row r="847" spans="2:7" x14ac:dyDescent="0.25">
      <c r="B847" s="86"/>
      <c r="C847" s="86"/>
      <c r="D847" s="86"/>
      <c r="E847" s="86"/>
      <c r="F847" s="86"/>
      <c r="G847" s="86"/>
    </row>
    <row r="848" spans="2:7" x14ac:dyDescent="0.25">
      <c r="B848" s="86"/>
      <c r="C848" s="86"/>
      <c r="D848" s="86"/>
      <c r="E848" s="86"/>
      <c r="F848" s="86"/>
      <c r="G848" s="86"/>
    </row>
    <row r="849" spans="2:7" x14ac:dyDescent="0.25">
      <c r="B849" s="86"/>
      <c r="C849" s="86"/>
      <c r="D849" s="86"/>
      <c r="E849" s="86"/>
      <c r="F849" s="86"/>
      <c r="G849" s="86"/>
    </row>
    <row r="850" spans="2:7" x14ac:dyDescent="0.25">
      <c r="B850" s="86"/>
      <c r="C850" s="86"/>
      <c r="D850" s="86"/>
      <c r="E850" s="86"/>
      <c r="F850" s="86"/>
      <c r="G850" s="86"/>
    </row>
    <row r="851" spans="2:7" x14ac:dyDescent="0.25">
      <c r="B851" s="86"/>
      <c r="C851" s="86"/>
      <c r="D851" s="86"/>
      <c r="E851" s="86"/>
      <c r="F851" s="86"/>
      <c r="G851" s="86"/>
    </row>
    <row r="852" spans="2:7" x14ac:dyDescent="0.25">
      <c r="B852" s="86"/>
      <c r="C852" s="86"/>
      <c r="D852" s="86"/>
      <c r="E852" s="86"/>
      <c r="F852" s="86"/>
      <c r="G852" s="86"/>
    </row>
    <row r="853" spans="2:7" x14ac:dyDescent="0.25">
      <c r="B853" s="86"/>
      <c r="C853" s="86"/>
      <c r="D853" s="86"/>
      <c r="E853" s="86"/>
      <c r="F853" s="86"/>
      <c r="G853" s="86"/>
    </row>
    <row r="854" spans="2:7" x14ac:dyDescent="0.25">
      <c r="B854" s="86"/>
      <c r="C854" s="86"/>
      <c r="D854" s="86"/>
      <c r="E854" s="86"/>
      <c r="F854" s="86"/>
      <c r="G854" s="86"/>
    </row>
    <row r="855" spans="2:7" x14ac:dyDescent="0.25">
      <c r="B855" s="86"/>
      <c r="C855" s="86"/>
      <c r="D855" s="86"/>
      <c r="E855" s="86"/>
      <c r="F855" s="86"/>
      <c r="G855" s="86"/>
    </row>
    <row r="856" spans="2:7" x14ac:dyDescent="0.25">
      <c r="B856" s="86"/>
      <c r="C856" s="86"/>
      <c r="D856" s="86"/>
      <c r="E856" s="86"/>
      <c r="F856" s="86"/>
      <c r="G856" s="86"/>
    </row>
    <row r="857" spans="2:7" x14ac:dyDescent="0.25">
      <c r="B857" s="86"/>
      <c r="C857" s="86"/>
      <c r="D857" s="86"/>
      <c r="E857" s="86"/>
      <c r="F857" s="86"/>
      <c r="G857" s="86"/>
    </row>
    <row r="858" spans="2:7" x14ac:dyDescent="0.25">
      <c r="B858" s="86"/>
      <c r="C858" s="86"/>
      <c r="D858" s="86"/>
      <c r="E858" s="86"/>
      <c r="F858" s="86"/>
      <c r="G858" s="86"/>
    </row>
    <row r="859" spans="2:7" x14ac:dyDescent="0.25">
      <c r="B859" s="86"/>
      <c r="C859" s="86"/>
      <c r="D859" s="86"/>
      <c r="E859" s="86"/>
      <c r="F859" s="86"/>
      <c r="G859" s="86"/>
    </row>
    <row r="860" spans="2:7" x14ac:dyDescent="0.25">
      <c r="B860" s="86"/>
      <c r="C860" s="86"/>
      <c r="D860" s="86"/>
      <c r="E860" s="86"/>
      <c r="F860" s="86"/>
      <c r="G860" s="86"/>
    </row>
    <row r="861" spans="2:7" x14ac:dyDescent="0.25">
      <c r="B861" s="86"/>
      <c r="C861" s="86"/>
      <c r="D861" s="86"/>
      <c r="E861" s="86"/>
      <c r="F861" s="86"/>
      <c r="G861" s="86"/>
    </row>
    <row r="862" spans="2:7" x14ac:dyDescent="0.25">
      <c r="B862" s="86"/>
      <c r="C862" s="86"/>
      <c r="D862" s="86"/>
      <c r="E862" s="86"/>
      <c r="F862" s="86"/>
      <c r="G862" s="86"/>
    </row>
    <row r="863" spans="2:7" x14ac:dyDescent="0.25">
      <c r="B863" s="86"/>
      <c r="C863" s="86"/>
      <c r="D863" s="86"/>
      <c r="E863" s="86"/>
      <c r="F863" s="86"/>
      <c r="G863" s="86"/>
    </row>
    <row r="864" spans="2:7" x14ac:dyDescent="0.25">
      <c r="B864" s="86"/>
      <c r="C864" s="86"/>
      <c r="D864" s="86"/>
      <c r="E864" s="86"/>
      <c r="F864" s="86"/>
      <c r="G864" s="86"/>
    </row>
    <row r="865" spans="2:7" x14ac:dyDescent="0.25">
      <c r="B865" s="86"/>
      <c r="C865" s="86"/>
      <c r="D865" s="86"/>
      <c r="E865" s="86"/>
      <c r="F865" s="86"/>
      <c r="G865" s="86"/>
    </row>
    <row r="866" spans="2:7" x14ac:dyDescent="0.25">
      <c r="B866" s="86"/>
      <c r="C866" s="86"/>
      <c r="D866" s="86"/>
      <c r="E866" s="86"/>
      <c r="F866" s="86"/>
      <c r="G866" s="86"/>
    </row>
    <row r="867" spans="2:7" x14ac:dyDescent="0.25">
      <c r="B867" s="86"/>
      <c r="C867" s="86"/>
      <c r="D867" s="86"/>
      <c r="E867" s="86"/>
      <c r="F867" s="86"/>
      <c r="G867" s="86"/>
    </row>
    <row r="868" spans="2:7" x14ac:dyDescent="0.25">
      <c r="B868" s="86"/>
      <c r="C868" s="86"/>
      <c r="D868" s="86"/>
      <c r="E868" s="86"/>
      <c r="F868" s="86"/>
      <c r="G868" s="86"/>
    </row>
    <row r="869" spans="2:7" x14ac:dyDescent="0.25">
      <c r="B869" s="86"/>
      <c r="C869" s="86"/>
      <c r="D869" s="86"/>
      <c r="E869" s="86"/>
      <c r="F869" s="86"/>
      <c r="G869" s="86"/>
    </row>
    <row r="870" spans="2:7" x14ac:dyDescent="0.25">
      <c r="B870" s="86"/>
      <c r="C870" s="86"/>
      <c r="D870" s="86"/>
      <c r="E870" s="86"/>
      <c r="F870" s="86"/>
      <c r="G870" s="86"/>
    </row>
    <row r="871" spans="2:7" x14ac:dyDescent="0.25">
      <c r="B871" s="86"/>
      <c r="C871" s="86"/>
      <c r="D871" s="86"/>
      <c r="E871" s="86"/>
      <c r="F871" s="86"/>
      <c r="G871" s="86"/>
    </row>
    <row r="872" spans="2:7" x14ac:dyDescent="0.25">
      <c r="B872" s="86"/>
      <c r="C872" s="86"/>
      <c r="D872" s="86"/>
      <c r="E872" s="86"/>
      <c r="F872" s="86"/>
      <c r="G872" s="86"/>
    </row>
    <row r="873" spans="2:7" x14ac:dyDescent="0.25">
      <c r="B873" s="86"/>
      <c r="C873" s="86"/>
      <c r="D873" s="86"/>
      <c r="E873" s="86"/>
      <c r="F873" s="86"/>
      <c r="G873" s="86"/>
    </row>
    <row r="874" spans="2:7" x14ac:dyDescent="0.25">
      <c r="B874" s="86"/>
      <c r="C874" s="86"/>
      <c r="D874" s="86"/>
      <c r="E874" s="86"/>
      <c r="F874" s="86"/>
      <c r="G874" s="86"/>
    </row>
    <row r="875" spans="2:7" x14ac:dyDescent="0.25">
      <c r="B875" s="86"/>
      <c r="C875" s="86"/>
      <c r="D875" s="86"/>
      <c r="E875" s="86"/>
      <c r="F875" s="86"/>
      <c r="G875" s="86"/>
    </row>
    <row r="876" spans="2:7" x14ac:dyDescent="0.25">
      <c r="B876" s="86"/>
      <c r="C876" s="86"/>
      <c r="D876" s="86"/>
      <c r="E876" s="86"/>
      <c r="F876" s="86"/>
      <c r="G876" s="86"/>
    </row>
    <row r="877" spans="2:7" x14ac:dyDescent="0.25">
      <c r="B877" s="86"/>
      <c r="C877" s="86"/>
      <c r="D877" s="86"/>
      <c r="E877" s="86"/>
      <c r="F877" s="86"/>
      <c r="G877" s="86"/>
    </row>
    <row r="878" spans="2:7" x14ac:dyDescent="0.25">
      <c r="B878" s="86"/>
      <c r="C878" s="86"/>
      <c r="D878" s="86"/>
      <c r="E878" s="86"/>
      <c r="F878" s="86"/>
      <c r="G878" s="86"/>
    </row>
    <row r="879" spans="2:7" x14ac:dyDescent="0.25">
      <c r="B879" s="86"/>
      <c r="C879" s="86"/>
      <c r="D879" s="86"/>
      <c r="E879" s="86"/>
      <c r="F879" s="86"/>
      <c r="G879" s="86"/>
    </row>
    <row r="880" spans="2:7" x14ac:dyDescent="0.25">
      <c r="B880" s="86"/>
      <c r="C880" s="86"/>
      <c r="D880" s="86"/>
      <c r="E880" s="86"/>
      <c r="F880" s="86"/>
      <c r="G880" s="86"/>
    </row>
    <row r="881" spans="2:7" x14ac:dyDescent="0.25">
      <c r="B881" s="86"/>
      <c r="C881" s="86"/>
      <c r="D881" s="86"/>
      <c r="E881" s="86"/>
      <c r="F881" s="86"/>
      <c r="G881" s="86"/>
    </row>
    <row r="882" spans="2:7" x14ac:dyDescent="0.25">
      <c r="B882" s="86"/>
      <c r="C882" s="86"/>
      <c r="D882" s="86"/>
      <c r="E882" s="86"/>
      <c r="F882" s="86"/>
      <c r="G882" s="86"/>
    </row>
    <row r="883" spans="2:7" x14ac:dyDescent="0.25">
      <c r="B883" s="86"/>
      <c r="C883" s="86"/>
      <c r="D883" s="86"/>
      <c r="E883" s="86"/>
      <c r="F883" s="86"/>
      <c r="G883" s="86"/>
    </row>
    <row r="884" spans="2:7" x14ac:dyDescent="0.25">
      <c r="B884" s="86"/>
      <c r="C884" s="86"/>
      <c r="D884" s="86"/>
      <c r="E884" s="86"/>
      <c r="F884" s="86"/>
      <c r="G884" s="86"/>
    </row>
    <row r="885" spans="2:7" x14ac:dyDescent="0.25">
      <c r="B885" s="86"/>
      <c r="C885" s="86"/>
      <c r="D885" s="86"/>
      <c r="E885" s="86"/>
      <c r="F885" s="86"/>
      <c r="G885" s="86"/>
    </row>
    <row r="886" spans="2:7" x14ac:dyDescent="0.25">
      <c r="B886" s="86"/>
      <c r="C886" s="86"/>
      <c r="D886" s="86"/>
      <c r="E886" s="86"/>
      <c r="F886" s="86"/>
      <c r="G886" s="86"/>
    </row>
    <row r="887" spans="2:7" x14ac:dyDescent="0.25">
      <c r="B887" s="86"/>
      <c r="C887" s="86"/>
      <c r="D887" s="86"/>
      <c r="E887" s="86"/>
      <c r="F887" s="86"/>
      <c r="G887" s="86"/>
    </row>
    <row r="888" spans="2:7" x14ac:dyDescent="0.25">
      <c r="B888" s="86"/>
      <c r="C888" s="86"/>
      <c r="D888" s="86"/>
      <c r="E888" s="86"/>
      <c r="F888" s="86"/>
      <c r="G888" s="86"/>
    </row>
    <row r="889" spans="2:7" x14ac:dyDescent="0.25">
      <c r="B889" s="86"/>
      <c r="C889" s="86"/>
      <c r="D889" s="86"/>
      <c r="E889" s="86"/>
      <c r="F889" s="86"/>
      <c r="G889" s="86"/>
    </row>
    <row r="890" spans="2:7" x14ac:dyDescent="0.25">
      <c r="B890" s="86"/>
      <c r="C890" s="86"/>
      <c r="D890" s="86"/>
      <c r="E890" s="86"/>
      <c r="F890" s="86"/>
      <c r="G890" s="86"/>
    </row>
    <row r="891" spans="2:7" x14ac:dyDescent="0.25">
      <c r="B891" s="86"/>
      <c r="C891" s="86"/>
      <c r="D891" s="86"/>
      <c r="E891" s="86"/>
      <c r="F891" s="86"/>
      <c r="G891" s="86"/>
    </row>
    <row r="892" spans="2:7" x14ac:dyDescent="0.25">
      <c r="B892" s="86"/>
      <c r="C892" s="86"/>
      <c r="D892" s="86"/>
      <c r="E892" s="86"/>
      <c r="F892" s="86"/>
      <c r="G892" s="86"/>
    </row>
    <row r="893" spans="2:7" x14ac:dyDescent="0.25">
      <c r="B893" s="86"/>
      <c r="C893" s="86"/>
      <c r="D893" s="86"/>
      <c r="E893" s="86"/>
      <c r="F893" s="86"/>
      <c r="G893" s="86"/>
    </row>
    <row r="894" spans="2:7" x14ac:dyDescent="0.25">
      <c r="B894" s="86"/>
      <c r="C894" s="86"/>
      <c r="D894" s="86"/>
      <c r="E894" s="86"/>
      <c r="F894" s="86"/>
      <c r="G894" s="86"/>
    </row>
    <row r="895" spans="2:7" x14ac:dyDescent="0.25">
      <c r="B895" s="86"/>
      <c r="C895" s="86"/>
      <c r="D895" s="86"/>
      <c r="E895" s="86"/>
      <c r="F895" s="86"/>
      <c r="G895" s="86"/>
    </row>
    <row r="896" spans="2:7" x14ac:dyDescent="0.25">
      <c r="B896" s="86"/>
      <c r="C896" s="86"/>
      <c r="D896" s="86"/>
      <c r="E896" s="86"/>
      <c r="F896" s="86"/>
      <c r="G896" s="86"/>
    </row>
    <row r="897" spans="2:7" x14ac:dyDescent="0.25">
      <c r="B897" s="86"/>
      <c r="C897" s="86"/>
      <c r="D897" s="86"/>
      <c r="E897" s="86"/>
      <c r="F897" s="86"/>
      <c r="G897" s="86"/>
    </row>
    <row r="898" spans="2:7" x14ac:dyDescent="0.25">
      <c r="B898" s="86"/>
      <c r="C898" s="86"/>
      <c r="D898" s="86"/>
      <c r="E898" s="86"/>
      <c r="F898" s="86"/>
      <c r="G898" s="86"/>
    </row>
    <row r="899" spans="2:7" x14ac:dyDescent="0.25">
      <c r="B899" s="86"/>
      <c r="C899" s="86"/>
      <c r="D899" s="86"/>
      <c r="E899" s="86"/>
      <c r="F899" s="86"/>
      <c r="G899" s="86"/>
    </row>
    <row r="900" spans="2:7" x14ac:dyDescent="0.25">
      <c r="B900" s="86"/>
      <c r="C900" s="86"/>
      <c r="D900" s="86"/>
      <c r="E900" s="86"/>
      <c r="F900" s="86"/>
      <c r="G900" s="86"/>
    </row>
    <row r="901" spans="2:7" x14ac:dyDescent="0.25">
      <c r="B901" s="86"/>
      <c r="C901" s="86"/>
      <c r="D901" s="86"/>
      <c r="E901" s="86"/>
      <c r="F901" s="86"/>
      <c r="G901" s="86"/>
    </row>
    <row r="902" spans="2:7" x14ac:dyDescent="0.25">
      <c r="B902" s="86"/>
      <c r="C902" s="86"/>
      <c r="D902" s="86"/>
      <c r="E902" s="86"/>
      <c r="F902" s="86"/>
      <c r="G902" s="86"/>
    </row>
    <row r="903" spans="2:7" x14ac:dyDescent="0.25">
      <c r="B903" s="86"/>
      <c r="C903" s="86"/>
      <c r="D903" s="86"/>
      <c r="E903" s="86"/>
      <c r="F903" s="86"/>
      <c r="G903" s="86"/>
    </row>
    <row r="904" spans="2:7" x14ac:dyDescent="0.25">
      <c r="B904" s="86"/>
      <c r="C904" s="86"/>
      <c r="D904" s="86"/>
      <c r="E904" s="86"/>
      <c r="F904" s="86"/>
      <c r="G904" s="86"/>
    </row>
    <row r="905" spans="2:7" x14ac:dyDescent="0.25">
      <c r="B905" s="86"/>
      <c r="C905" s="86"/>
      <c r="D905" s="86"/>
      <c r="E905" s="86"/>
      <c r="F905" s="86"/>
      <c r="G905" s="86"/>
    </row>
    <row r="906" spans="2:7" x14ac:dyDescent="0.25">
      <c r="B906" s="86"/>
      <c r="C906" s="86"/>
      <c r="D906" s="86"/>
      <c r="E906" s="86"/>
      <c r="F906" s="86"/>
      <c r="G906" s="86"/>
    </row>
    <row r="907" spans="2:7" x14ac:dyDescent="0.25">
      <c r="B907" s="86"/>
      <c r="C907" s="86"/>
      <c r="D907" s="86"/>
      <c r="E907" s="86"/>
      <c r="F907" s="86"/>
      <c r="G907" s="86"/>
    </row>
    <row r="908" spans="2:7" x14ac:dyDescent="0.25">
      <c r="B908" s="86"/>
      <c r="C908" s="86"/>
      <c r="D908" s="86"/>
      <c r="E908" s="86"/>
      <c r="F908" s="86"/>
      <c r="G908" s="86"/>
    </row>
    <row r="909" spans="2:7" x14ac:dyDescent="0.25">
      <c r="B909" s="86"/>
      <c r="C909" s="86"/>
      <c r="D909" s="86"/>
      <c r="E909" s="86"/>
      <c r="F909" s="86"/>
      <c r="G909" s="86"/>
    </row>
    <row r="910" spans="2:7" x14ac:dyDescent="0.25">
      <c r="B910" s="86"/>
      <c r="C910" s="86"/>
      <c r="D910" s="86"/>
      <c r="E910" s="86"/>
      <c r="F910" s="86"/>
      <c r="G910" s="86"/>
    </row>
    <row r="911" spans="2:7" x14ac:dyDescent="0.25">
      <c r="B911" s="86"/>
      <c r="C911" s="86"/>
      <c r="D911" s="86"/>
      <c r="E911" s="86"/>
      <c r="F911" s="86"/>
      <c r="G911" s="86"/>
    </row>
    <row r="912" spans="2:7" x14ac:dyDescent="0.25">
      <c r="B912" s="86"/>
      <c r="C912" s="86"/>
      <c r="D912" s="86"/>
      <c r="E912" s="86"/>
      <c r="F912" s="86"/>
      <c r="G912" s="86"/>
    </row>
    <row r="913" spans="2:7" x14ac:dyDescent="0.25">
      <c r="B913" s="86"/>
      <c r="C913" s="86"/>
      <c r="D913" s="86"/>
      <c r="E913" s="86"/>
      <c r="F913" s="86"/>
      <c r="G913" s="86"/>
    </row>
    <row r="914" spans="2:7" x14ac:dyDescent="0.25">
      <c r="B914" s="86"/>
      <c r="C914" s="86"/>
      <c r="D914" s="86"/>
      <c r="E914" s="86"/>
      <c r="F914" s="86"/>
      <c r="G914" s="86"/>
    </row>
    <row r="915" spans="2:7" x14ac:dyDescent="0.25">
      <c r="B915" s="86"/>
      <c r="C915" s="86"/>
      <c r="D915" s="86"/>
      <c r="E915" s="86"/>
      <c r="F915" s="86"/>
      <c r="G915" s="86"/>
    </row>
    <row r="916" spans="2:7" x14ac:dyDescent="0.25">
      <c r="B916" s="86"/>
      <c r="C916" s="86"/>
      <c r="D916" s="86"/>
      <c r="E916" s="86"/>
      <c r="F916" s="86"/>
      <c r="G916" s="86"/>
    </row>
    <row r="917" spans="2:7" x14ac:dyDescent="0.25">
      <c r="B917" s="86"/>
      <c r="C917" s="86"/>
      <c r="D917" s="86"/>
      <c r="E917" s="86"/>
      <c r="F917" s="86"/>
      <c r="G917" s="86"/>
    </row>
    <row r="918" spans="2:7" x14ac:dyDescent="0.25">
      <c r="B918" s="86"/>
      <c r="C918" s="86"/>
      <c r="D918" s="86"/>
      <c r="E918" s="86"/>
      <c r="F918" s="86"/>
      <c r="G918" s="86"/>
    </row>
    <row r="919" spans="2:7" x14ac:dyDescent="0.25">
      <c r="B919" s="86"/>
      <c r="C919" s="86"/>
      <c r="D919" s="86"/>
      <c r="E919" s="86"/>
      <c r="F919" s="86"/>
      <c r="G919" s="86"/>
    </row>
    <row r="920" spans="2:7" x14ac:dyDescent="0.25">
      <c r="B920" s="86"/>
      <c r="C920" s="86"/>
      <c r="D920" s="86"/>
      <c r="E920" s="86"/>
      <c r="F920" s="86"/>
      <c r="G920" s="86"/>
    </row>
    <row r="921" spans="2:7" x14ac:dyDescent="0.25">
      <c r="B921" s="86"/>
      <c r="C921" s="86"/>
      <c r="D921" s="86"/>
      <c r="E921" s="86"/>
      <c r="F921" s="86"/>
      <c r="G921" s="86"/>
    </row>
    <row r="922" spans="2:7" x14ac:dyDescent="0.25">
      <c r="B922" s="86"/>
      <c r="C922" s="86"/>
      <c r="D922" s="86"/>
      <c r="E922" s="86"/>
      <c r="F922" s="86"/>
      <c r="G922" s="86"/>
    </row>
    <row r="923" spans="2:7" x14ac:dyDescent="0.25">
      <c r="B923" s="86"/>
      <c r="C923" s="86"/>
      <c r="D923" s="86"/>
      <c r="E923" s="86"/>
      <c r="F923" s="86"/>
      <c r="G923" s="86"/>
    </row>
    <row r="924" spans="2:7" x14ac:dyDescent="0.25">
      <c r="B924" s="86"/>
      <c r="C924" s="86"/>
      <c r="D924" s="86"/>
      <c r="E924" s="86"/>
      <c r="F924" s="86"/>
      <c r="G924" s="86"/>
    </row>
    <row r="925" spans="2:7" x14ac:dyDescent="0.25">
      <c r="B925" s="86"/>
      <c r="C925" s="86"/>
      <c r="D925" s="86"/>
      <c r="E925" s="86"/>
      <c r="F925" s="86"/>
      <c r="G925" s="86"/>
    </row>
    <row r="926" spans="2:7" x14ac:dyDescent="0.25">
      <c r="B926" s="86"/>
      <c r="C926" s="86"/>
      <c r="D926" s="86"/>
      <c r="E926" s="86"/>
      <c r="F926" s="86"/>
      <c r="G926" s="86"/>
    </row>
    <row r="927" spans="2:7" x14ac:dyDescent="0.25">
      <c r="B927" s="86"/>
      <c r="C927" s="86"/>
      <c r="D927" s="86"/>
      <c r="E927" s="86"/>
      <c r="F927" s="86"/>
      <c r="G927" s="86"/>
    </row>
    <row r="928" spans="2:7" x14ac:dyDescent="0.25">
      <c r="B928" s="86"/>
      <c r="C928" s="86"/>
      <c r="D928" s="86"/>
      <c r="E928" s="86"/>
      <c r="F928" s="86"/>
      <c r="G928" s="86"/>
    </row>
    <row r="929" spans="2:7" x14ac:dyDescent="0.25">
      <c r="B929" s="86"/>
      <c r="C929" s="86"/>
      <c r="D929" s="86"/>
      <c r="E929" s="86"/>
      <c r="F929" s="86"/>
      <c r="G929" s="86"/>
    </row>
    <row r="930" spans="2:7" x14ac:dyDescent="0.25">
      <c r="B930" s="86"/>
      <c r="C930" s="86"/>
      <c r="D930" s="86"/>
      <c r="E930" s="86"/>
      <c r="F930" s="86"/>
      <c r="G930" s="86"/>
    </row>
    <row r="931" spans="2:7" x14ac:dyDescent="0.25">
      <c r="B931" s="86"/>
      <c r="C931" s="86"/>
      <c r="D931" s="86"/>
      <c r="E931" s="86"/>
      <c r="F931" s="86"/>
      <c r="G931" s="86"/>
    </row>
    <row r="932" spans="2:7" x14ac:dyDescent="0.25">
      <c r="B932" s="86"/>
      <c r="C932" s="86"/>
      <c r="D932" s="86"/>
      <c r="E932" s="86"/>
      <c r="F932" s="86"/>
      <c r="G932" s="86"/>
    </row>
    <row r="933" spans="2:7" x14ac:dyDescent="0.25">
      <c r="B933" s="86"/>
      <c r="C933" s="86"/>
      <c r="D933" s="86"/>
      <c r="E933" s="86"/>
      <c r="F933" s="86"/>
      <c r="G933" s="86"/>
    </row>
    <row r="934" spans="2:7" x14ac:dyDescent="0.25">
      <c r="B934" s="86"/>
      <c r="C934" s="86"/>
      <c r="D934" s="86"/>
      <c r="E934" s="86"/>
      <c r="F934" s="86"/>
      <c r="G934" s="86"/>
    </row>
    <row r="935" spans="2:7" x14ac:dyDescent="0.25">
      <c r="B935" s="86"/>
      <c r="C935" s="86"/>
      <c r="D935" s="86"/>
      <c r="E935" s="86"/>
      <c r="F935" s="86"/>
      <c r="G935" s="86"/>
    </row>
    <row r="936" spans="2:7" x14ac:dyDescent="0.25">
      <c r="B936" s="86"/>
      <c r="C936" s="86"/>
      <c r="D936" s="86"/>
      <c r="E936" s="86"/>
      <c r="F936" s="86"/>
      <c r="G936" s="86"/>
    </row>
    <row r="937" spans="2:7" x14ac:dyDescent="0.25">
      <c r="B937" s="86"/>
      <c r="C937" s="86"/>
      <c r="D937" s="86"/>
      <c r="E937" s="86"/>
      <c r="F937" s="86"/>
      <c r="G937" s="86"/>
    </row>
    <row r="938" spans="2:7" x14ac:dyDescent="0.25">
      <c r="B938" s="86"/>
      <c r="C938" s="86"/>
      <c r="D938" s="86"/>
      <c r="E938" s="86"/>
      <c r="F938" s="86"/>
      <c r="G938" s="86"/>
    </row>
    <row r="939" spans="2:7" x14ac:dyDescent="0.25">
      <c r="B939" s="86"/>
      <c r="C939" s="86"/>
      <c r="D939" s="86"/>
      <c r="E939" s="86"/>
      <c r="F939" s="86"/>
      <c r="G939" s="86"/>
    </row>
    <row r="940" spans="2:7" x14ac:dyDescent="0.25">
      <c r="B940" s="86"/>
      <c r="C940" s="86"/>
      <c r="D940" s="86"/>
      <c r="E940" s="86"/>
      <c r="F940" s="86"/>
      <c r="G940" s="86"/>
    </row>
    <row r="941" spans="2:7" x14ac:dyDescent="0.25">
      <c r="B941" s="86"/>
      <c r="C941" s="86"/>
      <c r="D941" s="86"/>
      <c r="E941" s="86"/>
      <c r="F941" s="86"/>
      <c r="G941" s="86"/>
    </row>
    <row r="942" spans="2:7" x14ac:dyDescent="0.25">
      <c r="B942" s="86"/>
      <c r="C942" s="86"/>
      <c r="D942" s="86"/>
      <c r="E942" s="86"/>
      <c r="F942" s="86"/>
      <c r="G942" s="86"/>
    </row>
    <row r="943" spans="2:7" x14ac:dyDescent="0.25">
      <c r="B943" s="86"/>
      <c r="C943" s="86"/>
      <c r="D943" s="86"/>
      <c r="E943" s="86"/>
      <c r="F943" s="86"/>
      <c r="G943" s="86"/>
    </row>
    <row r="944" spans="2:7" x14ac:dyDescent="0.25">
      <c r="B944" s="86"/>
      <c r="C944" s="86"/>
      <c r="D944" s="86"/>
      <c r="E944" s="86"/>
      <c r="F944" s="86"/>
      <c r="G944" s="86"/>
    </row>
    <row r="945" spans="2:7" x14ac:dyDescent="0.25">
      <c r="B945" s="86"/>
      <c r="C945" s="86"/>
      <c r="D945" s="86"/>
      <c r="E945" s="86"/>
      <c r="F945" s="86"/>
      <c r="G945" s="86"/>
    </row>
    <row r="946" spans="2:7" x14ac:dyDescent="0.25">
      <c r="B946" s="86"/>
      <c r="C946" s="86"/>
      <c r="D946" s="86"/>
      <c r="E946" s="86"/>
      <c r="F946" s="86"/>
      <c r="G946" s="86"/>
    </row>
    <row r="947" spans="2:7" x14ac:dyDescent="0.25">
      <c r="B947" s="86"/>
      <c r="C947" s="86"/>
      <c r="D947" s="86"/>
      <c r="E947" s="86"/>
      <c r="F947" s="86"/>
      <c r="G947" s="86"/>
    </row>
    <row r="948" spans="2:7" x14ac:dyDescent="0.25">
      <c r="B948" s="86"/>
      <c r="C948" s="86"/>
      <c r="D948" s="86"/>
      <c r="E948" s="86"/>
      <c r="F948" s="86"/>
      <c r="G948" s="86"/>
    </row>
    <row r="949" spans="2:7" x14ac:dyDescent="0.25">
      <c r="B949" s="86"/>
      <c r="C949" s="86"/>
      <c r="D949" s="86"/>
      <c r="E949" s="86"/>
      <c r="F949" s="86"/>
      <c r="G949" s="86"/>
    </row>
    <row r="950" spans="2:7" x14ac:dyDescent="0.25">
      <c r="B950" s="86"/>
      <c r="C950" s="86"/>
      <c r="D950" s="86"/>
      <c r="E950" s="86"/>
      <c r="F950" s="86"/>
      <c r="G950" s="86"/>
    </row>
    <row r="951" spans="2:7" x14ac:dyDescent="0.25">
      <c r="B951" s="86"/>
      <c r="C951" s="86"/>
      <c r="D951" s="86"/>
      <c r="E951" s="86"/>
      <c r="F951" s="86"/>
      <c r="G951" s="86"/>
    </row>
    <row r="952" spans="2:7" x14ac:dyDescent="0.25">
      <c r="B952" s="86"/>
      <c r="C952" s="86"/>
      <c r="D952" s="86"/>
      <c r="E952" s="86"/>
      <c r="F952" s="86"/>
      <c r="G952" s="86"/>
    </row>
    <row r="953" spans="2:7" x14ac:dyDescent="0.25">
      <c r="B953" s="86"/>
      <c r="C953" s="86"/>
      <c r="D953" s="86"/>
      <c r="E953" s="86"/>
      <c r="F953" s="86"/>
      <c r="G953" s="86"/>
    </row>
    <row r="954" spans="2:7" x14ac:dyDescent="0.25">
      <c r="B954" s="86"/>
      <c r="C954" s="86"/>
      <c r="D954" s="86"/>
      <c r="E954" s="86"/>
      <c r="F954" s="86"/>
      <c r="G954" s="86"/>
    </row>
    <row r="955" spans="2:7" x14ac:dyDescent="0.25">
      <c r="B955" s="86"/>
      <c r="C955" s="86"/>
      <c r="D955" s="86"/>
      <c r="E955" s="86"/>
      <c r="F955" s="86"/>
      <c r="G955" s="86"/>
    </row>
    <row r="956" spans="2:7" x14ac:dyDescent="0.25">
      <c r="B956" s="86"/>
      <c r="C956" s="86"/>
      <c r="D956" s="86"/>
      <c r="E956" s="86"/>
      <c r="F956" s="86"/>
      <c r="G956" s="86"/>
    </row>
    <row r="957" spans="2:7" x14ac:dyDescent="0.25">
      <c r="B957" s="86"/>
      <c r="C957" s="86"/>
      <c r="D957" s="86"/>
      <c r="E957" s="86"/>
      <c r="F957" s="86"/>
      <c r="G957" s="86"/>
    </row>
    <row r="958" spans="2:7" x14ac:dyDescent="0.25">
      <c r="B958" s="86"/>
      <c r="C958" s="86"/>
      <c r="D958" s="86"/>
      <c r="E958" s="86"/>
      <c r="F958" s="86"/>
      <c r="G958" s="86"/>
    </row>
    <row r="959" spans="2:7" x14ac:dyDescent="0.25">
      <c r="B959" s="86"/>
      <c r="C959" s="86"/>
      <c r="D959" s="86"/>
      <c r="E959" s="86"/>
      <c r="F959" s="86"/>
      <c r="G959" s="86"/>
    </row>
    <row r="960" spans="2:7" x14ac:dyDescent="0.25">
      <c r="B960" s="86"/>
      <c r="C960" s="86"/>
      <c r="D960" s="86"/>
      <c r="E960" s="86"/>
      <c r="F960" s="86"/>
      <c r="G960" s="86"/>
    </row>
    <row r="961" spans="2:7" x14ac:dyDescent="0.25">
      <c r="B961" s="86"/>
      <c r="C961" s="86"/>
      <c r="D961" s="86"/>
      <c r="E961" s="86"/>
      <c r="F961" s="86"/>
      <c r="G961" s="86"/>
    </row>
    <row r="962" spans="2:7" x14ac:dyDescent="0.25">
      <c r="B962" s="86"/>
      <c r="C962" s="86"/>
      <c r="D962" s="86"/>
      <c r="E962" s="86"/>
      <c r="F962" s="86"/>
      <c r="G962" s="86"/>
    </row>
    <row r="963" spans="2:7" x14ac:dyDescent="0.25">
      <c r="B963" s="86"/>
      <c r="C963" s="86"/>
      <c r="D963" s="86"/>
      <c r="E963" s="86"/>
      <c r="F963" s="86"/>
      <c r="G963" s="86"/>
    </row>
    <row r="964" spans="2:7" x14ac:dyDescent="0.25">
      <c r="B964" s="86"/>
      <c r="C964" s="86"/>
      <c r="D964" s="86"/>
      <c r="E964" s="86"/>
      <c r="F964" s="86"/>
      <c r="G964" s="86"/>
    </row>
    <row r="965" spans="2:7" x14ac:dyDescent="0.25">
      <c r="B965" s="86"/>
      <c r="C965" s="86"/>
      <c r="D965" s="86"/>
      <c r="E965" s="86"/>
      <c r="F965" s="86"/>
      <c r="G965" s="86"/>
    </row>
    <row r="966" spans="2:7" x14ac:dyDescent="0.25">
      <c r="B966" s="86"/>
      <c r="C966" s="86"/>
      <c r="D966" s="86"/>
      <c r="E966" s="86"/>
      <c r="F966" s="86"/>
      <c r="G966" s="86"/>
    </row>
    <row r="967" spans="2:7" x14ac:dyDescent="0.25">
      <c r="B967" s="86"/>
      <c r="C967" s="86"/>
      <c r="D967" s="86"/>
      <c r="E967" s="86"/>
      <c r="F967" s="86"/>
      <c r="G967" s="86"/>
    </row>
    <row r="968" spans="2:7" x14ac:dyDescent="0.25">
      <c r="B968" s="86"/>
      <c r="C968" s="86"/>
      <c r="D968" s="86"/>
      <c r="E968" s="86"/>
      <c r="F968" s="86"/>
      <c r="G968" s="86"/>
    </row>
    <row r="969" spans="2:7" x14ac:dyDescent="0.25">
      <c r="B969" s="86"/>
      <c r="C969" s="86"/>
      <c r="D969" s="86"/>
      <c r="E969" s="86"/>
      <c r="F969" s="86"/>
      <c r="G969" s="86"/>
    </row>
    <row r="970" spans="2:7" x14ac:dyDescent="0.25">
      <c r="B970" s="86"/>
      <c r="C970" s="86"/>
      <c r="D970" s="86"/>
      <c r="E970" s="86"/>
      <c r="F970" s="86"/>
      <c r="G970" s="86"/>
    </row>
    <row r="971" spans="2:7" x14ac:dyDescent="0.25">
      <c r="B971" s="86"/>
      <c r="C971" s="86"/>
      <c r="D971" s="86"/>
      <c r="E971" s="86"/>
      <c r="F971" s="86"/>
      <c r="G971" s="86"/>
    </row>
    <row r="972" spans="2:7" x14ac:dyDescent="0.25">
      <c r="B972" s="86"/>
      <c r="C972" s="86"/>
      <c r="D972" s="86"/>
      <c r="E972" s="86"/>
      <c r="F972" s="86"/>
      <c r="G972" s="86"/>
    </row>
    <row r="973" spans="2:7" x14ac:dyDescent="0.25">
      <c r="B973" s="86"/>
      <c r="C973" s="86"/>
      <c r="D973" s="86"/>
      <c r="E973" s="86"/>
      <c r="F973" s="86"/>
      <c r="G973" s="86"/>
    </row>
    <row r="974" spans="2:7" x14ac:dyDescent="0.25">
      <c r="B974" s="86"/>
      <c r="C974" s="86"/>
      <c r="D974" s="86"/>
      <c r="E974" s="86"/>
      <c r="F974" s="86"/>
      <c r="G974" s="86"/>
    </row>
    <row r="975" spans="2:7" x14ac:dyDescent="0.25">
      <c r="B975" s="86"/>
      <c r="C975" s="86"/>
      <c r="D975" s="86"/>
      <c r="E975" s="86"/>
      <c r="F975" s="86"/>
      <c r="G975" s="86"/>
    </row>
    <row r="976" spans="2:7" x14ac:dyDescent="0.25">
      <c r="B976" s="86"/>
      <c r="C976" s="86"/>
      <c r="D976" s="86"/>
      <c r="E976" s="86"/>
      <c r="F976" s="86"/>
      <c r="G976" s="86"/>
    </row>
    <row r="977" spans="2:7" x14ac:dyDescent="0.25">
      <c r="B977" s="86"/>
      <c r="C977" s="86"/>
      <c r="D977" s="86"/>
      <c r="E977" s="86"/>
      <c r="F977" s="86"/>
      <c r="G977" s="86"/>
    </row>
    <row r="978" spans="2:7" x14ac:dyDescent="0.25">
      <c r="B978" s="86"/>
      <c r="C978" s="86"/>
      <c r="D978" s="86"/>
      <c r="E978" s="86"/>
      <c r="F978" s="86"/>
      <c r="G978" s="86"/>
    </row>
    <row r="979" spans="2:7" x14ac:dyDescent="0.25">
      <c r="B979" s="86"/>
      <c r="C979" s="86"/>
      <c r="D979" s="86"/>
      <c r="E979" s="86"/>
      <c r="F979" s="86"/>
      <c r="G979" s="86"/>
    </row>
    <row r="980" spans="2:7" x14ac:dyDescent="0.25">
      <c r="B980" s="86"/>
      <c r="C980" s="86"/>
      <c r="D980" s="86"/>
      <c r="E980" s="86"/>
      <c r="F980" s="86"/>
      <c r="G980" s="86"/>
    </row>
    <row r="981" spans="2:7" x14ac:dyDescent="0.25">
      <c r="B981" s="86"/>
      <c r="C981" s="86"/>
      <c r="D981" s="86"/>
      <c r="E981" s="86"/>
      <c r="F981" s="86"/>
      <c r="G981" s="86"/>
    </row>
    <row r="982" spans="2:7" x14ac:dyDescent="0.25">
      <c r="B982" s="86"/>
      <c r="C982" s="86"/>
      <c r="D982" s="86"/>
      <c r="E982" s="86"/>
      <c r="F982" s="86"/>
      <c r="G982" s="86"/>
    </row>
    <row r="983" spans="2:7" x14ac:dyDescent="0.25">
      <c r="B983" s="86"/>
      <c r="C983" s="86"/>
      <c r="D983" s="86"/>
      <c r="E983" s="86"/>
      <c r="F983" s="86"/>
      <c r="G983" s="86"/>
    </row>
    <row r="984" spans="2:7" x14ac:dyDescent="0.25">
      <c r="B984" s="86"/>
      <c r="C984" s="86"/>
      <c r="D984" s="86"/>
      <c r="E984" s="86"/>
      <c r="F984" s="86"/>
      <c r="G984" s="86"/>
    </row>
    <row r="985" spans="2:7" x14ac:dyDescent="0.25">
      <c r="B985" s="86"/>
      <c r="C985" s="86"/>
      <c r="D985" s="86"/>
      <c r="E985" s="86"/>
      <c r="F985" s="86"/>
      <c r="G985" s="86"/>
    </row>
    <row r="986" spans="2:7" x14ac:dyDescent="0.25">
      <c r="B986" s="86"/>
      <c r="C986" s="86"/>
      <c r="D986" s="86"/>
      <c r="E986" s="86"/>
      <c r="F986" s="86"/>
      <c r="G986" s="86"/>
    </row>
    <row r="987" spans="2:7" x14ac:dyDescent="0.25">
      <c r="B987" s="86"/>
      <c r="C987" s="86"/>
      <c r="D987" s="86"/>
      <c r="E987" s="86"/>
      <c r="F987" s="86"/>
      <c r="G987" s="86"/>
    </row>
    <row r="988" spans="2:7" x14ac:dyDescent="0.25">
      <c r="B988" s="86"/>
      <c r="C988" s="86"/>
      <c r="D988" s="86"/>
      <c r="E988" s="86"/>
      <c r="F988" s="86"/>
      <c r="G988" s="86"/>
    </row>
    <row r="989" spans="2:7" x14ac:dyDescent="0.25">
      <c r="B989" s="86"/>
      <c r="C989" s="86"/>
      <c r="D989" s="86"/>
      <c r="E989" s="86"/>
      <c r="F989" s="86"/>
      <c r="G989" s="86"/>
    </row>
    <row r="990" spans="2:7" x14ac:dyDescent="0.25">
      <c r="B990" s="86"/>
      <c r="C990" s="86"/>
      <c r="D990" s="86"/>
      <c r="E990" s="86"/>
      <c r="F990" s="86"/>
      <c r="G990" s="86"/>
    </row>
    <row r="991" spans="2:7" x14ac:dyDescent="0.25">
      <c r="B991" s="86"/>
      <c r="C991" s="86"/>
      <c r="D991" s="86"/>
      <c r="E991" s="86"/>
      <c r="F991" s="86"/>
      <c r="G991" s="86"/>
    </row>
    <row r="992" spans="2:7" x14ac:dyDescent="0.25">
      <c r="B992" s="86"/>
      <c r="C992" s="86"/>
      <c r="D992" s="86"/>
      <c r="E992" s="86"/>
      <c r="F992" s="86"/>
      <c r="G992" s="86"/>
    </row>
    <row r="993" spans="2:7" x14ac:dyDescent="0.25">
      <c r="B993" s="86"/>
      <c r="C993" s="86"/>
      <c r="D993" s="86"/>
      <c r="E993" s="86"/>
      <c r="F993" s="86"/>
      <c r="G993" s="86"/>
    </row>
    <row r="994" spans="2:7" x14ac:dyDescent="0.25">
      <c r="B994" s="86"/>
      <c r="C994" s="86"/>
      <c r="D994" s="86"/>
      <c r="E994" s="86"/>
      <c r="F994" s="86"/>
      <c r="G994" s="86"/>
    </row>
    <row r="995" spans="2:7" x14ac:dyDescent="0.25">
      <c r="B995" s="86"/>
      <c r="C995" s="86"/>
      <c r="D995" s="86"/>
      <c r="E995" s="86"/>
      <c r="F995" s="86"/>
      <c r="G995" s="86"/>
    </row>
    <row r="996" spans="2:7" x14ac:dyDescent="0.25">
      <c r="B996" s="86"/>
      <c r="C996" s="86"/>
      <c r="D996" s="86"/>
      <c r="E996" s="86"/>
      <c r="F996" s="86"/>
      <c r="G996" s="86"/>
    </row>
    <row r="997" spans="2:7" x14ac:dyDescent="0.25">
      <c r="B997" s="86"/>
      <c r="C997" s="86"/>
      <c r="D997" s="86"/>
      <c r="E997" s="86"/>
      <c r="F997" s="86"/>
      <c r="G997" s="86"/>
    </row>
    <row r="998" spans="2:7" x14ac:dyDescent="0.25">
      <c r="B998" s="86"/>
      <c r="C998" s="86"/>
      <c r="D998" s="86"/>
      <c r="E998" s="86"/>
      <c r="F998" s="86"/>
      <c r="G998" s="86"/>
    </row>
    <row r="999" spans="2:7" x14ac:dyDescent="0.25">
      <c r="B999" s="86"/>
      <c r="C999" s="86"/>
      <c r="D999" s="86"/>
      <c r="E999" s="86"/>
      <c r="F999" s="86"/>
      <c r="G999" s="86"/>
    </row>
    <row r="1000" spans="2:7" x14ac:dyDescent="0.25">
      <c r="B1000" s="86"/>
      <c r="C1000" s="86"/>
      <c r="D1000" s="86"/>
      <c r="E1000" s="86"/>
      <c r="F1000" s="86"/>
      <c r="G1000" s="86"/>
    </row>
    <row r="1001" spans="2:7" x14ac:dyDescent="0.25">
      <c r="B1001" s="86"/>
      <c r="C1001" s="86"/>
      <c r="D1001" s="86"/>
      <c r="E1001" s="86"/>
      <c r="F1001" s="86"/>
      <c r="G1001" s="86"/>
    </row>
    <row r="1002" spans="2:7" x14ac:dyDescent="0.25">
      <c r="B1002" s="86"/>
      <c r="C1002" s="86"/>
      <c r="D1002" s="86"/>
      <c r="E1002" s="86"/>
      <c r="F1002" s="86"/>
      <c r="G1002" s="86"/>
    </row>
    <row r="1003" spans="2:7" x14ac:dyDescent="0.25">
      <c r="B1003" s="86"/>
      <c r="C1003" s="86"/>
      <c r="D1003" s="86"/>
      <c r="E1003" s="86"/>
      <c r="F1003" s="86"/>
      <c r="G1003" s="86"/>
    </row>
    <row r="1004" spans="2:7" x14ac:dyDescent="0.25">
      <c r="B1004" s="86"/>
      <c r="C1004" s="86"/>
      <c r="D1004" s="86"/>
      <c r="E1004" s="86"/>
      <c r="F1004" s="86"/>
      <c r="G1004" s="86"/>
    </row>
    <row r="1005" spans="2:7" x14ac:dyDescent="0.25">
      <c r="B1005" s="86"/>
      <c r="C1005" s="86"/>
      <c r="D1005" s="86"/>
      <c r="E1005" s="86"/>
      <c r="F1005" s="86"/>
      <c r="G1005" s="86"/>
    </row>
    <row r="1006" spans="2:7" x14ac:dyDescent="0.25">
      <c r="B1006" s="86"/>
      <c r="C1006" s="86"/>
      <c r="D1006" s="86"/>
      <c r="E1006" s="86"/>
      <c r="F1006" s="86"/>
      <c r="G1006" s="86"/>
    </row>
    <row r="1007" spans="2:7" x14ac:dyDescent="0.25">
      <c r="B1007" s="86"/>
      <c r="C1007" s="86"/>
      <c r="D1007" s="86"/>
      <c r="E1007" s="86"/>
      <c r="F1007" s="86"/>
      <c r="G1007" s="86"/>
    </row>
    <row r="1008" spans="2:7" x14ac:dyDescent="0.25">
      <c r="B1008" s="86"/>
      <c r="C1008" s="86"/>
      <c r="D1008" s="86"/>
      <c r="E1008" s="86"/>
      <c r="F1008" s="86"/>
      <c r="G1008" s="86"/>
    </row>
    <row r="1009" spans="2:7" x14ac:dyDescent="0.25">
      <c r="B1009" s="86"/>
      <c r="C1009" s="86"/>
      <c r="D1009" s="86"/>
      <c r="E1009" s="86"/>
      <c r="F1009" s="86"/>
      <c r="G1009" s="86"/>
    </row>
    <row r="1010" spans="2:7" x14ac:dyDescent="0.25">
      <c r="B1010" s="86"/>
      <c r="C1010" s="86"/>
      <c r="D1010" s="86"/>
      <c r="E1010" s="86"/>
      <c r="F1010" s="86"/>
      <c r="G1010" s="86"/>
    </row>
    <row r="1011" spans="2:7" x14ac:dyDescent="0.25">
      <c r="B1011" s="86"/>
      <c r="C1011" s="86"/>
      <c r="D1011" s="86"/>
      <c r="E1011" s="86"/>
      <c r="F1011" s="86"/>
      <c r="G1011" s="86"/>
    </row>
    <row r="1012" spans="2:7" x14ac:dyDescent="0.25">
      <c r="B1012" s="86"/>
      <c r="C1012" s="86"/>
      <c r="D1012" s="86"/>
      <c r="E1012" s="86"/>
      <c r="F1012" s="86"/>
      <c r="G1012" s="86"/>
    </row>
    <row r="1013" spans="2:7" x14ac:dyDescent="0.25">
      <c r="B1013" s="86"/>
      <c r="C1013" s="86"/>
      <c r="D1013" s="86"/>
      <c r="E1013" s="86"/>
      <c r="F1013" s="86"/>
      <c r="G1013" s="86"/>
    </row>
    <row r="1014" spans="2:7" x14ac:dyDescent="0.25">
      <c r="B1014" s="86"/>
      <c r="C1014" s="86"/>
      <c r="D1014" s="86"/>
      <c r="E1014" s="86"/>
      <c r="F1014" s="86"/>
      <c r="G1014" s="86"/>
    </row>
    <row r="1015" spans="2:7" x14ac:dyDescent="0.25">
      <c r="B1015" s="86"/>
      <c r="C1015" s="86"/>
      <c r="D1015" s="86"/>
      <c r="E1015" s="86"/>
      <c r="F1015" s="86"/>
      <c r="G1015" s="86"/>
    </row>
    <row r="1016" spans="2:7" x14ac:dyDescent="0.25">
      <c r="B1016" s="86"/>
      <c r="C1016" s="86"/>
      <c r="D1016" s="86"/>
      <c r="E1016" s="86"/>
      <c r="F1016" s="86"/>
      <c r="G1016" s="86"/>
    </row>
    <row r="1017" spans="2:7" x14ac:dyDescent="0.25">
      <c r="B1017" s="86"/>
      <c r="C1017" s="86"/>
      <c r="D1017" s="86"/>
      <c r="E1017" s="86"/>
      <c r="F1017" s="86"/>
      <c r="G1017" s="86"/>
    </row>
    <row r="1018" spans="2:7" x14ac:dyDescent="0.25">
      <c r="B1018" s="86"/>
      <c r="C1018" s="86"/>
      <c r="D1018" s="86"/>
      <c r="E1018" s="86"/>
      <c r="F1018" s="86"/>
      <c r="G1018" s="86"/>
    </row>
    <row r="1019" spans="2:7" x14ac:dyDescent="0.25">
      <c r="B1019" s="86"/>
      <c r="C1019" s="86"/>
      <c r="D1019" s="86"/>
      <c r="E1019" s="86"/>
      <c r="F1019" s="86"/>
      <c r="G1019" s="86"/>
    </row>
    <row r="1020" spans="2:7" x14ac:dyDescent="0.25">
      <c r="B1020" s="86"/>
      <c r="C1020" s="86"/>
      <c r="D1020" s="86"/>
      <c r="E1020" s="86"/>
      <c r="F1020" s="86"/>
      <c r="G1020" s="86"/>
    </row>
    <row r="1021" spans="2:7" x14ac:dyDescent="0.25">
      <c r="B1021" s="86"/>
      <c r="C1021" s="86"/>
      <c r="D1021" s="86"/>
      <c r="E1021" s="86"/>
      <c r="F1021" s="86"/>
      <c r="G1021" s="86"/>
    </row>
    <row r="1022" spans="2:7" x14ac:dyDescent="0.25">
      <c r="B1022" s="86"/>
      <c r="C1022" s="86"/>
      <c r="D1022" s="86"/>
      <c r="E1022" s="86"/>
      <c r="F1022" s="86"/>
      <c r="G1022" s="86"/>
    </row>
    <row r="1023" spans="2:7" x14ac:dyDescent="0.25">
      <c r="B1023" s="86"/>
      <c r="C1023" s="86"/>
      <c r="D1023" s="86"/>
      <c r="E1023" s="86"/>
      <c r="F1023" s="86"/>
      <c r="G1023" s="86"/>
    </row>
    <row r="1024" spans="2:7" x14ac:dyDescent="0.25">
      <c r="B1024" s="86"/>
      <c r="C1024" s="86"/>
      <c r="D1024" s="86"/>
      <c r="E1024" s="86"/>
      <c r="F1024" s="86"/>
      <c r="G1024" s="86"/>
    </row>
    <row r="1025" spans="2:7" x14ac:dyDescent="0.25">
      <c r="B1025" s="86"/>
      <c r="C1025" s="86"/>
      <c r="D1025" s="86"/>
      <c r="E1025" s="86"/>
      <c r="F1025" s="86"/>
      <c r="G1025" s="86"/>
    </row>
    <row r="1026" spans="2:7" x14ac:dyDescent="0.25">
      <c r="B1026" s="86"/>
      <c r="C1026" s="86"/>
      <c r="D1026" s="86"/>
      <c r="E1026" s="86"/>
      <c r="F1026" s="86"/>
      <c r="G1026" s="86"/>
    </row>
    <row r="1027" spans="2:7" x14ac:dyDescent="0.25">
      <c r="B1027" s="86"/>
      <c r="C1027" s="86"/>
      <c r="D1027" s="86"/>
      <c r="E1027" s="86"/>
      <c r="F1027" s="86"/>
      <c r="G1027" s="86"/>
    </row>
    <row r="1028" spans="2:7" x14ac:dyDescent="0.25">
      <c r="B1028" s="86"/>
      <c r="C1028" s="86"/>
      <c r="D1028" s="86"/>
      <c r="E1028" s="86"/>
      <c r="F1028" s="86"/>
      <c r="G1028" s="86"/>
    </row>
    <row r="1029" spans="2:7" x14ac:dyDescent="0.25">
      <c r="B1029" s="86"/>
      <c r="C1029" s="86"/>
      <c r="D1029" s="86"/>
      <c r="E1029" s="86"/>
      <c r="F1029" s="86"/>
      <c r="G1029" s="86"/>
    </row>
    <row r="1030" spans="2:7" x14ac:dyDescent="0.25">
      <c r="B1030" s="86"/>
      <c r="C1030" s="86"/>
      <c r="D1030" s="86"/>
      <c r="E1030" s="86"/>
      <c r="F1030" s="86"/>
      <c r="G1030" s="86"/>
    </row>
    <row r="1031" spans="2:7" x14ac:dyDescent="0.25">
      <c r="B1031" s="86"/>
      <c r="C1031" s="86"/>
      <c r="D1031" s="86"/>
      <c r="E1031" s="86"/>
      <c r="F1031" s="86"/>
      <c r="G1031" s="86"/>
    </row>
    <row r="1032" spans="2:7" x14ac:dyDescent="0.25">
      <c r="B1032" s="86"/>
      <c r="C1032" s="86"/>
      <c r="D1032" s="86"/>
      <c r="E1032" s="86"/>
      <c r="F1032" s="86"/>
      <c r="G1032" s="86"/>
    </row>
    <row r="1033" spans="2:7" x14ac:dyDescent="0.25">
      <c r="B1033" s="86"/>
      <c r="C1033" s="86"/>
      <c r="D1033" s="86"/>
      <c r="E1033" s="86"/>
      <c r="F1033" s="86"/>
      <c r="G1033" s="86"/>
    </row>
    <row r="1034" spans="2:7" x14ac:dyDescent="0.25">
      <c r="B1034" s="86"/>
      <c r="C1034" s="86"/>
      <c r="D1034" s="86"/>
      <c r="E1034" s="86"/>
      <c r="F1034" s="86"/>
      <c r="G1034" s="86"/>
    </row>
    <row r="1035" spans="2:7" x14ac:dyDescent="0.25">
      <c r="B1035" s="86"/>
      <c r="C1035" s="86"/>
      <c r="D1035" s="86"/>
      <c r="E1035" s="86"/>
      <c r="F1035" s="86"/>
      <c r="G1035" s="86"/>
    </row>
    <row r="1036" spans="2:7" x14ac:dyDescent="0.25">
      <c r="B1036" s="86"/>
      <c r="C1036" s="86"/>
      <c r="D1036" s="86"/>
      <c r="E1036" s="86"/>
      <c r="F1036" s="86"/>
      <c r="G1036" s="86"/>
    </row>
    <row r="1037" spans="2:7" x14ac:dyDescent="0.25">
      <c r="B1037" s="86"/>
      <c r="C1037" s="86"/>
      <c r="D1037" s="86"/>
      <c r="E1037" s="86"/>
      <c r="F1037" s="86"/>
      <c r="G1037" s="86"/>
    </row>
    <row r="1038" spans="2:7" x14ac:dyDescent="0.25">
      <c r="B1038" s="86"/>
      <c r="C1038" s="86"/>
      <c r="D1038" s="86"/>
      <c r="E1038" s="86"/>
      <c r="F1038" s="86"/>
      <c r="G1038" s="86"/>
    </row>
    <row r="1039" spans="2:7" x14ac:dyDescent="0.25">
      <c r="B1039" s="86"/>
      <c r="C1039" s="86"/>
      <c r="D1039" s="86"/>
      <c r="E1039" s="86"/>
      <c r="F1039" s="86"/>
      <c r="G1039" s="86"/>
    </row>
    <row r="1040" spans="2:7" x14ac:dyDescent="0.25">
      <c r="B1040" s="86"/>
      <c r="C1040" s="86"/>
      <c r="D1040" s="86"/>
      <c r="E1040" s="86"/>
      <c r="F1040" s="86"/>
      <c r="G1040" s="86"/>
    </row>
    <row r="1041" spans="2:7" x14ac:dyDescent="0.25">
      <c r="B1041" s="86"/>
      <c r="C1041" s="86"/>
      <c r="D1041" s="86"/>
      <c r="E1041" s="86"/>
      <c r="F1041" s="86"/>
      <c r="G1041" s="86"/>
    </row>
    <row r="1042" spans="2:7" x14ac:dyDescent="0.25">
      <c r="B1042" s="86"/>
      <c r="C1042" s="86"/>
      <c r="D1042" s="86"/>
      <c r="E1042" s="86"/>
      <c r="F1042" s="86"/>
      <c r="G1042" s="86"/>
    </row>
    <row r="1043" spans="2:7" x14ac:dyDescent="0.25">
      <c r="B1043" s="86"/>
      <c r="C1043" s="86"/>
      <c r="D1043" s="86"/>
      <c r="E1043" s="86"/>
      <c r="F1043" s="86"/>
      <c r="G1043" s="86"/>
    </row>
    <row r="1044" spans="2:7" x14ac:dyDescent="0.25">
      <c r="B1044" s="86"/>
      <c r="C1044" s="86"/>
      <c r="D1044" s="86"/>
      <c r="E1044" s="86"/>
      <c r="F1044" s="86"/>
      <c r="G1044" s="86"/>
    </row>
    <row r="1045" spans="2:7" x14ac:dyDescent="0.25">
      <c r="B1045" s="86"/>
      <c r="C1045" s="86"/>
      <c r="D1045" s="86"/>
      <c r="E1045" s="86"/>
      <c r="F1045" s="86"/>
      <c r="G1045" s="86"/>
    </row>
    <row r="1046" spans="2:7" x14ac:dyDescent="0.25">
      <c r="B1046" s="86"/>
      <c r="C1046" s="86"/>
      <c r="D1046" s="86"/>
      <c r="E1046" s="86"/>
      <c r="F1046" s="86"/>
      <c r="G1046" s="86"/>
    </row>
    <row r="1047" spans="2:7" x14ac:dyDescent="0.25">
      <c r="B1047" s="86"/>
      <c r="C1047" s="86"/>
      <c r="D1047" s="86"/>
      <c r="E1047" s="86"/>
      <c r="F1047" s="86"/>
      <c r="G1047" s="86"/>
    </row>
    <row r="1048" spans="2:7" x14ac:dyDescent="0.25">
      <c r="B1048" s="86"/>
      <c r="C1048" s="86"/>
      <c r="D1048" s="86"/>
      <c r="E1048" s="86"/>
      <c r="F1048" s="86"/>
      <c r="G1048" s="86"/>
    </row>
    <row r="1049" spans="2:7" x14ac:dyDescent="0.25">
      <c r="B1049" s="86"/>
      <c r="C1049" s="86"/>
      <c r="D1049" s="86"/>
      <c r="E1049" s="86"/>
      <c r="F1049" s="86"/>
      <c r="G1049" s="86"/>
    </row>
    <row r="1050" spans="2:7" x14ac:dyDescent="0.25">
      <c r="B1050" s="86"/>
      <c r="C1050" s="86"/>
      <c r="D1050" s="86"/>
      <c r="E1050" s="86"/>
      <c r="F1050" s="86"/>
      <c r="G1050" s="86"/>
    </row>
    <row r="1051" spans="2:7" x14ac:dyDescent="0.25">
      <c r="B1051" s="86"/>
      <c r="C1051" s="86"/>
      <c r="D1051" s="86"/>
      <c r="E1051" s="86"/>
      <c r="F1051" s="86"/>
      <c r="G1051" s="86"/>
    </row>
    <row r="1052" spans="2:7" x14ac:dyDescent="0.25">
      <c r="B1052" s="86"/>
      <c r="C1052" s="86"/>
      <c r="D1052" s="86"/>
      <c r="E1052" s="86"/>
      <c r="F1052" s="86"/>
      <c r="G1052" s="86"/>
    </row>
    <row r="1053" spans="2:7" x14ac:dyDescent="0.25">
      <c r="B1053" s="86"/>
      <c r="C1053" s="86"/>
      <c r="D1053" s="86"/>
      <c r="E1053" s="86"/>
      <c r="F1053" s="86"/>
      <c r="G1053" s="86"/>
    </row>
    <row r="1054" spans="2:7" x14ac:dyDescent="0.25">
      <c r="B1054" s="86"/>
      <c r="C1054" s="86"/>
      <c r="D1054" s="86"/>
      <c r="E1054" s="86"/>
      <c r="F1054" s="86"/>
      <c r="G1054" s="86"/>
    </row>
    <row r="1055" spans="2:7" x14ac:dyDescent="0.25">
      <c r="B1055" s="86"/>
      <c r="C1055" s="86"/>
      <c r="D1055" s="86"/>
      <c r="E1055" s="86"/>
      <c r="F1055" s="86"/>
      <c r="G1055" s="86"/>
    </row>
    <row r="1056" spans="2:7" x14ac:dyDescent="0.25">
      <c r="B1056" s="86"/>
      <c r="C1056" s="86"/>
      <c r="D1056" s="86"/>
      <c r="E1056" s="86"/>
      <c r="F1056" s="86"/>
      <c r="G1056" s="86"/>
    </row>
    <row r="1057" spans="2:7" x14ac:dyDescent="0.25">
      <c r="B1057" s="86"/>
      <c r="C1057" s="86"/>
      <c r="D1057" s="86"/>
      <c r="E1057" s="86"/>
      <c r="F1057" s="86"/>
      <c r="G1057" s="86"/>
    </row>
    <row r="1058" spans="2:7" x14ac:dyDescent="0.25">
      <c r="B1058" s="86"/>
      <c r="C1058" s="86"/>
      <c r="D1058" s="86"/>
      <c r="E1058" s="86"/>
      <c r="F1058" s="86"/>
      <c r="G1058" s="86"/>
    </row>
    <row r="1059" spans="2:7" x14ac:dyDescent="0.25">
      <c r="B1059" s="86"/>
      <c r="C1059" s="86"/>
      <c r="D1059" s="86"/>
      <c r="E1059" s="86"/>
      <c r="F1059" s="86"/>
      <c r="G1059" s="86"/>
    </row>
    <row r="1060" spans="2:7" x14ac:dyDescent="0.25">
      <c r="B1060" s="86"/>
      <c r="C1060" s="86"/>
      <c r="D1060" s="86"/>
      <c r="E1060" s="86"/>
      <c r="F1060" s="86"/>
      <c r="G1060" s="86"/>
    </row>
    <row r="1061" spans="2:7" x14ac:dyDescent="0.25">
      <c r="B1061" s="86"/>
      <c r="C1061" s="86"/>
      <c r="D1061" s="86"/>
      <c r="E1061" s="86"/>
      <c r="F1061" s="86"/>
      <c r="G1061" s="86"/>
    </row>
    <row r="1062" spans="2:7" x14ac:dyDescent="0.25">
      <c r="B1062" s="86"/>
      <c r="C1062" s="86"/>
      <c r="D1062" s="86"/>
      <c r="E1062" s="86"/>
      <c r="F1062" s="86"/>
      <c r="G1062" s="86"/>
    </row>
    <row r="1063" spans="2:7" x14ac:dyDescent="0.25">
      <c r="B1063" s="86"/>
      <c r="C1063" s="86"/>
      <c r="D1063" s="86"/>
      <c r="E1063" s="86"/>
      <c r="F1063" s="86"/>
      <c r="G1063" s="86"/>
    </row>
    <row r="1064" spans="2:7" x14ac:dyDescent="0.25">
      <c r="B1064" s="86"/>
      <c r="C1064" s="86"/>
      <c r="D1064" s="86"/>
      <c r="E1064" s="86"/>
      <c r="F1064" s="86"/>
      <c r="G1064" s="86"/>
    </row>
    <row r="1065" spans="2:7" x14ac:dyDescent="0.25">
      <c r="B1065" s="86"/>
      <c r="C1065" s="86"/>
      <c r="D1065" s="86"/>
      <c r="E1065" s="86"/>
      <c r="F1065" s="86"/>
      <c r="G1065" s="86"/>
    </row>
    <row r="1066" spans="2:7" x14ac:dyDescent="0.25">
      <c r="B1066" s="86"/>
      <c r="C1066" s="86"/>
      <c r="D1066" s="86"/>
      <c r="E1066" s="86"/>
      <c r="F1066" s="86"/>
      <c r="G1066" s="86"/>
    </row>
    <row r="1067" spans="2:7" x14ac:dyDescent="0.25">
      <c r="B1067" s="86"/>
      <c r="C1067" s="86"/>
      <c r="D1067" s="86"/>
      <c r="E1067" s="86"/>
      <c r="F1067" s="86"/>
      <c r="G1067" s="86"/>
    </row>
    <row r="1068" spans="2:7" x14ac:dyDescent="0.25">
      <c r="B1068" s="86"/>
      <c r="C1068" s="86"/>
      <c r="D1068" s="86"/>
      <c r="E1068" s="86"/>
      <c r="F1068" s="86"/>
      <c r="G1068" s="86"/>
    </row>
    <row r="1069" spans="2:7" x14ac:dyDescent="0.25">
      <c r="B1069" s="86"/>
      <c r="C1069" s="86"/>
      <c r="D1069" s="86"/>
      <c r="E1069" s="86"/>
      <c r="F1069" s="86"/>
      <c r="G1069" s="86"/>
    </row>
    <row r="1070" spans="2:7" x14ac:dyDescent="0.25">
      <c r="B1070" s="86"/>
      <c r="C1070" s="86"/>
      <c r="D1070" s="86"/>
      <c r="E1070" s="86"/>
      <c r="F1070" s="86"/>
      <c r="G1070" s="86"/>
    </row>
    <row r="1071" spans="2:7" x14ac:dyDescent="0.25">
      <c r="B1071" s="86"/>
      <c r="C1071" s="86"/>
      <c r="D1071" s="86"/>
      <c r="E1071" s="86"/>
      <c r="F1071" s="86"/>
      <c r="G1071" s="86"/>
    </row>
    <row r="1072" spans="2:7" x14ac:dyDescent="0.25">
      <c r="B1072" s="86"/>
      <c r="C1072" s="86"/>
      <c r="D1072" s="86"/>
      <c r="E1072" s="86"/>
      <c r="F1072" s="86"/>
      <c r="G1072" s="86"/>
    </row>
    <row r="1073" spans="2:7" x14ac:dyDescent="0.25">
      <c r="B1073" s="86"/>
      <c r="C1073" s="86"/>
      <c r="D1073" s="86"/>
      <c r="E1073" s="86"/>
      <c r="F1073" s="86"/>
      <c r="G1073" s="86"/>
    </row>
    <row r="1074" spans="2:7" x14ac:dyDescent="0.25">
      <c r="B1074" s="86"/>
      <c r="C1074" s="86"/>
      <c r="D1074" s="86"/>
      <c r="E1074" s="86"/>
      <c r="F1074" s="86"/>
      <c r="G1074" s="86"/>
    </row>
    <row r="1075" spans="2:7" x14ac:dyDescent="0.25">
      <c r="B1075" s="86"/>
      <c r="C1075" s="86"/>
      <c r="D1075" s="86"/>
      <c r="E1075" s="86"/>
      <c r="F1075" s="86"/>
      <c r="G1075" s="86"/>
    </row>
    <row r="1076" spans="2:7" x14ac:dyDescent="0.25">
      <c r="B1076" s="86"/>
      <c r="C1076" s="86"/>
      <c r="D1076" s="86"/>
      <c r="E1076" s="86"/>
      <c r="F1076" s="86"/>
      <c r="G1076" s="86"/>
    </row>
    <row r="1077" spans="2:7" x14ac:dyDescent="0.25">
      <c r="B1077" s="86"/>
      <c r="C1077" s="86"/>
      <c r="D1077" s="86"/>
      <c r="E1077" s="86"/>
      <c r="F1077" s="86"/>
      <c r="G1077" s="86"/>
    </row>
    <row r="1078" spans="2:7" x14ac:dyDescent="0.25">
      <c r="B1078" s="86"/>
      <c r="C1078" s="86"/>
      <c r="D1078" s="86"/>
      <c r="E1078" s="86"/>
      <c r="F1078" s="86"/>
      <c r="G1078" s="86"/>
    </row>
    <row r="1079" spans="2:7" x14ac:dyDescent="0.25">
      <c r="B1079" s="86"/>
      <c r="C1079" s="86"/>
      <c r="D1079" s="86"/>
      <c r="E1079" s="86"/>
      <c r="F1079" s="86"/>
      <c r="G1079" s="86"/>
    </row>
    <row r="1080" spans="2:7" x14ac:dyDescent="0.25">
      <c r="B1080" s="86"/>
      <c r="C1080" s="86"/>
      <c r="D1080" s="86"/>
      <c r="E1080" s="86"/>
      <c r="F1080" s="86"/>
      <c r="G1080" s="86"/>
    </row>
    <row r="1081" spans="2:7" x14ac:dyDescent="0.25">
      <c r="B1081" s="86"/>
      <c r="C1081" s="86"/>
      <c r="D1081" s="86"/>
      <c r="E1081" s="86"/>
      <c r="F1081" s="86"/>
      <c r="G1081" s="86"/>
    </row>
    <row r="1082" spans="2:7" x14ac:dyDescent="0.25">
      <c r="B1082" s="86"/>
      <c r="C1082" s="86"/>
      <c r="D1082" s="86"/>
      <c r="E1082" s="86"/>
      <c r="F1082" s="86"/>
      <c r="G1082" s="86"/>
    </row>
    <row r="1083" spans="2:7" x14ac:dyDescent="0.25">
      <c r="B1083" s="86"/>
      <c r="C1083" s="86"/>
      <c r="D1083" s="86"/>
      <c r="E1083" s="86"/>
      <c r="F1083" s="86"/>
      <c r="G1083" s="86"/>
    </row>
    <row r="1084" spans="2:7" x14ac:dyDescent="0.25">
      <c r="B1084" s="86"/>
      <c r="C1084" s="86"/>
      <c r="D1084" s="86"/>
      <c r="E1084" s="86"/>
      <c r="F1084" s="86"/>
      <c r="G1084" s="86"/>
    </row>
    <row r="1085" spans="2:7" x14ac:dyDescent="0.25">
      <c r="B1085" s="86"/>
      <c r="C1085" s="86"/>
      <c r="D1085" s="86"/>
      <c r="E1085" s="86"/>
      <c r="F1085" s="86"/>
      <c r="G1085" s="86"/>
    </row>
    <row r="1086" spans="2:7" x14ac:dyDescent="0.25">
      <c r="B1086" s="86"/>
      <c r="C1086" s="86"/>
      <c r="D1086" s="86"/>
      <c r="E1086" s="86"/>
      <c r="F1086" s="86"/>
      <c r="G1086" s="86"/>
    </row>
    <row r="1087" spans="2:7" x14ac:dyDescent="0.25">
      <c r="B1087" s="86"/>
      <c r="C1087" s="86"/>
      <c r="D1087" s="86"/>
      <c r="E1087" s="86"/>
      <c r="F1087" s="86"/>
      <c r="G1087" s="86"/>
    </row>
    <row r="1088" spans="2:7" x14ac:dyDescent="0.25">
      <c r="B1088" s="86"/>
      <c r="C1088" s="86"/>
      <c r="D1088" s="86"/>
      <c r="E1088" s="86"/>
      <c r="F1088" s="86"/>
      <c r="G1088" s="86"/>
    </row>
    <row r="1089" spans="2:7" x14ac:dyDescent="0.25">
      <c r="B1089" s="86"/>
      <c r="C1089" s="86"/>
      <c r="D1089" s="86"/>
      <c r="E1089" s="86"/>
      <c r="F1089" s="86"/>
      <c r="G1089" s="86"/>
    </row>
    <row r="1090" spans="2:7" x14ac:dyDescent="0.25">
      <c r="B1090" s="86"/>
      <c r="C1090" s="86"/>
      <c r="D1090" s="86"/>
      <c r="E1090" s="86"/>
      <c r="F1090" s="86"/>
      <c r="G1090" s="86"/>
    </row>
    <row r="1091" spans="2:7" x14ac:dyDescent="0.25">
      <c r="B1091" s="86"/>
      <c r="C1091" s="86"/>
      <c r="D1091" s="86"/>
      <c r="E1091" s="86"/>
      <c r="F1091" s="86"/>
      <c r="G1091" s="86"/>
    </row>
    <row r="1092" spans="2:7" x14ac:dyDescent="0.25">
      <c r="B1092" s="86"/>
      <c r="C1092" s="86"/>
      <c r="D1092" s="86"/>
      <c r="E1092" s="86"/>
      <c r="F1092" s="86"/>
      <c r="G1092" s="86"/>
    </row>
    <row r="1093" spans="2:7" x14ac:dyDescent="0.25">
      <c r="B1093" s="86"/>
      <c r="C1093" s="86"/>
      <c r="D1093" s="86"/>
      <c r="E1093" s="86"/>
      <c r="F1093" s="86"/>
      <c r="G1093" s="86"/>
    </row>
    <row r="1094" spans="2:7" x14ac:dyDescent="0.25">
      <c r="B1094" s="86"/>
      <c r="C1094" s="86"/>
      <c r="D1094" s="86"/>
      <c r="E1094" s="86"/>
      <c r="F1094" s="86"/>
      <c r="G1094" s="86"/>
    </row>
    <row r="1095" spans="2:7" x14ac:dyDescent="0.25">
      <c r="B1095" s="86"/>
      <c r="C1095" s="86"/>
      <c r="D1095" s="86"/>
      <c r="E1095" s="86"/>
      <c r="F1095" s="86"/>
      <c r="G1095" s="86"/>
    </row>
    <row r="1096" spans="2:7" x14ac:dyDescent="0.25">
      <c r="B1096" s="86"/>
      <c r="C1096" s="86"/>
      <c r="D1096" s="86"/>
      <c r="E1096" s="86"/>
      <c r="F1096" s="86"/>
      <c r="G1096" s="86"/>
    </row>
    <row r="1097" spans="2:7" x14ac:dyDescent="0.25">
      <c r="B1097" s="86"/>
      <c r="C1097" s="86"/>
      <c r="D1097" s="86"/>
      <c r="E1097" s="86"/>
      <c r="F1097" s="86"/>
      <c r="G1097" s="86"/>
    </row>
    <row r="1098" spans="2:7" x14ac:dyDescent="0.25">
      <c r="B1098" s="86"/>
      <c r="C1098" s="86"/>
      <c r="D1098" s="86"/>
      <c r="E1098" s="86"/>
      <c r="F1098" s="86"/>
      <c r="G1098" s="86"/>
    </row>
    <row r="1099" spans="2:7" x14ac:dyDescent="0.25">
      <c r="B1099" s="86"/>
      <c r="C1099" s="86"/>
      <c r="D1099" s="86"/>
      <c r="E1099" s="86"/>
      <c r="F1099" s="86"/>
      <c r="G1099" s="86"/>
    </row>
    <row r="1100" spans="2:7" x14ac:dyDescent="0.25">
      <c r="B1100" s="86"/>
      <c r="C1100" s="86"/>
      <c r="D1100" s="86"/>
      <c r="E1100" s="86"/>
      <c r="F1100" s="86"/>
      <c r="G1100" s="86"/>
    </row>
    <row r="1101" spans="2:7" x14ac:dyDescent="0.25">
      <c r="B1101" s="86"/>
      <c r="C1101" s="86"/>
      <c r="D1101" s="86"/>
      <c r="E1101" s="86"/>
      <c r="F1101" s="86"/>
      <c r="G1101" s="86"/>
    </row>
    <row r="1102" spans="2:7" x14ac:dyDescent="0.25">
      <c r="B1102" s="86"/>
      <c r="C1102" s="86"/>
      <c r="D1102" s="86"/>
      <c r="E1102" s="86"/>
      <c r="F1102" s="86"/>
      <c r="G1102" s="86"/>
    </row>
    <row r="1103" spans="2:7" x14ac:dyDescent="0.25">
      <c r="B1103" s="86"/>
      <c r="C1103" s="86"/>
      <c r="D1103" s="86"/>
      <c r="E1103" s="86"/>
      <c r="F1103" s="86"/>
      <c r="G1103" s="86"/>
    </row>
    <row r="1104" spans="2:7" x14ac:dyDescent="0.25">
      <c r="B1104" s="86"/>
      <c r="C1104" s="86"/>
      <c r="D1104" s="86"/>
      <c r="E1104" s="86"/>
      <c r="F1104" s="86"/>
      <c r="G1104" s="86"/>
    </row>
    <row r="1105" spans="2:7" x14ac:dyDescent="0.25">
      <c r="B1105" s="86"/>
      <c r="C1105" s="86"/>
      <c r="D1105" s="86"/>
      <c r="E1105" s="86"/>
      <c r="F1105" s="86"/>
      <c r="G1105" s="86"/>
    </row>
    <row r="1106" spans="2:7" x14ac:dyDescent="0.25">
      <c r="B1106" s="86"/>
      <c r="C1106" s="86"/>
      <c r="D1106" s="86"/>
      <c r="E1106" s="86"/>
      <c r="F1106" s="86"/>
      <c r="G1106" s="86"/>
    </row>
    <row r="1107" spans="2:7" x14ac:dyDescent="0.25">
      <c r="B1107" s="86"/>
      <c r="C1107" s="86"/>
      <c r="D1107" s="86"/>
      <c r="E1107" s="86"/>
      <c r="F1107" s="86"/>
      <c r="G1107" s="86"/>
    </row>
    <row r="1108" spans="2:7" x14ac:dyDescent="0.25">
      <c r="B1108" s="86"/>
      <c r="C1108" s="86"/>
      <c r="D1108" s="86"/>
      <c r="E1108" s="86"/>
      <c r="F1108" s="86"/>
      <c r="G1108" s="86"/>
    </row>
    <row r="1109" spans="2:7" x14ac:dyDescent="0.25">
      <c r="B1109" s="86"/>
      <c r="C1109" s="86"/>
      <c r="D1109" s="86"/>
      <c r="E1109" s="86"/>
      <c r="F1109" s="86"/>
      <c r="G1109" s="86"/>
    </row>
    <row r="1110" spans="2:7" x14ac:dyDescent="0.25">
      <c r="B1110" s="86"/>
      <c r="C1110" s="86"/>
      <c r="D1110" s="86"/>
      <c r="E1110" s="86"/>
      <c r="F1110" s="86"/>
      <c r="G1110" s="86"/>
    </row>
    <row r="1111" spans="2:7" x14ac:dyDescent="0.25">
      <c r="B1111" s="86"/>
      <c r="C1111" s="86"/>
      <c r="D1111" s="86"/>
      <c r="E1111" s="86"/>
      <c r="F1111" s="86"/>
      <c r="G1111" s="86"/>
    </row>
    <row r="1112" spans="2:7" x14ac:dyDescent="0.25">
      <c r="B1112" s="86"/>
      <c r="C1112" s="86"/>
      <c r="D1112" s="86"/>
      <c r="E1112" s="86"/>
      <c r="F1112" s="86"/>
      <c r="G1112" s="86"/>
    </row>
    <row r="1113" spans="2:7" x14ac:dyDescent="0.25">
      <c r="B1113" s="86"/>
      <c r="C1113" s="86"/>
      <c r="D1113" s="86"/>
      <c r="E1113" s="86"/>
      <c r="F1113" s="86"/>
      <c r="G1113" s="86"/>
    </row>
    <row r="1114" spans="2:7" x14ac:dyDescent="0.25">
      <c r="B1114" s="86"/>
      <c r="C1114" s="86"/>
      <c r="D1114" s="86"/>
      <c r="E1114" s="86"/>
      <c r="F1114" s="86"/>
      <c r="G1114" s="86"/>
    </row>
    <row r="1115" spans="2:7" x14ac:dyDescent="0.25">
      <c r="B1115" s="86"/>
      <c r="C1115" s="86"/>
      <c r="D1115" s="86"/>
      <c r="E1115" s="86"/>
      <c r="F1115" s="86"/>
      <c r="G1115" s="86"/>
    </row>
    <row r="1116" spans="2:7" x14ac:dyDescent="0.25">
      <c r="B1116" s="86"/>
      <c r="C1116" s="86"/>
      <c r="D1116" s="86"/>
      <c r="E1116" s="86"/>
      <c r="F1116" s="86"/>
      <c r="G1116" s="86"/>
    </row>
    <row r="1117" spans="2:7" x14ac:dyDescent="0.25">
      <c r="B1117" s="86"/>
      <c r="C1117" s="86"/>
      <c r="D1117" s="86"/>
      <c r="E1117" s="86"/>
      <c r="F1117" s="86"/>
      <c r="G1117" s="86"/>
    </row>
    <row r="1118" spans="2:7" x14ac:dyDescent="0.25">
      <c r="B1118" s="86"/>
      <c r="C1118" s="86"/>
      <c r="D1118" s="86"/>
      <c r="E1118" s="86"/>
      <c r="F1118" s="86"/>
      <c r="G1118" s="86"/>
    </row>
    <row r="1119" spans="2:7" x14ac:dyDescent="0.25">
      <c r="B1119" s="86"/>
      <c r="C1119" s="86"/>
      <c r="D1119" s="86"/>
      <c r="E1119" s="86"/>
      <c r="F1119" s="86"/>
      <c r="G1119" s="86"/>
    </row>
    <row r="1120" spans="2:7" x14ac:dyDescent="0.25">
      <c r="B1120" s="86"/>
      <c r="C1120" s="86"/>
      <c r="D1120" s="86"/>
      <c r="E1120" s="86"/>
      <c r="F1120" s="86"/>
      <c r="G1120" s="86"/>
    </row>
    <row r="1121" spans="2:7" x14ac:dyDescent="0.25">
      <c r="B1121" s="86"/>
      <c r="C1121" s="86"/>
      <c r="D1121" s="86"/>
      <c r="E1121" s="86"/>
      <c r="F1121" s="86"/>
      <c r="G1121" s="86"/>
    </row>
    <row r="1122" spans="2:7" x14ac:dyDescent="0.25">
      <c r="B1122" s="86"/>
      <c r="C1122" s="86"/>
      <c r="D1122" s="86"/>
      <c r="E1122" s="86"/>
      <c r="F1122" s="86"/>
      <c r="G1122" s="86"/>
    </row>
    <row r="1123" spans="2:7" x14ac:dyDescent="0.25">
      <c r="B1123" s="86"/>
      <c r="C1123" s="86"/>
      <c r="D1123" s="86"/>
      <c r="E1123" s="86"/>
      <c r="F1123" s="86"/>
      <c r="G1123" s="86"/>
    </row>
    <row r="1124" spans="2:7" x14ac:dyDescent="0.25">
      <c r="B1124" s="86"/>
      <c r="C1124" s="86"/>
      <c r="D1124" s="86"/>
      <c r="E1124" s="86"/>
      <c r="F1124" s="86"/>
      <c r="G1124" s="86"/>
    </row>
    <row r="1125" spans="2:7" x14ac:dyDescent="0.25">
      <c r="B1125" s="86"/>
      <c r="C1125" s="86"/>
      <c r="D1125" s="86"/>
      <c r="E1125" s="86"/>
      <c r="F1125" s="86"/>
      <c r="G1125" s="86"/>
    </row>
    <row r="1126" spans="2:7" x14ac:dyDescent="0.25">
      <c r="B1126" s="86"/>
      <c r="C1126" s="86"/>
      <c r="D1126" s="86"/>
      <c r="E1126" s="86"/>
      <c r="F1126" s="86"/>
      <c r="G1126" s="86"/>
    </row>
    <row r="1127" spans="2:7" x14ac:dyDescent="0.25">
      <c r="B1127" s="86"/>
      <c r="C1127" s="86"/>
      <c r="D1127" s="86"/>
      <c r="E1127" s="86"/>
      <c r="F1127" s="86"/>
      <c r="G1127" s="86"/>
    </row>
    <row r="1128" spans="2:7" x14ac:dyDescent="0.25">
      <c r="B1128" s="86"/>
      <c r="C1128" s="86"/>
      <c r="D1128" s="86"/>
      <c r="E1128" s="86"/>
      <c r="F1128" s="86"/>
      <c r="G1128" s="86"/>
    </row>
    <row r="1129" spans="2:7" x14ac:dyDescent="0.25">
      <c r="B1129" s="86"/>
      <c r="C1129" s="86"/>
      <c r="D1129" s="86"/>
      <c r="E1129" s="86"/>
      <c r="F1129" s="86"/>
      <c r="G1129" s="86"/>
    </row>
    <row r="1130" spans="2:7" x14ac:dyDescent="0.25">
      <c r="B1130" s="86"/>
      <c r="C1130" s="86"/>
      <c r="D1130" s="86"/>
      <c r="E1130" s="86"/>
      <c r="F1130" s="86"/>
      <c r="G1130" s="86"/>
    </row>
    <row r="1131" spans="2:7" x14ac:dyDescent="0.25">
      <c r="B1131" s="86"/>
      <c r="C1131" s="86"/>
      <c r="D1131" s="86"/>
      <c r="E1131" s="86"/>
      <c r="F1131" s="86"/>
      <c r="G1131" s="86"/>
    </row>
    <row r="1132" spans="2:7" x14ac:dyDescent="0.25">
      <c r="B1132" s="86"/>
      <c r="C1132" s="86"/>
      <c r="D1132" s="86"/>
      <c r="E1132" s="86"/>
      <c r="F1132" s="86"/>
      <c r="G1132" s="86"/>
    </row>
    <row r="1133" spans="2:7" x14ac:dyDescent="0.25">
      <c r="B1133" s="86"/>
      <c r="C1133" s="86"/>
      <c r="D1133" s="86"/>
      <c r="E1133" s="86"/>
      <c r="F1133" s="86"/>
      <c r="G1133" s="86"/>
    </row>
    <row r="1134" spans="2:7" x14ac:dyDescent="0.25">
      <c r="B1134" s="86"/>
      <c r="C1134" s="86"/>
      <c r="D1134" s="86"/>
      <c r="E1134" s="86"/>
      <c r="F1134" s="86"/>
      <c r="G1134" s="86"/>
    </row>
    <row r="1135" spans="2:7" x14ac:dyDescent="0.25">
      <c r="B1135" s="86"/>
      <c r="C1135" s="86"/>
      <c r="D1135" s="86"/>
      <c r="E1135" s="86"/>
      <c r="F1135" s="86"/>
      <c r="G1135" s="86"/>
    </row>
    <row r="1136" spans="2:7" x14ac:dyDescent="0.25">
      <c r="B1136" s="86"/>
      <c r="C1136" s="86"/>
      <c r="D1136" s="86"/>
      <c r="E1136" s="86"/>
      <c r="F1136" s="86"/>
      <c r="G1136" s="86"/>
    </row>
    <row r="1137" spans="2:7" x14ac:dyDescent="0.25">
      <c r="B1137" s="86"/>
      <c r="C1137" s="86"/>
      <c r="D1137" s="86"/>
      <c r="E1137" s="86"/>
      <c r="F1137" s="86"/>
      <c r="G1137" s="86"/>
    </row>
    <row r="1138" spans="2:7" x14ac:dyDescent="0.25">
      <c r="B1138" s="86"/>
      <c r="C1138" s="86"/>
      <c r="D1138" s="86"/>
      <c r="E1138" s="86"/>
      <c r="F1138" s="86"/>
      <c r="G1138" s="86"/>
    </row>
    <row r="1139" spans="2:7" x14ac:dyDescent="0.25">
      <c r="B1139" s="86"/>
      <c r="C1139" s="86"/>
      <c r="D1139" s="86"/>
      <c r="E1139" s="86"/>
      <c r="F1139" s="86"/>
      <c r="G1139" s="86"/>
    </row>
    <row r="1140" spans="2:7" x14ac:dyDescent="0.25">
      <c r="B1140" s="86"/>
      <c r="C1140" s="86"/>
      <c r="D1140" s="86"/>
      <c r="E1140" s="86"/>
      <c r="F1140" s="86"/>
      <c r="G1140" s="86"/>
    </row>
    <row r="1141" spans="2:7" x14ac:dyDescent="0.25">
      <c r="B1141" s="86"/>
      <c r="C1141" s="86"/>
      <c r="D1141" s="86"/>
      <c r="E1141" s="86"/>
      <c r="F1141" s="86"/>
      <c r="G1141" s="86"/>
    </row>
    <row r="1142" spans="2:7" x14ac:dyDescent="0.25">
      <c r="B1142" s="86"/>
      <c r="C1142" s="86"/>
      <c r="D1142" s="86"/>
      <c r="E1142" s="86"/>
      <c r="F1142" s="86"/>
      <c r="G1142" s="86"/>
    </row>
    <row r="1143" spans="2:7" x14ac:dyDescent="0.25">
      <c r="B1143" s="86"/>
      <c r="C1143" s="86"/>
      <c r="D1143" s="86"/>
      <c r="E1143" s="86"/>
      <c r="F1143" s="86"/>
      <c r="G1143" s="86"/>
    </row>
    <row r="1144" spans="2:7" x14ac:dyDescent="0.25">
      <c r="B1144" s="86"/>
      <c r="C1144" s="86"/>
      <c r="D1144" s="86"/>
      <c r="E1144" s="86"/>
      <c r="F1144" s="86"/>
      <c r="G1144" s="86"/>
    </row>
    <row r="1145" spans="2:7" x14ac:dyDescent="0.25">
      <c r="B1145" s="86"/>
      <c r="C1145" s="86"/>
      <c r="D1145" s="86"/>
      <c r="E1145" s="86"/>
      <c r="F1145" s="86"/>
      <c r="G1145" s="86"/>
    </row>
    <row r="1146" spans="2:7" x14ac:dyDescent="0.25">
      <c r="B1146" s="86"/>
      <c r="C1146" s="86"/>
      <c r="D1146" s="86"/>
      <c r="E1146" s="86"/>
      <c r="F1146" s="86"/>
      <c r="G1146" s="86"/>
    </row>
    <row r="1147" spans="2:7" x14ac:dyDescent="0.25">
      <c r="B1147" s="86"/>
      <c r="C1147" s="86"/>
      <c r="D1147" s="86"/>
      <c r="E1147" s="86"/>
      <c r="F1147" s="86"/>
      <c r="G1147" s="86"/>
    </row>
    <row r="1148" spans="2:7" x14ac:dyDescent="0.25">
      <c r="B1148" s="86"/>
      <c r="C1148" s="86"/>
      <c r="D1148" s="86"/>
      <c r="E1148" s="86"/>
      <c r="F1148" s="86"/>
      <c r="G1148" s="86"/>
    </row>
    <row r="1149" spans="2:7" x14ac:dyDescent="0.25">
      <c r="B1149" s="86"/>
      <c r="C1149" s="86"/>
      <c r="D1149" s="86"/>
      <c r="E1149" s="86"/>
      <c r="F1149" s="86"/>
      <c r="G1149" s="86"/>
    </row>
    <row r="1150" spans="2:7" x14ac:dyDescent="0.25">
      <c r="B1150" s="86"/>
      <c r="C1150" s="86"/>
      <c r="D1150" s="86"/>
      <c r="E1150" s="86"/>
      <c r="F1150" s="86"/>
      <c r="G1150" s="86"/>
    </row>
    <row r="1151" spans="2:7" x14ac:dyDescent="0.25">
      <c r="B1151" s="86"/>
      <c r="C1151" s="86"/>
      <c r="D1151" s="86"/>
      <c r="E1151" s="86"/>
      <c r="F1151" s="86"/>
      <c r="G1151" s="86"/>
    </row>
    <row r="1152" spans="2:7" x14ac:dyDescent="0.25">
      <c r="B1152" s="86"/>
      <c r="C1152" s="86"/>
      <c r="D1152" s="86"/>
      <c r="E1152" s="86"/>
      <c r="F1152" s="86"/>
      <c r="G1152" s="86"/>
    </row>
    <row r="1153" spans="2:7" x14ac:dyDescent="0.25">
      <c r="B1153" s="86"/>
      <c r="C1153" s="86"/>
      <c r="D1153" s="86"/>
      <c r="E1153" s="86"/>
      <c r="F1153" s="86"/>
      <c r="G1153" s="86"/>
    </row>
    <row r="1154" spans="2:7" x14ac:dyDescent="0.25">
      <c r="B1154" s="86"/>
      <c r="C1154" s="86"/>
      <c r="D1154" s="86"/>
      <c r="E1154" s="86"/>
      <c r="F1154" s="86"/>
      <c r="G1154" s="86"/>
    </row>
    <row r="1155" spans="2:7" x14ac:dyDescent="0.25">
      <c r="B1155" s="86"/>
      <c r="C1155" s="86"/>
      <c r="D1155" s="86"/>
      <c r="E1155" s="86"/>
      <c r="F1155" s="86"/>
      <c r="G1155" s="86"/>
    </row>
    <row r="1156" spans="2:7" x14ac:dyDescent="0.25">
      <c r="B1156" s="86"/>
      <c r="C1156" s="86"/>
      <c r="D1156" s="86"/>
      <c r="E1156" s="86"/>
      <c r="F1156" s="86"/>
      <c r="G1156" s="86"/>
    </row>
    <row r="1157" spans="2:7" x14ac:dyDescent="0.25">
      <c r="B1157" s="86"/>
      <c r="C1157" s="86"/>
      <c r="D1157" s="86"/>
      <c r="E1157" s="86"/>
      <c r="F1157" s="86"/>
      <c r="G1157" s="86"/>
    </row>
    <row r="1158" spans="2:7" x14ac:dyDescent="0.25">
      <c r="B1158" s="86"/>
      <c r="C1158" s="86"/>
      <c r="D1158" s="86"/>
      <c r="E1158" s="86"/>
      <c r="F1158" s="86"/>
      <c r="G1158" s="86"/>
    </row>
    <row r="1159" spans="2:7" x14ac:dyDescent="0.25">
      <c r="B1159" s="86"/>
      <c r="C1159" s="86"/>
      <c r="D1159" s="86"/>
      <c r="E1159" s="86"/>
      <c r="F1159" s="86"/>
      <c r="G1159" s="86"/>
    </row>
    <row r="1160" spans="2:7" x14ac:dyDescent="0.25">
      <c r="B1160" s="86"/>
      <c r="C1160" s="86"/>
      <c r="D1160" s="86"/>
      <c r="E1160" s="86"/>
      <c r="F1160" s="86"/>
      <c r="G1160" s="86"/>
    </row>
    <row r="1161" spans="2:7" x14ac:dyDescent="0.25">
      <c r="B1161" s="86"/>
      <c r="C1161" s="86"/>
      <c r="D1161" s="86"/>
      <c r="E1161" s="86"/>
      <c r="F1161" s="86"/>
      <c r="G1161" s="86"/>
    </row>
    <row r="1162" spans="2:7" x14ac:dyDescent="0.25">
      <c r="B1162" s="86"/>
      <c r="C1162" s="86"/>
      <c r="D1162" s="86"/>
      <c r="E1162" s="86"/>
      <c r="F1162" s="86"/>
      <c r="G1162" s="86"/>
    </row>
    <row r="1163" spans="2:7" x14ac:dyDescent="0.25">
      <c r="B1163" s="86"/>
      <c r="C1163" s="86"/>
      <c r="D1163" s="86"/>
      <c r="E1163" s="86"/>
      <c r="F1163" s="86"/>
      <c r="G1163" s="86"/>
    </row>
    <row r="1164" spans="2:7" x14ac:dyDescent="0.25">
      <c r="B1164" s="86"/>
      <c r="C1164" s="86"/>
      <c r="D1164" s="86"/>
      <c r="E1164" s="86"/>
      <c r="F1164" s="86"/>
      <c r="G1164" s="86"/>
    </row>
    <row r="1165" spans="2:7" x14ac:dyDescent="0.25">
      <c r="B1165" s="86"/>
      <c r="C1165" s="86"/>
      <c r="D1165" s="86"/>
      <c r="E1165" s="86"/>
      <c r="F1165" s="86"/>
      <c r="G1165" s="86"/>
    </row>
    <row r="1166" spans="2:7" x14ac:dyDescent="0.25">
      <c r="B1166" s="86"/>
      <c r="C1166" s="86"/>
      <c r="D1166" s="86"/>
      <c r="E1166" s="86"/>
      <c r="F1166" s="86"/>
      <c r="G1166" s="86"/>
    </row>
    <row r="1167" spans="2:7" x14ac:dyDescent="0.25">
      <c r="B1167" s="86"/>
      <c r="C1167" s="86"/>
      <c r="D1167" s="86"/>
      <c r="E1167" s="86"/>
      <c r="F1167" s="86"/>
      <c r="G1167" s="86"/>
    </row>
    <row r="1168" spans="2:7" x14ac:dyDescent="0.25">
      <c r="B1168" s="86"/>
      <c r="C1168" s="86"/>
      <c r="D1168" s="86"/>
      <c r="E1168" s="86"/>
      <c r="F1168" s="86"/>
      <c r="G1168" s="86"/>
    </row>
    <row r="1169" spans="2:7" x14ac:dyDescent="0.25">
      <c r="B1169" s="86"/>
      <c r="C1169" s="86"/>
      <c r="D1169" s="86"/>
      <c r="E1169" s="86"/>
      <c r="F1169" s="86"/>
      <c r="G1169" s="86"/>
    </row>
    <row r="1170" spans="2:7" x14ac:dyDescent="0.25">
      <c r="B1170" s="86"/>
      <c r="C1170" s="86"/>
      <c r="D1170" s="86"/>
      <c r="E1170" s="86"/>
      <c r="F1170" s="86"/>
      <c r="G1170" s="86"/>
    </row>
    <row r="1171" spans="2:7" x14ac:dyDescent="0.25">
      <c r="B1171" s="86"/>
      <c r="C1171" s="86"/>
      <c r="D1171" s="86"/>
      <c r="E1171" s="86"/>
      <c r="F1171" s="86"/>
      <c r="G1171" s="86"/>
    </row>
    <row r="1172" spans="2:7" x14ac:dyDescent="0.25">
      <c r="B1172" s="86"/>
      <c r="C1172" s="86"/>
      <c r="D1172" s="86"/>
      <c r="E1172" s="86"/>
      <c r="F1172" s="86"/>
      <c r="G1172" s="86"/>
    </row>
    <row r="1173" spans="2:7" x14ac:dyDescent="0.25">
      <c r="B1173" s="86"/>
      <c r="C1173" s="86"/>
      <c r="D1173" s="86"/>
      <c r="E1173" s="86"/>
      <c r="F1173" s="86"/>
      <c r="G1173" s="86"/>
    </row>
    <row r="1174" spans="2:7" x14ac:dyDescent="0.25">
      <c r="B1174" s="86"/>
      <c r="C1174" s="86"/>
      <c r="D1174" s="86"/>
      <c r="E1174" s="86"/>
      <c r="F1174" s="86"/>
      <c r="G1174" s="86"/>
    </row>
    <row r="1175" spans="2:7" x14ac:dyDescent="0.25">
      <c r="B1175" s="86"/>
      <c r="C1175" s="86"/>
      <c r="D1175" s="86"/>
      <c r="E1175" s="86"/>
      <c r="F1175" s="86"/>
      <c r="G1175" s="86"/>
    </row>
    <row r="1176" spans="2:7" x14ac:dyDescent="0.25">
      <c r="B1176" s="86"/>
      <c r="C1176" s="86"/>
      <c r="D1176" s="86"/>
      <c r="E1176" s="86"/>
      <c r="F1176" s="86"/>
      <c r="G1176" s="86"/>
    </row>
    <row r="1177" spans="2:7" x14ac:dyDescent="0.25">
      <c r="B1177" s="86"/>
      <c r="C1177" s="86"/>
      <c r="D1177" s="86"/>
      <c r="E1177" s="86"/>
      <c r="F1177" s="86"/>
      <c r="G1177" s="86"/>
    </row>
    <row r="1178" spans="2:7" x14ac:dyDescent="0.25">
      <c r="B1178" s="86"/>
      <c r="C1178" s="86"/>
      <c r="D1178" s="86"/>
      <c r="E1178" s="86"/>
      <c r="F1178" s="86"/>
      <c r="G1178" s="86"/>
    </row>
    <row r="1179" spans="2:7" x14ac:dyDescent="0.25">
      <c r="B1179" s="86"/>
      <c r="C1179" s="86"/>
      <c r="D1179" s="86"/>
      <c r="E1179" s="86"/>
      <c r="F1179" s="86"/>
      <c r="G1179" s="86"/>
    </row>
    <row r="1180" spans="2:7" x14ac:dyDescent="0.25">
      <c r="B1180" s="86"/>
      <c r="C1180" s="86"/>
      <c r="D1180" s="86"/>
      <c r="E1180" s="86"/>
      <c r="F1180" s="86"/>
      <c r="G1180" s="86"/>
    </row>
    <row r="1181" spans="2:7" x14ac:dyDescent="0.25">
      <c r="B1181" s="86"/>
      <c r="C1181" s="86"/>
      <c r="D1181" s="86"/>
      <c r="E1181" s="86"/>
      <c r="F1181" s="86"/>
      <c r="G1181" s="86"/>
    </row>
    <row r="1182" spans="2:7" x14ac:dyDescent="0.25">
      <c r="B1182" s="86"/>
      <c r="C1182" s="86"/>
      <c r="D1182" s="86"/>
      <c r="E1182" s="86"/>
      <c r="F1182" s="86"/>
      <c r="G1182" s="86"/>
    </row>
    <row r="1183" spans="2:7" x14ac:dyDescent="0.25">
      <c r="B1183" s="86"/>
      <c r="C1183" s="86"/>
      <c r="D1183" s="86"/>
      <c r="E1183" s="86"/>
      <c r="F1183" s="86"/>
      <c r="G1183" s="86"/>
    </row>
    <row r="1184" spans="2:7" x14ac:dyDescent="0.25">
      <c r="B1184" s="86"/>
      <c r="C1184" s="86"/>
      <c r="D1184" s="86"/>
      <c r="E1184" s="86"/>
      <c r="F1184" s="86"/>
      <c r="G1184" s="86"/>
    </row>
    <row r="1185" spans="2:7" x14ac:dyDescent="0.25">
      <c r="B1185" s="86"/>
      <c r="C1185" s="86"/>
      <c r="D1185" s="86"/>
      <c r="E1185" s="86"/>
      <c r="F1185" s="86"/>
      <c r="G1185" s="86"/>
    </row>
    <row r="1186" spans="2:7" x14ac:dyDescent="0.25">
      <c r="B1186" s="86"/>
      <c r="C1186" s="86"/>
      <c r="D1186" s="86"/>
      <c r="E1186" s="86"/>
      <c r="F1186" s="86"/>
      <c r="G1186" s="86"/>
    </row>
    <row r="1187" spans="2:7" x14ac:dyDescent="0.25">
      <c r="B1187" s="86"/>
      <c r="C1187" s="86"/>
      <c r="D1187" s="86"/>
      <c r="E1187" s="86"/>
      <c r="F1187" s="86"/>
      <c r="G1187" s="86"/>
    </row>
    <row r="1188" spans="2:7" x14ac:dyDescent="0.25">
      <c r="B1188" s="86"/>
      <c r="C1188" s="86"/>
      <c r="D1188" s="86"/>
      <c r="E1188" s="86"/>
      <c r="F1188" s="86"/>
      <c r="G1188" s="86"/>
    </row>
    <row r="1189" spans="2:7" x14ac:dyDescent="0.25">
      <c r="B1189" s="86"/>
      <c r="C1189" s="86"/>
      <c r="D1189" s="86"/>
      <c r="E1189" s="86"/>
      <c r="F1189" s="86"/>
      <c r="G1189" s="86"/>
    </row>
    <row r="1190" spans="2:7" x14ac:dyDescent="0.25">
      <c r="B1190" s="86"/>
      <c r="C1190" s="86"/>
      <c r="D1190" s="86"/>
      <c r="E1190" s="86"/>
      <c r="F1190" s="86"/>
      <c r="G1190" s="86"/>
    </row>
    <row r="1191" spans="2:7" x14ac:dyDescent="0.25">
      <c r="B1191" s="86"/>
      <c r="C1191" s="86"/>
      <c r="D1191" s="86"/>
      <c r="E1191" s="86"/>
      <c r="F1191" s="86"/>
      <c r="G1191" s="86"/>
    </row>
    <row r="1192" spans="2:7" x14ac:dyDescent="0.25">
      <c r="B1192" s="86"/>
      <c r="C1192" s="86"/>
      <c r="D1192" s="86"/>
      <c r="E1192" s="86"/>
      <c r="F1192" s="86"/>
      <c r="G1192" s="86"/>
    </row>
    <row r="1193" spans="2:7" x14ac:dyDescent="0.25">
      <c r="B1193" s="86"/>
      <c r="C1193" s="86"/>
      <c r="D1193" s="86"/>
      <c r="E1193" s="86"/>
      <c r="F1193" s="86"/>
      <c r="G1193" s="86"/>
    </row>
    <row r="1194" spans="2:7" x14ac:dyDescent="0.25">
      <c r="B1194" s="86"/>
      <c r="C1194" s="86"/>
      <c r="D1194" s="86"/>
      <c r="E1194" s="86"/>
      <c r="F1194" s="86"/>
      <c r="G1194" s="86"/>
    </row>
    <row r="1195" spans="2:7" x14ac:dyDescent="0.25">
      <c r="B1195" s="86"/>
      <c r="C1195" s="86"/>
      <c r="D1195" s="86"/>
      <c r="E1195" s="86"/>
      <c r="F1195" s="86"/>
      <c r="G1195" s="86"/>
    </row>
    <row r="1196" spans="2:7" x14ac:dyDescent="0.25">
      <c r="B1196" s="86"/>
      <c r="C1196" s="86"/>
      <c r="D1196" s="86"/>
      <c r="E1196" s="86"/>
      <c r="F1196" s="86"/>
      <c r="G1196" s="86"/>
    </row>
    <row r="1197" spans="2:7" x14ac:dyDescent="0.25">
      <c r="B1197" s="86"/>
      <c r="C1197" s="86"/>
      <c r="D1197" s="86"/>
      <c r="E1197" s="86"/>
      <c r="F1197" s="86"/>
      <c r="G1197" s="86"/>
    </row>
    <row r="1198" spans="2:7" x14ac:dyDescent="0.25">
      <c r="B1198" s="86"/>
      <c r="C1198" s="86"/>
      <c r="D1198" s="86"/>
      <c r="E1198" s="86"/>
      <c r="F1198" s="86"/>
      <c r="G1198" s="86"/>
    </row>
    <row r="1199" spans="2:7" x14ac:dyDescent="0.25">
      <c r="B1199" s="86"/>
      <c r="C1199" s="86"/>
      <c r="D1199" s="86"/>
      <c r="E1199" s="86"/>
      <c r="F1199" s="86"/>
      <c r="G1199" s="86"/>
    </row>
    <row r="1200" spans="2:7" x14ac:dyDescent="0.25">
      <c r="B1200" s="86"/>
      <c r="C1200" s="86"/>
      <c r="D1200" s="86"/>
      <c r="E1200" s="86"/>
      <c r="F1200" s="86"/>
      <c r="G1200" s="86"/>
    </row>
    <row r="1201" spans="2:7" x14ac:dyDescent="0.25">
      <c r="B1201" s="86"/>
      <c r="C1201" s="86"/>
      <c r="D1201" s="86"/>
      <c r="E1201" s="86"/>
      <c r="F1201" s="86"/>
      <c r="G1201" s="86"/>
    </row>
    <row r="1202" spans="2:7" x14ac:dyDescent="0.25">
      <c r="B1202" s="86"/>
      <c r="C1202" s="86"/>
      <c r="D1202" s="86"/>
      <c r="E1202" s="86"/>
      <c r="F1202" s="86"/>
      <c r="G1202" s="86"/>
    </row>
    <row r="1203" spans="2:7" x14ac:dyDescent="0.25">
      <c r="B1203" s="86"/>
      <c r="C1203" s="86"/>
      <c r="D1203" s="86"/>
      <c r="E1203" s="86"/>
      <c r="F1203" s="86"/>
      <c r="G1203" s="86"/>
    </row>
    <row r="1204" spans="2:7" x14ac:dyDescent="0.25">
      <c r="B1204" s="86"/>
      <c r="C1204" s="86"/>
      <c r="D1204" s="86"/>
      <c r="E1204" s="86"/>
      <c r="F1204" s="86"/>
      <c r="G1204" s="86"/>
    </row>
    <row r="1205" spans="2:7" x14ac:dyDescent="0.25">
      <c r="B1205" s="86"/>
      <c r="C1205" s="86"/>
      <c r="D1205" s="86"/>
      <c r="E1205" s="86"/>
      <c r="F1205" s="86"/>
      <c r="G1205" s="86"/>
    </row>
    <row r="1206" spans="2:7" x14ac:dyDescent="0.25">
      <c r="B1206" s="86"/>
      <c r="C1206" s="86"/>
      <c r="D1206" s="86"/>
      <c r="E1206" s="86"/>
      <c r="F1206" s="86"/>
      <c r="G1206" s="86"/>
    </row>
    <row r="1207" spans="2:7" x14ac:dyDescent="0.25">
      <c r="B1207" s="86"/>
      <c r="C1207" s="86"/>
      <c r="D1207" s="86"/>
      <c r="E1207" s="86"/>
      <c r="F1207" s="86"/>
      <c r="G1207" s="86"/>
    </row>
    <row r="1208" spans="2:7" x14ac:dyDescent="0.25">
      <c r="B1208" s="86"/>
      <c r="C1208" s="86"/>
      <c r="D1208" s="86"/>
      <c r="E1208" s="86"/>
      <c r="F1208" s="86"/>
      <c r="G1208" s="86"/>
    </row>
    <row r="1209" spans="2:7" x14ac:dyDescent="0.25">
      <c r="B1209" s="86"/>
      <c r="C1209" s="86"/>
      <c r="D1209" s="86"/>
      <c r="E1209" s="86"/>
      <c r="F1209" s="86"/>
      <c r="G1209" s="86"/>
    </row>
    <row r="1210" spans="2:7" x14ac:dyDescent="0.25">
      <c r="B1210" s="86"/>
      <c r="C1210" s="86"/>
      <c r="D1210" s="86"/>
      <c r="E1210" s="86"/>
      <c r="F1210" s="86"/>
      <c r="G1210" s="86"/>
    </row>
    <row r="1211" spans="2:7" x14ac:dyDescent="0.25">
      <c r="B1211" s="86"/>
      <c r="C1211" s="86"/>
      <c r="D1211" s="86"/>
      <c r="E1211" s="86"/>
      <c r="F1211" s="86"/>
      <c r="G1211" s="86"/>
    </row>
    <row r="1212" spans="2:7" x14ac:dyDescent="0.25">
      <c r="B1212" s="86"/>
      <c r="C1212" s="86"/>
      <c r="D1212" s="86"/>
      <c r="E1212" s="86"/>
      <c r="F1212" s="86"/>
      <c r="G1212" s="86"/>
    </row>
    <row r="1213" spans="2:7" x14ac:dyDescent="0.25">
      <c r="B1213" s="86"/>
      <c r="C1213" s="86"/>
      <c r="D1213" s="86"/>
      <c r="E1213" s="86"/>
      <c r="F1213" s="86"/>
      <c r="G1213" s="86"/>
    </row>
    <row r="1214" spans="2:7" x14ac:dyDescent="0.25">
      <c r="B1214" s="86"/>
      <c r="C1214" s="86"/>
      <c r="D1214" s="86"/>
      <c r="E1214" s="86"/>
      <c r="F1214" s="86"/>
      <c r="G1214" s="86"/>
    </row>
    <row r="1215" spans="2:7" x14ac:dyDescent="0.25">
      <c r="B1215" s="86"/>
      <c r="C1215" s="86"/>
      <c r="D1215" s="86"/>
      <c r="E1215" s="86"/>
      <c r="F1215" s="86"/>
      <c r="G1215" s="86"/>
    </row>
    <row r="1216" spans="2:7" x14ac:dyDescent="0.25">
      <c r="B1216" s="86"/>
      <c r="C1216" s="86"/>
      <c r="D1216" s="86"/>
      <c r="E1216" s="86"/>
      <c r="F1216" s="86"/>
      <c r="G1216" s="86"/>
    </row>
    <row r="1217" spans="2:7" x14ac:dyDescent="0.25">
      <c r="B1217" s="86"/>
      <c r="C1217" s="86"/>
      <c r="D1217" s="86"/>
      <c r="E1217" s="86"/>
      <c r="F1217" s="86"/>
      <c r="G1217" s="86"/>
    </row>
    <row r="1218" spans="2:7" x14ac:dyDescent="0.25">
      <c r="B1218" s="86"/>
      <c r="C1218" s="86"/>
      <c r="D1218" s="86"/>
      <c r="E1218" s="86"/>
      <c r="F1218" s="86"/>
      <c r="G1218" s="86"/>
    </row>
    <row r="1219" spans="2:7" x14ac:dyDescent="0.25">
      <c r="B1219" s="86"/>
      <c r="C1219" s="86"/>
      <c r="D1219" s="86"/>
      <c r="E1219" s="86"/>
      <c r="F1219" s="86"/>
      <c r="G1219" s="86"/>
    </row>
    <row r="1220" spans="2:7" x14ac:dyDescent="0.25">
      <c r="B1220" s="86"/>
      <c r="C1220" s="86"/>
      <c r="D1220" s="86"/>
      <c r="E1220" s="86"/>
      <c r="F1220" s="86"/>
      <c r="G1220" s="86"/>
    </row>
    <row r="1221" spans="2:7" x14ac:dyDescent="0.25">
      <c r="B1221" s="86"/>
      <c r="C1221" s="86"/>
      <c r="D1221" s="86"/>
      <c r="E1221" s="86"/>
      <c r="F1221" s="86"/>
      <c r="G1221" s="86"/>
    </row>
    <row r="1222" spans="2:7" x14ac:dyDescent="0.25">
      <c r="B1222" s="86"/>
      <c r="C1222" s="86"/>
      <c r="D1222" s="86"/>
      <c r="E1222" s="86"/>
      <c r="F1222" s="86"/>
      <c r="G1222" s="86"/>
    </row>
    <row r="1223" spans="2:7" x14ac:dyDescent="0.25">
      <c r="B1223" s="86"/>
      <c r="C1223" s="86"/>
      <c r="D1223" s="86"/>
      <c r="E1223" s="86"/>
      <c r="F1223" s="86"/>
      <c r="G1223" s="86"/>
    </row>
    <row r="1224" spans="2:7" x14ac:dyDescent="0.25">
      <c r="B1224" s="86"/>
      <c r="C1224" s="86"/>
      <c r="D1224" s="86"/>
      <c r="E1224" s="86"/>
      <c r="F1224" s="86"/>
      <c r="G1224" s="86"/>
    </row>
    <row r="1225" spans="2:7" x14ac:dyDescent="0.25">
      <c r="B1225" s="86"/>
      <c r="C1225" s="86"/>
      <c r="D1225" s="86"/>
      <c r="E1225" s="86"/>
      <c r="F1225" s="86"/>
      <c r="G1225" s="86"/>
    </row>
    <row r="1226" spans="2:7" x14ac:dyDescent="0.25">
      <c r="B1226" s="86"/>
      <c r="C1226" s="86"/>
      <c r="D1226" s="86"/>
      <c r="E1226" s="86"/>
      <c r="F1226" s="86"/>
      <c r="G1226" s="86"/>
    </row>
    <row r="1227" spans="2:7" x14ac:dyDescent="0.25">
      <c r="B1227" s="86"/>
      <c r="C1227" s="86"/>
      <c r="D1227" s="86"/>
      <c r="E1227" s="86"/>
      <c r="F1227" s="86"/>
      <c r="G1227" s="86"/>
    </row>
    <row r="1228" spans="2:7" x14ac:dyDescent="0.25">
      <c r="B1228" s="86"/>
      <c r="C1228" s="86"/>
      <c r="D1228" s="86"/>
      <c r="E1228" s="86"/>
      <c r="F1228" s="86"/>
      <c r="G1228" s="86"/>
    </row>
    <row r="1229" spans="2:7" x14ac:dyDescent="0.25">
      <c r="B1229" s="86"/>
      <c r="C1229" s="86"/>
      <c r="D1229" s="86"/>
      <c r="E1229" s="86"/>
      <c r="F1229" s="86"/>
      <c r="G1229" s="86"/>
    </row>
    <row r="1230" spans="2:7" x14ac:dyDescent="0.25">
      <c r="B1230" s="86"/>
      <c r="C1230" s="86"/>
      <c r="D1230" s="86"/>
      <c r="E1230" s="86"/>
      <c r="F1230" s="86"/>
      <c r="G1230" s="86"/>
    </row>
    <row r="1231" spans="2:7" x14ac:dyDescent="0.25">
      <c r="B1231" s="86"/>
      <c r="C1231" s="86"/>
      <c r="D1231" s="86"/>
      <c r="E1231" s="86"/>
      <c r="F1231" s="86"/>
      <c r="G1231" s="86"/>
    </row>
    <row r="1232" spans="2:7" x14ac:dyDescent="0.25">
      <c r="B1232" s="86"/>
      <c r="C1232" s="86"/>
      <c r="D1232" s="86"/>
      <c r="E1232" s="86"/>
      <c r="F1232" s="86"/>
      <c r="G1232" s="86"/>
    </row>
    <row r="1233" spans="2:7" x14ac:dyDescent="0.25">
      <c r="B1233" s="86"/>
      <c r="C1233" s="86"/>
      <c r="D1233" s="86"/>
      <c r="E1233" s="86"/>
      <c r="F1233" s="86"/>
      <c r="G1233" s="86"/>
    </row>
    <row r="1234" spans="2:7" x14ac:dyDescent="0.25">
      <c r="B1234" s="86"/>
      <c r="C1234" s="86"/>
      <c r="D1234" s="86"/>
      <c r="E1234" s="86"/>
      <c r="F1234" s="86"/>
      <c r="G1234" s="86"/>
    </row>
    <row r="1235" spans="2:7" x14ac:dyDescent="0.25">
      <c r="B1235" s="86"/>
      <c r="C1235" s="86"/>
      <c r="D1235" s="86"/>
      <c r="E1235" s="86"/>
      <c r="F1235" s="86"/>
      <c r="G1235" s="86"/>
    </row>
    <row r="1236" spans="2:7" x14ac:dyDescent="0.25">
      <c r="B1236" s="86"/>
      <c r="C1236" s="86"/>
      <c r="D1236" s="86"/>
      <c r="E1236" s="86"/>
      <c r="F1236" s="86"/>
      <c r="G1236" s="86"/>
    </row>
    <row r="1237" spans="2:7" x14ac:dyDescent="0.25">
      <c r="B1237" s="86"/>
      <c r="C1237" s="86"/>
      <c r="D1237" s="86"/>
      <c r="E1237" s="86"/>
      <c r="F1237" s="86"/>
      <c r="G1237" s="86"/>
    </row>
    <row r="1238" spans="2:7" x14ac:dyDescent="0.25">
      <c r="B1238" s="86"/>
      <c r="C1238" s="86"/>
      <c r="D1238" s="86"/>
      <c r="E1238" s="86"/>
      <c r="F1238" s="86"/>
      <c r="G1238" s="86"/>
    </row>
    <row r="1239" spans="2:7" x14ac:dyDescent="0.25">
      <c r="B1239" s="86"/>
      <c r="C1239" s="86"/>
      <c r="D1239" s="86"/>
      <c r="E1239" s="86"/>
      <c r="F1239" s="86"/>
      <c r="G1239" s="86"/>
    </row>
    <row r="1240" spans="2:7" x14ac:dyDescent="0.25">
      <c r="B1240" s="86"/>
      <c r="C1240" s="86"/>
      <c r="D1240" s="86"/>
      <c r="E1240" s="86"/>
      <c r="F1240" s="86"/>
      <c r="G1240" s="86"/>
    </row>
    <row r="1241" spans="2:7" x14ac:dyDescent="0.25">
      <c r="B1241" s="86"/>
      <c r="C1241" s="86"/>
      <c r="D1241" s="86"/>
      <c r="E1241" s="86"/>
      <c r="F1241" s="86"/>
      <c r="G1241" s="86"/>
    </row>
    <row r="1242" spans="2:7" x14ac:dyDescent="0.25">
      <c r="B1242" s="86"/>
      <c r="C1242" s="86"/>
      <c r="D1242" s="86"/>
      <c r="E1242" s="86"/>
      <c r="F1242" s="86"/>
      <c r="G1242" s="86"/>
    </row>
    <row r="1243" spans="2:7" x14ac:dyDescent="0.25">
      <c r="B1243" s="86"/>
      <c r="C1243" s="86"/>
      <c r="D1243" s="86"/>
      <c r="E1243" s="86"/>
      <c r="F1243" s="86"/>
      <c r="G1243" s="86"/>
    </row>
    <row r="1244" spans="2:7" x14ac:dyDescent="0.25">
      <c r="B1244" s="86"/>
      <c r="C1244" s="86"/>
      <c r="D1244" s="86"/>
      <c r="E1244" s="86"/>
      <c r="F1244" s="86"/>
      <c r="G1244" s="86"/>
    </row>
    <row r="1245" spans="2:7" x14ac:dyDescent="0.25">
      <c r="B1245" s="86"/>
      <c r="C1245" s="86"/>
      <c r="D1245" s="86"/>
      <c r="E1245" s="86"/>
      <c r="F1245" s="86"/>
      <c r="G1245" s="86"/>
    </row>
    <row r="1246" spans="2:7" x14ac:dyDescent="0.25">
      <c r="B1246" s="86"/>
      <c r="C1246" s="86"/>
      <c r="D1246" s="86"/>
      <c r="E1246" s="86"/>
      <c r="F1246" s="86"/>
      <c r="G1246" s="86"/>
    </row>
    <row r="1247" spans="2:7" x14ac:dyDescent="0.25">
      <c r="B1247" s="86"/>
      <c r="C1247" s="86"/>
      <c r="D1247" s="86"/>
      <c r="E1247" s="86"/>
      <c r="F1247" s="86"/>
      <c r="G1247" s="86"/>
    </row>
    <row r="1248" spans="2:7" x14ac:dyDescent="0.25">
      <c r="B1248" s="86"/>
      <c r="C1248" s="86"/>
      <c r="D1248" s="86"/>
      <c r="E1248" s="86"/>
      <c r="F1248" s="86"/>
      <c r="G1248" s="86"/>
    </row>
    <row r="1249" spans="2:7" x14ac:dyDescent="0.25">
      <c r="B1249" s="86"/>
      <c r="C1249" s="86"/>
      <c r="D1249" s="86"/>
      <c r="E1249" s="86"/>
      <c r="F1249" s="86"/>
      <c r="G1249" s="86"/>
    </row>
    <row r="1250" spans="2:7" x14ac:dyDescent="0.25">
      <c r="B1250" s="86"/>
      <c r="C1250" s="86"/>
      <c r="D1250" s="86"/>
      <c r="E1250" s="86"/>
      <c r="F1250" s="86"/>
      <c r="G1250" s="86"/>
    </row>
    <row r="1251" spans="2:7" x14ac:dyDescent="0.25">
      <c r="B1251" s="86"/>
      <c r="C1251" s="86"/>
      <c r="D1251" s="86"/>
      <c r="E1251" s="86"/>
      <c r="F1251" s="86"/>
      <c r="G1251" s="86"/>
    </row>
    <row r="1252" spans="2:7" x14ac:dyDescent="0.25">
      <c r="B1252" s="86"/>
      <c r="C1252" s="86"/>
      <c r="D1252" s="86"/>
      <c r="E1252" s="86"/>
      <c r="F1252" s="86"/>
      <c r="G1252" s="86"/>
    </row>
    <row r="1253" spans="2:7" x14ac:dyDescent="0.25">
      <c r="B1253" s="86"/>
      <c r="C1253" s="86"/>
      <c r="D1253" s="86"/>
      <c r="E1253" s="86"/>
      <c r="F1253" s="86"/>
      <c r="G1253" s="86"/>
    </row>
    <row r="1254" spans="2:7" x14ac:dyDescent="0.25">
      <c r="B1254" s="86"/>
      <c r="C1254" s="86"/>
      <c r="D1254" s="86"/>
      <c r="E1254" s="86"/>
      <c r="F1254" s="86"/>
      <c r="G1254" s="86"/>
    </row>
    <row r="1255" spans="2:7" x14ac:dyDescent="0.25">
      <c r="B1255" s="86"/>
      <c r="C1255" s="86"/>
      <c r="D1255" s="86"/>
      <c r="E1255" s="86"/>
      <c r="F1255" s="86"/>
      <c r="G1255" s="86"/>
    </row>
    <row r="1256" spans="2:7" x14ac:dyDescent="0.25">
      <c r="B1256" s="86"/>
      <c r="C1256" s="86"/>
      <c r="D1256" s="86"/>
      <c r="E1256" s="86"/>
      <c r="F1256" s="86"/>
      <c r="G1256" s="86"/>
    </row>
    <row r="1257" spans="2:7" x14ac:dyDescent="0.25">
      <c r="B1257" s="86"/>
      <c r="C1257" s="86"/>
      <c r="D1257" s="86"/>
      <c r="E1257" s="86"/>
      <c r="F1257" s="86"/>
      <c r="G1257" s="86"/>
    </row>
    <row r="1258" spans="2:7" x14ac:dyDescent="0.25">
      <c r="B1258" s="86"/>
      <c r="C1258" s="86"/>
      <c r="D1258" s="86"/>
      <c r="E1258" s="86"/>
      <c r="F1258" s="86"/>
      <c r="G1258" s="86"/>
    </row>
    <row r="1259" spans="2:7" x14ac:dyDescent="0.25">
      <c r="B1259" s="86"/>
      <c r="C1259" s="86"/>
      <c r="D1259" s="86"/>
      <c r="E1259" s="86"/>
      <c r="F1259" s="86"/>
      <c r="G1259" s="86"/>
    </row>
    <row r="1260" spans="2:7" x14ac:dyDescent="0.25">
      <c r="B1260" s="86"/>
      <c r="C1260" s="86"/>
      <c r="D1260" s="86"/>
      <c r="E1260" s="86"/>
      <c r="F1260" s="86"/>
      <c r="G1260" s="86"/>
    </row>
    <row r="1261" spans="2:7" x14ac:dyDescent="0.25">
      <c r="B1261" s="86"/>
      <c r="C1261" s="86"/>
      <c r="D1261" s="86"/>
      <c r="E1261" s="86"/>
      <c r="F1261" s="86"/>
      <c r="G1261" s="86"/>
    </row>
    <row r="1262" spans="2:7" x14ac:dyDescent="0.25">
      <c r="B1262" s="86"/>
      <c r="C1262" s="86"/>
      <c r="D1262" s="86"/>
      <c r="E1262" s="86"/>
      <c r="F1262" s="86"/>
      <c r="G1262" s="86"/>
    </row>
    <row r="1263" spans="2:7" x14ac:dyDescent="0.25">
      <c r="B1263" s="86"/>
      <c r="C1263" s="86"/>
      <c r="D1263" s="86"/>
      <c r="E1263" s="86"/>
      <c r="F1263" s="86"/>
      <c r="G1263" s="86"/>
    </row>
    <row r="1264" spans="2:7" x14ac:dyDescent="0.25">
      <c r="B1264" s="86"/>
      <c r="C1264" s="86"/>
      <c r="D1264" s="86"/>
      <c r="E1264" s="86"/>
      <c r="F1264" s="86"/>
      <c r="G1264" s="86"/>
    </row>
    <row r="1265" spans="2:7" x14ac:dyDescent="0.25">
      <c r="B1265" s="86"/>
      <c r="C1265" s="86"/>
      <c r="D1265" s="86"/>
      <c r="E1265" s="86"/>
      <c r="F1265" s="86"/>
      <c r="G1265" s="86"/>
    </row>
    <row r="1266" spans="2:7" x14ac:dyDescent="0.25">
      <c r="B1266" s="86"/>
      <c r="C1266" s="86"/>
      <c r="D1266" s="86"/>
      <c r="E1266" s="86"/>
      <c r="F1266" s="86"/>
      <c r="G1266" s="86"/>
    </row>
    <row r="1267" spans="2:7" x14ac:dyDescent="0.25">
      <c r="B1267" s="86"/>
      <c r="C1267" s="86"/>
      <c r="D1267" s="86"/>
      <c r="E1267" s="86"/>
      <c r="F1267" s="86"/>
      <c r="G1267" s="86"/>
    </row>
    <row r="1268" spans="2:7" x14ac:dyDescent="0.25">
      <c r="B1268" s="86"/>
      <c r="C1268" s="86"/>
      <c r="D1268" s="86"/>
      <c r="E1268" s="86"/>
      <c r="F1268" s="86"/>
      <c r="G1268" s="86"/>
    </row>
    <row r="1269" spans="2:7" x14ac:dyDescent="0.25">
      <c r="B1269" s="86"/>
      <c r="C1269" s="86"/>
      <c r="D1269" s="86"/>
      <c r="E1269" s="86"/>
      <c r="F1269" s="86"/>
      <c r="G1269" s="86"/>
    </row>
    <row r="1270" spans="2:7" x14ac:dyDescent="0.25">
      <c r="B1270" s="86"/>
      <c r="C1270" s="86"/>
      <c r="D1270" s="86"/>
      <c r="E1270" s="86"/>
      <c r="F1270" s="86"/>
      <c r="G1270" s="86"/>
    </row>
    <row r="1271" spans="2:7" x14ac:dyDescent="0.25">
      <c r="B1271" s="86"/>
      <c r="C1271" s="86"/>
      <c r="D1271" s="86"/>
      <c r="E1271" s="86"/>
      <c r="F1271" s="86"/>
      <c r="G1271" s="86"/>
    </row>
    <row r="1272" spans="2:7" x14ac:dyDescent="0.25">
      <c r="B1272" s="86"/>
      <c r="C1272" s="86"/>
      <c r="D1272" s="86"/>
      <c r="E1272" s="86"/>
      <c r="F1272" s="86"/>
      <c r="G1272" s="86"/>
    </row>
    <row r="1273" spans="2:7" x14ac:dyDescent="0.25">
      <c r="B1273" s="86"/>
      <c r="C1273" s="86"/>
      <c r="D1273" s="86"/>
      <c r="E1273" s="86"/>
      <c r="F1273" s="86"/>
      <c r="G1273" s="86"/>
    </row>
    <row r="1274" spans="2:7" x14ac:dyDescent="0.25">
      <c r="B1274" s="86"/>
      <c r="C1274" s="86"/>
      <c r="D1274" s="86"/>
      <c r="E1274" s="86"/>
      <c r="F1274" s="86"/>
      <c r="G1274" s="86"/>
    </row>
    <row r="1275" spans="2:7" x14ac:dyDescent="0.25">
      <c r="B1275" s="86"/>
      <c r="C1275" s="86"/>
      <c r="D1275" s="86"/>
      <c r="E1275" s="86"/>
      <c r="F1275" s="86"/>
      <c r="G1275" s="86"/>
    </row>
    <row r="1276" spans="2:7" x14ac:dyDescent="0.25">
      <c r="B1276" s="86"/>
      <c r="C1276" s="86"/>
      <c r="D1276" s="86"/>
      <c r="E1276" s="86"/>
      <c r="F1276" s="86"/>
      <c r="G1276" s="86"/>
    </row>
    <row r="1277" spans="2:7" x14ac:dyDescent="0.25">
      <c r="B1277" s="86"/>
      <c r="C1277" s="86"/>
      <c r="D1277" s="86"/>
      <c r="E1277" s="86"/>
      <c r="F1277" s="86"/>
      <c r="G1277" s="86"/>
    </row>
    <row r="1278" spans="2:7" x14ac:dyDescent="0.25">
      <c r="B1278" s="86"/>
      <c r="C1278" s="86"/>
      <c r="D1278" s="86"/>
      <c r="E1278" s="86"/>
      <c r="F1278" s="86"/>
      <c r="G1278" s="86"/>
    </row>
    <row r="1279" spans="2:7" x14ac:dyDescent="0.25">
      <c r="B1279" s="86"/>
      <c r="C1279" s="86"/>
      <c r="D1279" s="86"/>
      <c r="E1279" s="86"/>
      <c r="F1279" s="86"/>
      <c r="G1279" s="86"/>
    </row>
    <row r="1280" spans="2:7" x14ac:dyDescent="0.25">
      <c r="B1280" s="86"/>
      <c r="C1280" s="86"/>
      <c r="D1280" s="86"/>
      <c r="E1280" s="86"/>
      <c r="F1280" s="86"/>
      <c r="G1280" s="86"/>
    </row>
    <row r="1281" spans="2:7" x14ac:dyDescent="0.25">
      <c r="B1281" s="86"/>
      <c r="C1281" s="86"/>
      <c r="D1281" s="86"/>
      <c r="E1281" s="86"/>
      <c r="F1281" s="86"/>
      <c r="G1281" s="86"/>
    </row>
    <row r="1282" spans="2:7" x14ac:dyDescent="0.25">
      <c r="B1282" s="86"/>
      <c r="C1282" s="86"/>
      <c r="D1282" s="86"/>
      <c r="E1282" s="86"/>
      <c r="F1282" s="86"/>
      <c r="G1282" s="86"/>
    </row>
    <row r="1283" spans="2:7" x14ac:dyDescent="0.25">
      <c r="B1283" s="86"/>
      <c r="C1283" s="86"/>
      <c r="D1283" s="86"/>
      <c r="E1283" s="86"/>
      <c r="F1283" s="86"/>
      <c r="G1283" s="86"/>
    </row>
    <row r="1284" spans="2:7" x14ac:dyDescent="0.25">
      <c r="B1284" s="86"/>
      <c r="C1284" s="86"/>
      <c r="D1284" s="86"/>
      <c r="E1284" s="86"/>
      <c r="F1284" s="86"/>
      <c r="G1284" s="86"/>
    </row>
    <row r="1285" spans="2:7" x14ac:dyDescent="0.25">
      <c r="B1285" s="86"/>
      <c r="C1285" s="86"/>
      <c r="D1285" s="86"/>
      <c r="E1285" s="86"/>
      <c r="F1285" s="86"/>
      <c r="G1285" s="86"/>
    </row>
    <row r="1286" spans="2:7" x14ac:dyDescent="0.25">
      <c r="B1286" s="86"/>
      <c r="C1286" s="86"/>
      <c r="D1286" s="86"/>
      <c r="E1286" s="86"/>
      <c r="F1286" s="86"/>
      <c r="G1286" s="86"/>
    </row>
    <row r="1287" spans="2:7" x14ac:dyDescent="0.25">
      <c r="B1287" s="86"/>
      <c r="C1287" s="86"/>
      <c r="D1287" s="86"/>
      <c r="E1287" s="86"/>
      <c r="F1287" s="86"/>
      <c r="G1287" s="86"/>
    </row>
    <row r="1288" spans="2:7" x14ac:dyDescent="0.25">
      <c r="B1288" s="86"/>
      <c r="C1288" s="86"/>
      <c r="D1288" s="86"/>
      <c r="E1288" s="86"/>
      <c r="F1288" s="86"/>
      <c r="G1288" s="86"/>
    </row>
    <row r="1289" spans="2:7" x14ac:dyDescent="0.25">
      <c r="B1289" s="86"/>
      <c r="C1289" s="86"/>
      <c r="D1289" s="86"/>
      <c r="E1289" s="86"/>
      <c r="F1289" s="86"/>
      <c r="G1289" s="86"/>
    </row>
    <row r="1290" spans="2:7" x14ac:dyDescent="0.25">
      <c r="B1290" s="86"/>
      <c r="C1290" s="86"/>
      <c r="D1290" s="86"/>
      <c r="E1290" s="86"/>
      <c r="F1290" s="86"/>
      <c r="G1290" s="86"/>
    </row>
    <row r="1291" spans="2:7" x14ac:dyDescent="0.25">
      <c r="B1291" s="86"/>
      <c r="C1291" s="86"/>
      <c r="D1291" s="86"/>
      <c r="E1291" s="86"/>
      <c r="F1291" s="86"/>
      <c r="G1291" s="86"/>
    </row>
    <row r="1292" spans="2:7" x14ac:dyDescent="0.25">
      <c r="B1292" s="86"/>
      <c r="C1292" s="86"/>
      <c r="D1292" s="86"/>
      <c r="E1292" s="86"/>
      <c r="F1292" s="86"/>
      <c r="G1292" s="86"/>
    </row>
    <row r="1293" spans="2:7" x14ac:dyDescent="0.25">
      <c r="B1293" s="86"/>
      <c r="C1293" s="86"/>
      <c r="D1293" s="86"/>
      <c r="E1293" s="86"/>
      <c r="F1293" s="86"/>
      <c r="G1293" s="86"/>
    </row>
    <row r="1294" spans="2:7" x14ac:dyDescent="0.25">
      <c r="B1294" s="86"/>
      <c r="C1294" s="86"/>
      <c r="D1294" s="86"/>
      <c r="E1294" s="86"/>
      <c r="F1294" s="86"/>
      <c r="G1294" s="86"/>
    </row>
    <row r="1295" spans="2:7" x14ac:dyDescent="0.25">
      <c r="B1295" s="86"/>
      <c r="C1295" s="86"/>
      <c r="D1295" s="86"/>
      <c r="E1295" s="86"/>
      <c r="F1295" s="86"/>
      <c r="G1295" s="86"/>
    </row>
    <row r="1296" spans="2:7" x14ac:dyDescent="0.25">
      <c r="B1296" s="86"/>
      <c r="C1296" s="86"/>
      <c r="D1296" s="86"/>
      <c r="E1296" s="86"/>
      <c r="F1296" s="86"/>
      <c r="G1296" s="86"/>
    </row>
    <row r="1297" spans="2:7" x14ac:dyDescent="0.25">
      <c r="B1297" s="86"/>
      <c r="C1297" s="86"/>
      <c r="D1297" s="86"/>
      <c r="E1297" s="86"/>
      <c r="F1297" s="86"/>
      <c r="G1297" s="86"/>
    </row>
    <row r="1298" spans="2:7" x14ac:dyDescent="0.25">
      <c r="B1298" s="86"/>
      <c r="C1298" s="86"/>
      <c r="D1298" s="86"/>
      <c r="E1298" s="86"/>
      <c r="F1298" s="86"/>
      <c r="G1298" s="86"/>
    </row>
    <row r="1299" spans="2:7" x14ac:dyDescent="0.25">
      <c r="B1299" s="86"/>
      <c r="C1299" s="86"/>
      <c r="D1299" s="86"/>
      <c r="E1299" s="86"/>
      <c r="F1299" s="86"/>
      <c r="G1299" s="86"/>
    </row>
    <row r="1300" spans="2:7" x14ac:dyDescent="0.25">
      <c r="B1300" s="86"/>
      <c r="C1300" s="86"/>
      <c r="D1300" s="86"/>
      <c r="E1300" s="86"/>
      <c r="F1300" s="86"/>
      <c r="G1300" s="86"/>
    </row>
    <row r="1301" spans="2:7" x14ac:dyDescent="0.25">
      <c r="B1301" s="86"/>
      <c r="C1301" s="86"/>
      <c r="D1301" s="86"/>
      <c r="E1301" s="86"/>
      <c r="F1301" s="86"/>
      <c r="G1301" s="86"/>
    </row>
    <row r="1302" spans="2:7" x14ac:dyDescent="0.25">
      <c r="B1302" s="86"/>
      <c r="C1302" s="86"/>
      <c r="D1302" s="86"/>
      <c r="E1302" s="86"/>
      <c r="F1302" s="86"/>
      <c r="G1302" s="86"/>
    </row>
    <row r="1303" spans="2:7" x14ac:dyDescent="0.25">
      <c r="B1303" s="86"/>
      <c r="C1303" s="86"/>
      <c r="D1303" s="86"/>
      <c r="E1303" s="86"/>
      <c r="F1303" s="86"/>
      <c r="G1303" s="86"/>
    </row>
    <row r="1304" spans="2:7" x14ac:dyDescent="0.25">
      <c r="B1304" s="86"/>
      <c r="C1304" s="86"/>
      <c r="D1304" s="86"/>
      <c r="E1304" s="86"/>
      <c r="F1304" s="86"/>
      <c r="G1304" s="86"/>
    </row>
    <row r="1305" spans="2:7" x14ac:dyDescent="0.25">
      <c r="B1305" s="86"/>
      <c r="C1305" s="86"/>
      <c r="D1305" s="86"/>
      <c r="E1305" s="86"/>
      <c r="F1305" s="86"/>
      <c r="G1305" s="86"/>
    </row>
    <row r="1306" spans="2:7" x14ac:dyDescent="0.25">
      <c r="B1306" s="86"/>
      <c r="C1306" s="86"/>
      <c r="D1306" s="86"/>
      <c r="E1306" s="86"/>
      <c r="F1306" s="86"/>
      <c r="G1306" s="86"/>
    </row>
    <row r="1307" spans="2:7" x14ac:dyDescent="0.25">
      <c r="B1307" s="86"/>
      <c r="C1307" s="86"/>
      <c r="D1307" s="86"/>
      <c r="E1307" s="86"/>
      <c r="F1307" s="86"/>
      <c r="G1307" s="86"/>
    </row>
    <row r="1308" spans="2:7" x14ac:dyDescent="0.25">
      <c r="B1308" s="86"/>
      <c r="C1308" s="86"/>
      <c r="D1308" s="86"/>
      <c r="E1308" s="86"/>
      <c r="F1308" s="86"/>
      <c r="G1308" s="86"/>
    </row>
    <row r="1309" spans="2:7" x14ac:dyDescent="0.25">
      <c r="B1309" s="86"/>
      <c r="C1309" s="86"/>
      <c r="D1309" s="86"/>
      <c r="E1309" s="86"/>
      <c r="F1309" s="86"/>
      <c r="G1309" s="86"/>
    </row>
    <row r="1310" spans="2:7" x14ac:dyDescent="0.25">
      <c r="B1310" s="86"/>
      <c r="C1310" s="86"/>
      <c r="D1310" s="86"/>
      <c r="E1310" s="86"/>
      <c r="F1310" s="86"/>
      <c r="G1310" s="86"/>
    </row>
    <row r="1311" spans="2:7" x14ac:dyDescent="0.25">
      <c r="B1311" s="86"/>
      <c r="C1311" s="86"/>
      <c r="D1311" s="86"/>
      <c r="E1311" s="86"/>
      <c r="F1311" s="86"/>
      <c r="G1311" s="86"/>
    </row>
    <row r="1312" spans="2:7" x14ac:dyDescent="0.25">
      <c r="B1312" s="86"/>
      <c r="C1312" s="86"/>
      <c r="D1312" s="86"/>
      <c r="E1312" s="86"/>
      <c r="F1312" s="86"/>
      <c r="G1312" s="86"/>
    </row>
    <row r="1313" spans="2:7" x14ac:dyDescent="0.25">
      <c r="B1313" s="86"/>
      <c r="C1313" s="86"/>
      <c r="D1313" s="86"/>
      <c r="E1313" s="86"/>
      <c r="F1313" s="86"/>
      <c r="G1313" s="86"/>
    </row>
    <row r="1314" spans="2:7" x14ac:dyDescent="0.25">
      <c r="B1314" s="86"/>
      <c r="C1314" s="86"/>
      <c r="D1314" s="86"/>
      <c r="E1314" s="86"/>
      <c r="F1314" s="86"/>
      <c r="G1314" s="86"/>
    </row>
    <row r="1315" spans="2:7" x14ac:dyDescent="0.25">
      <c r="B1315" s="86"/>
      <c r="C1315" s="86"/>
      <c r="D1315" s="86"/>
      <c r="E1315" s="86"/>
      <c r="F1315" s="86"/>
      <c r="G1315" s="86"/>
    </row>
    <row r="1316" spans="2:7" x14ac:dyDescent="0.25">
      <c r="B1316" s="86"/>
      <c r="C1316" s="86"/>
      <c r="D1316" s="86"/>
      <c r="E1316" s="86"/>
      <c r="F1316" s="86"/>
      <c r="G1316" s="86"/>
    </row>
    <row r="1317" spans="2:7" x14ac:dyDescent="0.25">
      <c r="B1317" s="86"/>
      <c r="C1317" s="86"/>
      <c r="D1317" s="86"/>
      <c r="E1317" s="86"/>
      <c r="F1317" s="86"/>
      <c r="G1317" s="86"/>
    </row>
    <row r="1318" spans="2:7" x14ac:dyDescent="0.25">
      <c r="B1318" s="86"/>
      <c r="C1318" s="86"/>
      <c r="D1318" s="86"/>
      <c r="E1318" s="86"/>
      <c r="F1318" s="86"/>
      <c r="G1318" s="86"/>
    </row>
    <row r="1319" spans="2:7" x14ac:dyDescent="0.25">
      <c r="B1319" s="86"/>
      <c r="C1319" s="86"/>
      <c r="D1319" s="86"/>
      <c r="E1319" s="86"/>
      <c r="F1319" s="86"/>
      <c r="G1319" s="86"/>
    </row>
    <row r="1320" spans="2:7" x14ac:dyDescent="0.25">
      <c r="B1320" s="86"/>
      <c r="C1320" s="86"/>
      <c r="D1320" s="86"/>
      <c r="E1320" s="86"/>
      <c r="F1320" s="86"/>
      <c r="G1320" s="86"/>
    </row>
    <row r="1321" spans="2:7" x14ac:dyDescent="0.25">
      <c r="B1321" s="86"/>
      <c r="C1321" s="86"/>
      <c r="D1321" s="86"/>
      <c r="E1321" s="86"/>
      <c r="F1321" s="86"/>
      <c r="G1321" s="86"/>
    </row>
    <row r="1322" spans="2:7" x14ac:dyDescent="0.25">
      <c r="B1322" s="86"/>
      <c r="C1322" s="86"/>
      <c r="D1322" s="86"/>
      <c r="E1322" s="86"/>
      <c r="F1322" s="86"/>
      <c r="G1322" s="86"/>
    </row>
    <row r="1323" spans="2:7" x14ac:dyDescent="0.25">
      <c r="B1323" s="86"/>
      <c r="C1323" s="86"/>
      <c r="D1323" s="86"/>
      <c r="E1323" s="86"/>
      <c r="F1323" s="86"/>
      <c r="G1323" s="86"/>
    </row>
    <row r="1324" spans="2:7" x14ac:dyDescent="0.25">
      <c r="B1324" s="86"/>
      <c r="C1324" s="86"/>
      <c r="D1324" s="86"/>
      <c r="E1324" s="86"/>
      <c r="F1324" s="86"/>
      <c r="G1324" s="86"/>
    </row>
    <row r="1325" spans="2:7" x14ac:dyDescent="0.25">
      <c r="B1325" s="86"/>
      <c r="C1325" s="86"/>
      <c r="D1325" s="86"/>
      <c r="E1325" s="86"/>
      <c r="F1325" s="86"/>
      <c r="G1325" s="86"/>
    </row>
    <row r="1326" spans="2:7" x14ac:dyDescent="0.25">
      <c r="B1326" s="86"/>
      <c r="C1326" s="86"/>
      <c r="D1326" s="86"/>
      <c r="E1326" s="86"/>
      <c r="F1326" s="86"/>
      <c r="G1326" s="86"/>
    </row>
    <row r="1327" spans="2:7" x14ac:dyDescent="0.25">
      <c r="B1327" s="86"/>
      <c r="C1327" s="86"/>
      <c r="D1327" s="86"/>
      <c r="E1327" s="86"/>
      <c r="F1327" s="86"/>
      <c r="G1327" s="86"/>
    </row>
    <row r="1328" spans="2:7" x14ac:dyDescent="0.25">
      <c r="B1328" s="86"/>
      <c r="C1328" s="86"/>
      <c r="D1328" s="86"/>
      <c r="E1328" s="86"/>
      <c r="F1328" s="86"/>
      <c r="G1328" s="86"/>
    </row>
    <row r="1329" spans="2:7" x14ac:dyDescent="0.25">
      <c r="B1329" s="86"/>
      <c r="C1329" s="86"/>
      <c r="D1329" s="86"/>
      <c r="E1329" s="86"/>
      <c r="F1329" s="86"/>
      <c r="G1329" s="86"/>
    </row>
    <row r="1330" spans="2:7" x14ac:dyDescent="0.25">
      <c r="B1330" s="86"/>
      <c r="C1330" s="86"/>
      <c r="D1330" s="86"/>
      <c r="E1330" s="86"/>
      <c r="F1330" s="86"/>
      <c r="G1330" s="86"/>
    </row>
    <row r="1331" spans="2:7" x14ac:dyDescent="0.25">
      <c r="B1331" s="86"/>
      <c r="C1331" s="86"/>
      <c r="D1331" s="86"/>
      <c r="E1331" s="86"/>
      <c r="F1331" s="86"/>
      <c r="G1331" s="86"/>
    </row>
    <row r="1332" spans="2:7" x14ac:dyDescent="0.25">
      <c r="B1332" s="86"/>
      <c r="C1332" s="86"/>
      <c r="D1332" s="86"/>
      <c r="E1332" s="86"/>
      <c r="F1332" s="86"/>
      <c r="G1332" s="86"/>
    </row>
    <row r="1333" spans="2:7" x14ac:dyDescent="0.25">
      <c r="B1333" s="86"/>
      <c r="C1333" s="86"/>
      <c r="D1333" s="86"/>
      <c r="E1333" s="86"/>
      <c r="F1333" s="86"/>
      <c r="G1333" s="86"/>
    </row>
    <row r="1334" spans="2:7" x14ac:dyDescent="0.25">
      <c r="B1334" s="86"/>
      <c r="C1334" s="86"/>
      <c r="D1334" s="86"/>
      <c r="E1334" s="86"/>
      <c r="F1334" s="86"/>
      <c r="G1334" s="86"/>
    </row>
    <row r="1335" spans="2:7" x14ac:dyDescent="0.25">
      <c r="B1335" s="86"/>
      <c r="C1335" s="86"/>
      <c r="D1335" s="86"/>
      <c r="E1335" s="86"/>
      <c r="F1335" s="86"/>
      <c r="G1335" s="86"/>
    </row>
    <row r="1336" spans="2:7" x14ac:dyDescent="0.25">
      <c r="B1336" s="86"/>
      <c r="C1336" s="86"/>
      <c r="D1336" s="86"/>
      <c r="E1336" s="86"/>
      <c r="F1336" s="86"/>
      <c r="G1336" s="86"/>
    </row>
    <row r="1337" spans="2:7" x14ac:dyDescent="0.25">
      <c r="B1337" s="86"/>
      <c r="C1337" s="86"/>
      <c r="D1337" s="86"/>
      <c r="E1337" s="86"/>
      <c r="F1337" s="86"/>
      <c r="G1337" s="86"/>
    </row>
    <row r="1338" spans="2:7" x14ac:dyDescent="0.25">
      <c r="B1338" s="86"/>
      <c r="C1338" s="86"/>
      <c r="D1338" s="86"/>
      <c r="E1338" s="86"/>
      <c r="F1338" s="86"/>
      <c r="G1338" s="86"/>
    </row>
    <row r="1339" spans="2:7" x14ac:dyDescent="0.25">
      <c r="B1339" s="86"/>
      <c r="C1339" s="86"/>
      <c r="D1339" s="86"/>
      <c r="E1339" s="86"/>
      <c r="F1339" s="86"/>
      <c r="G1339" s="86"/>
    </row>
    <row r="1340" spans="2:7" x14ac:dyDescent="0.25">
      <c r="B1340" s="86"/>
      <c r="C1340" s="86"/>
      <c r="D1340" s="86"/>
      <c r="E1340" s="86"/>
      <c r="F1340" s="86"/>
      <c r="G1340" s="86"/>
    </row>
    <row r="1341" spans="2:7" x14ac:dyDescent="0.25">
      <c r="B1341" s="86"/>
      <c r="C1341" s="86"/>
      <c r="D1341" s="86"/>
      <c r="E1341" s="86"/>
      <c r="F1341" s="86"/>
      <c r="G1341" s="86"/>
    </row>
    <row r="1342" spans="2:7" x14ac:dyDescent="0.25">
      <c r="B1342" s="86"/>
      <c r="C1342" s="86"/>
      <c r="D1342" s="86"/>
      <c r="E1342" s="86"/>
      <c r="F1342" s="86"/>
      <c r="G1342" s="86"/>
    </row>
    <row r="1343" spans="2:7" x14ac:dyDescent="0.25">
      <c r="B1343" s="86"/>
      <c r="C1343" s="86"/>
      <c r="D1343" s="86"/>
      <c r="E1343" s="86"/>
      <c r="F1343" s="86"/>
      <c r="G1343" s="86"/>
    </row>
    <row r="1344" spans="2:7" x14ac:dyDescent="0.25">
      <c r="B1344" s="86"/>
      <c r="C1344" s="86"/>
      <c r="D1344" s="86"/>
      <c r="E1344" s="86"/>
      <c r="F1344" s="86"/>
      <c r="G1344" s="86"/>
    </row>
    <row r="1345" spans="2:7" x14ac:dyDescent="0.25">
      <c r="B1345" s="86"/>
      <c r="C1345" s="86"/>
      <c r="D1345" s="86"/>
      <c r="E1345" s="86"/>
      <c r="F1345" s="86"/>
      <c r="G1345" s="86"/>
    </row>
    <row r="1346" spans="2:7" x14ac:dyDescent="0.25">
      <c r="B1346" s="86"/>
      <c r="C1346" s="86"/>
      <c r="D1346" s="86"/>
      <c r="E1346" s="86"/>
      <c r="F1346" s="86"/>
      <c r="G1346" s="86"/>
    </row>
    <row r="1347" spans="2:7" x14ac:dyDescent="0.25">
      <c r="B1347" s="86"/>
      <c r="C1347" s="86"/>
      <c r="D1347" s="86"/>
      <c r="E1347" s="86"/>
      <c r="F1347" s="86"/>
      <c r="G1347" s="86"/>
    </row>
    <row r="1348" spans="2:7" x14ac:dyDescent="0.25">
      <c r="B1348" s="86"/>
      <c r="C1348" s="86"/>
      <c r="D1348" s="86"/>
      <c r="E1348" s="86"/>
      <c r="F1348" s="86"/>
      <c r="G1348" s="86"/>
    </row>
    <row r="1349" spans="2:7" x14ac:dyDescent="0.25">
      <c r="B1349" s="86"/>
      <c r="C1349" s="86"/>
      <c r="D1349" s="86"/>
      <c r="E1349" s="86"/>
      <c r="F1349" s="86"/>
      <c r="G1349" s="86"/>
    </row>
    <row r="1350" spans="2:7" x14ac:dyDescent="0.25">
      <c r="B1350" s="86"/>
      <c r="C1350" s="86"/>
      <c r="D1350" s="86"/>
      <c r="E1350" s="86"/>
      <c r="F1350" s="86"/>
      <c r="G1350" s="86"/>
    </row>
    <row r="1351" spans="2:7" x14ac:dyDescent="0.25">
      <c r="B1351" s="86"/>
      <c r="C1351" s="86"/>
      <c r="D1351" s="86"/>
      <c r="E1351" s="86"/>
      <c r="F1351" s="86"/>
      <c r="G1351" s="86"/>
    </row>
    <row r="1352" spans="2:7" x14ac:dyDescent="0.25">
      <c r="B1352" s="86"/>
      <c r="C1352" s="86"/>
      <c r="D1352" s="86"/>
      <c r="E1352" s="86"/>
      <c r="F1352" s="86"/>
      <c r="G1352" s="86"/>
    </row>
    <row r="1353" spans="2:7" x14ac:dyDescent="0.25">
      <c r="B1353" s="86"/>
      <c r="C1353" s="86"/>
      <c r="D1353" s="86"/>
      <c r="E1353" s="86"/>
      <c r="F1353" s="86"/>
      <c r="G1353" s="86"/>
    </row>
    <row r="1354" spans="2:7" x14ac:dyDescent="0.25">
      <c r="B1354" s="86"/>
      <c r="C1354" s="86"/>
      <c r="D1354" s="86"/>
      <c r="E1354" s="86"/>
      <c r="F1354" s="86"/>
      <c r="G1354" s="86"/>
    </row>
    <row r="1355" spans="2:7" x14ac:dyDescent="0.25">
      <c r="B1355" s="86"/>
      <c r="C1355" s="86"/>
      <c r="D1355" s="86"/>
      <c r="E1355" s="86"/>
      <c r="F1355" s="86"/>
      <c r="G1355" s="86"/>
    </row>
    <row r="1356" spans="2:7" x14ac:dyDescent="0.25">
      <c r="B1356" s="86"/>
      <c r="C1356" s="86"/>
      <c r="D1356" s="86"/>
      <c r="E1356" s="86"/>
      <c r="F1356" s="86"/>
      <c r="G1356" s="86"/>
    </row>
    <row r="1357" spans="2:7" x14ac:dyDescent="0.25">
      <c r="B1357" s="86"/>
      <c r="C1357" s="86"/>
      <c r="D1357" s="86"/>
      <c r="E1357" s="86"/>
      <c r="F1357" s="86"/>
      <c r="G1357" s="86"/>
    </row>
    <row r="1358" spans="2:7" x14ac:dyDescent="0.25">
      <c r="B1358" s="86"/>
      <c r="C1358" s="86"/>
      <c r="D1358" s="86"/>
      <c r="E1358" s="86"/>
      <c r="F1358" s="86"/>
      <c r="G1358" s="86"/>
    </row>
    <row r="1359" spans="2:7" x14ac:dyDescent="0.25">
      <c r="B1359" s="86"/>
      <c r="C1359" s="86"/>
      <c r="D1359" s="86"/>
      <c r="E1359" s="86"/>
      <c r="F1359" s="86"/>
      <c r="G1359" s="86"/>
    </row>
    <row r="1360" spans="2:7" x14ac:dyDescent="0.25">
      <c r="B1360" s="86"/>
      <c r="C1360" s="86"/>
      <c r="D1360" s="86"/>
      <c r="E1360" s="86"/>
      <c r="F1360" s="86"/>
      <c r="G1360" s="86"/>
    </row>
    <row r="1361" spans="2:7" x14ac:dyDescent="0.25">
      <c r="B1361" s="86"/>
      <c r="C1361" s="86"/>
      <c r="D1361" s="86"/>
      <c r="E1361" s="86"/>
      <c r="F1361" s="86"/>
      <c r="G1361" s="86"/>
    </row>
    <row r="1362" spans="2:7" x14ac:dyDescent="0.25">
      <c r="B1362" s="86"/>
      <c r="C1362" s="86"/>
      <c r="D1362" s="86"/>
      <c r="E1362" s="86"/>
      <c r="F1362" s="86"/>
      <c r="G1362" s="86"/>
    </row>
    <row r="1363" spans="2:7" x14ac:dyDescent="0.25">
      <c r="B1363" s="86"/>
      <c r="C1363" s="86"/>
      <c r="D1363" s="86"/>
      <c r="E1363" s="86"/>
      <c r="F1363" s="86"/>
      <c r="G1363" s="86"/>
    </row>
    <row r="1364" spans="2:7" x14ac:dyDescent="0.25">
      <c r="B1364" s="86"/>
      <c r="C1364" s="86"/>
      <c r="D1364" s="86"/>
      <c r="E1364" s="86"/>
      <c r="F1364" s="86"/>
      <c r="G1364" s="86"/>
    </row>
    <row r="1365" spans="2:7" x14ac:dyDescent="0.25">
      <c r="B1365" s="86"/>
      <c r="C1365" s="86"/>
      <c r="D1365" s="86"/>
      <c r="E1365" s="86"/>
      <c r="F1365" s="86"/>
      <c r="G1365" s="86"/>
    </row>
    <row r="1366" spans="2:7" x14ac:dyDescent="0.25">
      <c r="B1366" s="86"/>
      <c r="C1366" s="86"/>
      <c r="D1366" s="86"/>
      <c r="E1366" s="86"/>
      <c r="F1366" s="86"/>
      <c r="G1366" s="86"/>
    </row>
    <row r="1367" spans="2:7" x14ac:dyDescent="0.25">
      <c r="B1367" s="86"/>
      <c r="C1367" s="86"/>
      <c r="D1367" s="86"/>
      <c r="E1367" s="86"/>
      <c r="F1367" s="86"/>
      <c r="G1367" s="86"/>
    </row>
    <row r="1368" spans="2:7" x14ac:dyDescent="0.25">
      <c r="B1368" s="86"/>
      <c r="C1368" s="86"/>
      <c r="D1368" s="86"/>
      <c r="E1368" s="86"/>
      <c r="F1368" s="86"/>
      <c r="G1368" s="86"/>
    </row>
    <row r="1369" spans="2:7" x14ac:dyDescent="0.25">
      <c r="B1369" s="86"/>
      <c r="C1369" s="86"/>
      <c r="D1369" s="86"/>
      <c r="E1369" s="86"/>
      <c r="F1369" s="86"/>
      <c r="G1369" s="86"/>
    </row>
    <row r="1370" spans="2:7" x14ac:dyDescent="0.25">
      <c r="B1370" s="86"/>
      <c r="C1370" s="86"/>
      <c r="D1370" s="86"/>
      <c r="E1370" s="86"/>
      <c r="F1370" s="86"/>
      <c r="G1370" s="86"/>
    </row>
    <row r="1371" spans="2:7" x14ac:dyDescent="0.25">
      <c r="B1371" s="86"/>
      <c r="C1371" s="86"/>
      <c r="D1371" s="86"/>
      <c r="E1371" s="86"/>
      <c r="F1371" s="86"/>
      <c r="G1371" s="86"/>
    </row>
    <row r="1372" spans="2:7" x14ac:dyDescent="0.25">
      <c r="B1372" s="86"/>
      <c r="C1372" s="86"/>
      <c r="D1372" s="86"/>
      <c r="E1372" s="86"/>
      <c r="F1372" s="86"/>
      <c r="G1372" s="86"/>
    </row>
    <row r="1373" spans="2:7" x14ac:dyDescent="0.25">
      <c r="B1373" s="86"/>
      <c r="C1373" s="86"/>
      <c r="D1373" s="86"/>
      <c r="E1373" s="86"/>
      <c r="F1373" s="86"/>
      <c r="G1373" s="86"/>
    </row>
    <row r="1374" spans="2:7" x14ac:dyDescent="0.25">
      <c r="B1374" s="86"/>
      <c r="C1374" s="86"/>
      <c r="D1374" s="86"/>
      <c r="E1374" s="86"/>
      <c r="F1374" s="86"/>
      <c r="G1374" s="86"/>
    </row>
    <row r="1375" spans="2:7" x14ac:dyDescent="0.25">
      <c r="B1375" s="86"/>
      <c r="C1375" s="86"/>
      <c r="D1375" s="86"/>
      <c r="E1375" s="86"/>
      <c r="F1375" s="86"/>
      <c r="G1375" s="86"/>
    </row>
    <row r="1376" spans="2:7" x14ac:dyDescent="0.25">
      <c r="B1376" s="86"/>
      <c r="C1376" s="86"/>
      <c r="D1376" s="86"/>
      <c r="E1376" s="86"/>
      <c r="F1376" s="86"/>
      <c r="G1376" s="86"/>
    </row>
    <row r="1377" spans="2:8" x14ac:dyDescent="0.25">
      <c r="B1377" s="86"/>
      <c r="C1377" s="86"/>
      <c r="D1377" s="86"/>
      <c r="E1377" s="86"/>
      <c r="F1377" s="86"/>
      <c r="G1377" s="86"/>
    </row>
    <row r="1378" spans="2:8" x14ac:dyDescent="0.25">
      <c r="B1378" s="86"/>
      <c r="C1378" s="86"/>
      <c r="D1378" s="86"/>
      <c r="E1378" s="86"/>
      <c r="F1378" s="86"/>
      <c r="G1378" s="86"/>
      <c r="H1378" s="104"/>
    </row>
    <row r="1379" spans="2:8" x14ac:dyDescent="0.25">
      <c r="B1379" s="86"/>
      <c r="C1379" s="86"/>
      <c r="D1379" s="86"/>
      <c r="E1379" s="86"/>
      <c r="F1379" s="86"/>
      <c r="G1379" s="86"/>
      <c r="H1379" s="104"/>
    </row>
    <row r="1380" spans="2:8" x14ac:dyDescent="0.25">
      <c r="B1380" s="86"/>
      <c r="C1380" s="86"/>
      <c r="D1380" s="86"/>
      <c r="E1380" s="86"/>
      <c r="F1380" s="86"/>
      <c r="G1380" s="86"/>
      <c r="H1380" s="104"/>
    </row>
    <row r="1381" spans="2:8" x14ac:dyDescent="0.25">
      <c r="B1381" s="86"/>
      <c r="C1381" s="86"/>
      <c r="D1381" s="86"/>
      <c r="E1381" s="86"/>
      <c r="F1381" s="86"/>
      <c r="G1381" s="86"/>
      <c r="H1381" s="104"/>
    </row>
    <row r="1382" spans="2:8" x14ac:dyDescent="0.25">
      <c r="B1382" s="86"/>
      <c r="C1382" s="86"/>
      <c r="D1382" s="86"/>
      <c r="E1382" s="86"/>
      <c r="F1382" s="86"/>
      <c r="G1382" s="86"/>
      <c r="H1382" s="104"/>
    </row>
    <row r="1383" spans="2:8" x14ac:dyDescent="0.25">
      <c r="B1383" s="86"/>
      <c r="C1383" s="86"/>
      <c r="D1383" s="86"/>
      <c r="E1383" s="86"/>
      <c r="F1383" s="86"/>
      <c r="G1383" s="86"/>
      <c r="H1383" s="104"/>
    </row>
    <row r="1384" spans="2:8" x14ac:dyDescent="0.25">
      <c r="B1384" s="86"/>
      <c r="C1384" s="86"/>
      <c r="D1384" s="86"/>
      <c r="E1384" s="86"/>
      <c r="F1384" s="86"/>
      <c r="G1384" s="86"/>
      <c r="H1384" s="104"/>
    </row>
    <row r="1385" spans="2:8" x14ac:dyDescent="0.25">
      <c r="B1385" s="86"/>
      <c r="C1385" s="86"/>
      <c r="D1385" s="86"/>
      <c r="E1385" s="86"/>
      <c r="F1385" s="86"/>
      <c r="G1385" s="86"/>
      <c r="H1385" s="104"/>
    </row>
    <row r="1386" spans="2:8" x14ac:dyDescent="0.25">
      <c r="B1386" s="86"/>
      <c r="C1386" s="86"/>
      <c r="D1386" s="86"/>
      <c r="E1386" s="86"/>
      <c r="F1386" s="86"/>
      <c r="G1386" s="86"/>
      <c r="H1386" s="104"/>
    </row>
    <row r="1387" spans="2:8" x14ac:dyDescent="0.25">
      <c r="B1387" s="86"/>
      <c r="C1387" s="86"/>
      <c r="D1387" s="86"/>
      <c r="E1387" s="86"/>
      <c r="F1387" s="86"/>
      <c r="G1387" s="86"/>
      <c r="H1387" s="104"/>
    </row>
    <row r="1388" spans="2:8" x14ac:dyDescent="0.25">
      <c r="B1388" s="86"/>
      <c r="C1388" s="86"/>
      <c r="D1388" s="86"/>
      <c r="E1388" s="86"/>
      <c r="F1388" s="86"/>
      <c r="G1388" s="86"/>
      <c r="H1388" s="104"/>
    </row>
    <row r="1389" spans="2:8" x14ac:dyDescent="0.25">
      <c r="B1389" s="86"/>
      <c r="C1389" s="86"/>
      <c r="D1389" s="86"/>
      <c r="E1389" s="86"/>
      <c r="F1389" s="86"/>
      <c r="G1389" s="86"/>
      <c r="H1389" s="104"/>
    </row>
    <row r="1390" spans="2:8" x14ac:dyDescent="0.25">
      <c r="B1390" s="86"/>
      <c r="C1390" s="86"/>
      <c r="D1390" s="86"/>
      <c r="E1390" s="86"/>
      <c r="F1390" s="86"/>
      <c r="G1390" s="86"/>
      <c r="H1390" s="104"/>
    </row>
    <row r="1391" spans="2:8" x14ac:dyDescent="0.25">
      <c r="B1391" s="86"/>
      <c r="C1391" s="86"/>
      <c r="D1391" s="86"/>
      <c r="E1391" s="86"/>
      <c r="F1391" s="86"/>
      <c r="G1391" s="86"/>
      <c r="H1391" s="104"/>
    </row>
    <row r="1392" spans="2:8" x14ac:dyDescent="0.25">
      <c r="B1392" s="86"/>
      <c r="C1392" s="86"/>
      <c r="D1392" s="86"/>
      <c r="E1392" s="86"/>
      <c r="F1392" s="86"/>
      <c r="G1392" s="86"/>
      <c r="H1392" s="104"/>
    </row>
    <row r="1393" spans="2:8" x14ac:dyDescent="0.25">
      <c r="B1393" s="86"/>
      <c r="C1393" s="86"/>
      <c r="D1393" s="86"/>
      <c r="E1393" s="86"/>
      <c r="F1393" s="86"/>
      <c r="G1393" s="86"/>
      <c r="H1393" s="104"/>
    </row>
    <row r="1394" spans="2:8" x14ac:dyDescent="0.25">
      <c r="B1394" s="86"/>
      <c r="C1394" s="86"/>
      <c r="D1394" s="86"/>
      <c r="E1394" s="86"/>
      <c r="F1394" s="86"/>
      <c r="G1394" s="86"/>
      <c r="H1394" s="104"/>
    </row>
    <row r="1395" spans="2:8" x14ac:dyDescent="0.25">
      <c r="B1395" s="86"/>
      <c r="C1395" s="86"/>
      <c r="D1395" s="86"/>
      <c r="E1395" s="86"/>
      <c r="F1395" s="86"/>
      <c r="G1395" s="86"/>
      <c r="H1395" s="104"/>
    </row>
    <row r="1396" spans="2:8" x14ac:dyDescent="0.25">
      <c r="B1396" s="86"/>
      <c r="C1396" s="86"/>
      <c r="D1396" s="86"/>
      <c r="E1396" s="86"/>
      <c r="F1396" s="86"/>
      <c r="G1396" s="86"/>
      <c r="H1396" s="104"/>
    </row>
    <row r="1397" spans="2:8" x14ac:dyDescent="0.25">
      <c r="B1397" s="86"/>
      <c r="C1397" s="86"/>
      <c r="D1397" s="86"/>
      <c r="E1397" s="86"/>
      <c r="F1397" s="86"/>
      <c r="G1397" s="86"/>
      <c r="H1397" s="104"/>
    </row>
    <row r="1398" spans="2:8" x14ac:dyDescent="0.25">
      <c r="B1398" s="86"/>
      <c r="C1398" s="86"/>
      <c r="D1398" s="86"/>
      <c r="E1398" s="86"/>
      <c r="F1398" s="86"/>
      <c r="G1398" s="86"/>
      <c r="H1398" s="104"/>
    </row>
    <row r="1399" spans="2:8" x14ac:dyDescent="0.25">
      <c r="B1399" s="86"/>
      <c r="C1399" s="86"/>
      <c r="D1399" s="86"/>
      <c r="E1399" s="86"/>
      <c r="F1399" s="86"/>
      <c r="G1399" s="86"/>
      <c r="H1399" s="104"/>
    </row>
    <row r="1400" spans="2:8" x14ac:dyDescent="0.25">
      <c r="B1400" s="86"/>
      <c r="C1400" s="86"/>
      <c r="D1400" s="86"/>
      <c r="E1400" s="86"/>
      <c r="F1400" s="86"/>
      <c r="G1400" s="86"/>
      <c r="H1400" s="104"/>
    </row>
    <row r="1401" spans="2:8" x14ac:dyDescent="0.25">
      <c r="B1401" s="86"/>
      <c r="C1401" s="86"/>
      <c r="D1401" s="86"/>
      <c r="E1401" s="86"/>
      <c r="F1401" s="86"/>
      <c r="G1401" s="86"/>
      <c r="H1401" s="104"/>
    </row>
    <row r="1402" spans="2:8" x14ac:dyDescent="0.25">
      <c r="B1402" s="86"/>
      <c r="C1402" s="86"/>
      <c r="D1402" s="86"/>
      <c r="E1402" s="86"/>
      <c r="F1402" s="86"/>
      <c r="G1402" s="86"/>
      <c r="H1402" s="104"/>
    </row>
    <row r="1403" spans="2:8" x14ac:dyDescent="0.25">
      <c r="B1403" s="86"/>
      <c r="C1403" s="86"/>
      <c r="D1403" s="86"/>
      <c r="E1403" s="86"/>
      <c r="F1403" s="86"/>
      <c r="G1403" s="86"/>
      <c r="H1403" s="104"/>
    </row>
    <row r="1404" spans="2:8" x14ac:dyDescent="0.25">
      <c r="B1404" s="86"/>
      <c r="C1404" s="86"/>
      <c r="D1404" s="86"/>
      <c r="E1404" s="86"/>
      <c r="F1404" s="86"/>
      <c r="G1404" s="86"/>
      <c r="H1404" s="104"/>
    </row>
    <row r="1405" spans="2:8" x14ac:dyDescent="0.25">
      <c r="B1405" s="86"/>
      <c r="C1405" s="86"/>
      <c r="D1405" s="86"/>
      <c r="E1405" s="86"/>
      <c r="F1405" s="86"/>
      <c r="G1405" s="86"/>
      <c r="H1405" s="104"/>
    </row>
    <row r="1406" spans="2:8" x14ac:dyDescent="0.25">
      <c r="B1406" s="86"/>
      <c r="C1406" s="86"/>
      <c r="D1406" s="86"/>
      <c r="E1406" s="86"/>
      <c r="F1406" s="86"/>
      <c r="G1406" s="86"/>
      <c r="H1406" s="104"/>
    </row>
    <row r="1407" spans="2:8" x14ac:dyDescent="0.25">
      <c r="B1407" s="86"/>
      <c r="C1407" s="86"/>
      <c r="D1407" s="86"/>
      <c r="E1407" s="86"/>
      <c r="F1407" s="86"/>
      <c r="G1407" s="86"/>
      <c r="H1407" s="104"/>
    </row>
    <row r="1408" spans="2:8" x14ac:dyDescent="0.25">
      <c r="B1408" s="86"/>
      <c r="C1408" s="86"/>
      <c r="D1408" s="86"/>
      <c r="E1408" s="86"/>
      <c r="F1408" s="86"/>
      <c r="G1408" s="86"/>
      <c r="H1408" s="104"/>
    </row>
    <row r="1409" spans="2:8" x14ac:dyDescent="0.25">
      <c r="B1409" s="86"/>
      <c r="C1409" s="86"/>
      <c r="D1409" s="86"/>
      <c r="E1409" s="86"/>
      <c r="F1409" s="86"/>
      <c r="G1409" s="86"/>
      <c r="H1409" s="104"/>
    </row>
    <row r="1410" spans="2:8" x14ac:dyDescent="0.25">
      <c r="B1410" s="86"/>
      <c r="C1410" s="86"/>
      <c r="D1410" s="86"/>
      <c r="E1410" s="86"/>
      <c r="F1410" s="86"/>
      <c r="G1410" s="86"/>
      <c r="H1410" s="104"/>
    </row>
    <row r="1411" spans="2:8" x14ac:dyDescent="0.25">
      <c r="B1411" s="86"/>
      <c r="C1411" s="86"/>
      <c r="D1411" s="86"/>
      <c r="E1411" s="86"/>
      <c r="F1411" s="86"/>
      <c r="G1411" s="86"/>
      <c r="H1411" s="104"/>
    </row>
    <row r="1412" spans="2:8" x14ac:dyDescent="0.25">
      <c r="B1412" s="86"/>
      <c r="C1412" s="86"/>
      <c r="D1412" s="86"/>
      <c r="E1412" s="86"/>
      <c r="F1412" s="86"/>
      <c r="G1412" s="86"/>
      <c r="H1412" s="104"/>
    </row>
    <row r="1413" spans="2:8" x14ac:dyDescent="0.25">
      <c r="B1413" s="86"/>
      <c r="C1413" s="86"/>
      <c r="D1413" s="86"/>
      <c r="E1413" s="86"/>
      <c r="F1413" s="86"/>
      <c r="G1413" s="86"/>
      <c r="H1413" s="104"/>
    </row>
    <row r="1414" spans="2:8" x14ac:dyDescent="0.25">
      <c r="B1414" s="86"/>
      <c r="C1414" s="86"/>
      <c r="D1414" s="86"/>
      <c r="E1414" s="86"/>
      <c r="F1414" s="86"/>
      <c r="G1414" s="86"/>
      <c r="H1414" s="104"/>
    </row>
    <row r="1415" spans="2:8" x14ac:dyDescent="0.25">
      <c r="B1415" s="86"/>
      <c r="C1415" s="86"/>
      <c r="D1415" s="86"/>
      <c r="E1415" s="86"/>
      <c r="F1415" s="86"/>
      <c r="G1415" s="86"/>
      <c r="H1415" s="104"/>
    </row>
    <row r="1416" spans="2:8" x14ac:dyDescent="0.25">
      <c r="B1416" s="86"/>
      <c r="C1416" s="86"/>
      <c r="D1416" s="86"/>
      <c r="E1416" s="86"/>
      <c r="F1416" s="86"/>
      <c r="G1416" s="86"/>
      <c r="H1416" s="104"/>
    </row>
    <row r="1417" spans="2:8" x14ac:dyDescent="0.25">
      <c r="B1417" s="86"/>
      <c r="C1417" s="86"/>
      <c r="D1417" s="86"/>
      <c r="E1417" s="86"/>
      <c r="F1417" s="86"/>
      <c r="G1417" s="86"/>
      <c r="H1417" s="104"/>
    </row>
    <row r="1418" spans="2:8" x14ac:dyDescent="0.25">
      <c r="B1418" s="86"/>
      <c r="C1418" s="86"/>
      <c r="D1418" s="86"/>
      <c r="E1418" s="86"/>
      <c r="F1418" s="86"/>
      <c r="G1418" s="86"/>
      <c r="H1418" s="104"/>
    </row>
    <row r="1419" spans="2:8" x14ac:dyDescent="0.25">
      <c r="B1419" s="86"/>
      <c r="C1419" s="86"/>
      <c r="D1419" s="86"/>
      <c r="E1419" s="86"/>
      <c r="F1419" s="86"/>
      <c r="G1419" s="86"/>
      <c r="H1419" s="104"/>
    </row>
    <row r="1420" spans="2:8" x14ac:dyDescent="0.25">
      <c r="B1420" s="86"/>
      <c r="C1420" s="86"/>
      <c r="D1420" s="86"/>
      <c r="E1420" s="86"/>
      <c r="F1420" s="86"/>
      <c r="G1420" s="86"/>
      <c r="H1420" s="104"/>
    </row>
    <row r="1421" spans="2:8" x14ac:dyDescent="0.25">
      <c r="B1421" s="86"/>
      <c r="C1421" s="86"/>
      <c r="D1421" s="86"/>
      <c r="E1421" s="86"/>
      <c r="F1421" s="86"/>
      <c r="G1421" s="86"/>
      <c r="H1421" s="104"/>
    </row>
    <row r="1422" spans="2:8" x14ac:dyDescent="0.25">
      <c r="B1422" s="86"/>
      <c r="C1422" s="86"/>
      <c r="D1422" s="86"/>
      <c r="E1422" s="86"/>
      <c r="F1422" s="86"/>
      <c r="G1422" s="86"/>
      <c r="H1422" s="104"/>
    </row>
    <row r="1423" spans="2:8" x14ac:dyDescent="0.25">
      <c r="B1423" s="86"/>
      <c r="C1423" s="86"/>
      <c r="D1423" s="86"/>
      <c r="E1423" s="86"/>
      <c r="F1423" s="86"/>
      <c r="G1423" s="86"/>
      <c r="H1423" s="104"/>
    </row>
    <row r="1424" spans="2:8" x14ac:dyDescent="0.25">
      <c r="B1424" s="86"/>
      <c r="C1424" s="86"/>
      <c r="D1424" s="86"/>
      <c r="E1424" s="86"/>
      <c r="F1424" s="86"/>
      <c r="G1424" s="86"/>
      <c r="H1424" s="104"/>
    </row>
    <row r="1425" spans="2:8" x14ac:dyDescent="0.25">
      <c r="B1425" s="86"/>
      <c r="C1425" s="86"/>
      <c r="D1425" s="86"/>
      <c r="E1425" s="86"/>
      <c r="F1425" s="86"/>
      <c r="G1425" s="86"/>
      <c r="H1425" s="104"/>
    </row>
    <row r="1426" spans="2:8" x14ac:dyDescent="0.25">
      <c r="B1426" s="86"/>
      <c r="C1426" s="86"/>
      <c r="D1426" s="86"/>
      <c r="E1426" s="86"/>
      <c r="F1426" s="86"/>
      <c r="G1426" s="86"/>
      <c r="H1426" s="104"/>
    </row>
    <row r="1427" spans="2:8" x14ac:dyDescent="0.25">
      <c r="B1427" s="86"/>
      <c r="C1427" s="86"/>
      <c r="D1427" s="86"/>
      <c r="E1427" s="86"/>
      <c r="F1427" s="86"/>
      <c r="G1427" s="86"/>
      <c r="H1427" s="104"/>
    </row>
    <row r="1428" spans="2:8" x14ac:dyDescent="0.25">
      <c r="B1428" s="86"/>
      <c r="C1428" s="86"/>
      <c r="D1428" s="86"/>
      <c r="E1428" s="86"/>
      <c r="F1428" s="86"/>
      <c r="G1428" s="86"/>
      <c r="H1428" s="104"/>
    </row>
    <row r="1429" spans="2:8" x14ac:dyDescent="0.25">
      <c r="B1429" s="86"/>
      <c r="C1429" s="86"/>
      <c r="D1429" s="86"/>
      <c r="E1429" s="86"/>
      <c r="F1429" s="86"/>
      <c r="G1429" s="86"/>
      <c r="H1429" s="104"/>
    </row>
    <row r="1430" spans="2:8" x14ac:dyDescent="0.25">
      <c r="B1430" s="86"/>
      <c r="C1430" s="86"/>
      <c r="D1430" s="86"/>
      <c r="E1430" s="86"/>
      <c r="F1430" s="86"/>
      <c r="G1430" s="86"/>
      <c r="H1430" s="104"/>
    </row>
    <row r="1431" spans="2:8" x14ac:dyDescent="0.25">
      <c r="B1431" s="86"/>
      <c r="C1431" s="86"/>
      <c r="D1431" s="86"/>
      <c r="E1431" s="86"/>
      <c r="F1431" s="86"/>
      <c r="G1431" s="86"/>
      <c r="H1431" s="104"/>
    </row>
    <row r="1432" spans="2:8" x14ac:dyDescent="0.25">
      <c r="B1432" s="86"/>
      <c r="C1432" s="86"/>
      <c r="D1432" s="86"/>
      <c r="E1432" s="86"/>
      <c r="F1432" s="86"/>
      <c r="G1432" s="86"/>
      <c r="H1432" s="104"/>
    </row>
    <row r="1433" spans="2:8" x14ac:dyDescent="0.25">
      <c r="B1433" s="86"/>
      <c r="C1433" s="86"/>
      <c r="D1433" s="86"/>
      <c r="E1433" s="86"/>
      <c r="F1433" s="86"/>
      <c r="G1433" s="86"/>
      <c r="H1433" s="104"/>
    </row>
    <row r="1434" spans="2:8" x14ac:dyDescent="0.25">
      <c r="B1434" s="86"/>
      <c r="C1434" s="86"/>
      <c r="D1434" s="86"/>
      <c r="E1434" s="86"/>
      <c r="F1434" s="86"/>
      <c r="G1434" s="86"/>
      <c r="H1434" s="104"/>
    </row>
    <row r="1435" spans="2:8" x14ac:dyDescent="0.25">
      <c r="B1435" s="86"/>
      <c r="C1435" s="86"/>
      <c r="D1435" s="86"/>
      <c r="E1435" s="86"/>
      <c r="F1435" s="86"/>
      <c r="G1435" s="86"/>
      <c r="H1435" s="104"/>
    </row>
    <row r="1436" spans="2:8" x14ac:dyDescent="0.25">
      <c r="B1436" s="86"/>
      <c r="C1436" s="86"/>
      <c r="D1436" s="86"/>
      <c r="E1436" s="86"/>
      <c r="F1436" s="86"/>
      <c r="G1436" s="86"/>
      <c r="H1436" s="104"/>
    </row>
    <row r="1437" spans="2:8" x14ac:dyDescent="0.25">
      <c r="B1437" s="86"/>
      <c r="C1437" s="86"/>
      <c r="D1437" s="86"/>
      <c r="E1437" s="86"/>
      <c r="F1437" s="86"/>
      <c r="G1437" s="86"/>
      <c r="H1437" s="104"/>
    </row>
    <row r="1438" spans="2:8" x14ac:dyDescent="0.25">
      <c r="B1438" s="86"/>
      <c r="C1438" s="86"/>
      <c r="D1438" s="86"/>
      <c r="E1438" s="86"/>
      <c r="F1438" s="86"/>
      <c r="G1438" s="86"/>
      <c r="H1438" s="104"/>
    </row>
    <row r="1439" spans="2:8" x14ac:dyDescent="0.25">
      <c r="B1439" s="86"/>
      <c r="C1439" s="86"/>
      <c r="D1439" s="86"/>
      <c r="E1439" s="86"/>
      <c r="F1439" s="86"/>
      <c r="G1439" s="86"/>
      <c r="H1439" s="104"/>
    </row>
    <row r="1440" spans="2:8" x14ac:dyDescent="0.25">
      <c r="B1440" s="86"/>
      <c r="C1440" s="86"/>
      <c r="D1440" s="86"/>
      <c r="E1440" s="86"/>
      <c r="F1440" s="86"/>
      <c r="G1440" s="86"/>
      <c r="H1440" s="104"/>
    </row>
    <row r="1441" spans="2:8" x14ac:dyDescent="0.25">
      <c r="B1441" s="86"/>
      <c r="C1441" s="86"/>
      <c r="D1441" s="86"/>
      <c r="E1441" s="86"/>
      <c r="F1441" s="86"/>
      <c r="G1441" s="86"/>
      <c r="H1441" s="104"/>
    </row>
    <row r="1442" spans="2:8" x14ac:dyDescent="0.25">
      <c r="B1442" s="86"/>
      <c r="C1442" s="86"/>
      <c r="D1442" s="86"/>
      <c r="E1442" s="86"/>
      <c r="F1442" s="86"/>
      <c r="G1442" s="86"/>
      <c r="H1442" s="104"/>
    </row>
    <row r="1443" spans="2:8" x14ac:dyDescent="0.25">
      <c r="B1443" s="86"/>
      <c r="C1443" s="86"/>
      <c r="D1443" s="86"/>
      <c r="E1443" s="86"/>
      <c r="F1443" s="86"/>
      <c r="G1443" s="86"/>
      <c r="H1443" s="104"/>
    </row>
    <row r="1444" spans="2:8" x14ac:dyDescent="0.25">
      <c r="B1444" s="86"/>
      <c r="C1444" s="86"/>
      <c r="D1444" s="86"/>
      <c r="E1444" s="86"/>
      <c r="F1444" s="86"/>
      <c r="G1444" s="86"/>
      <c r="H1444" s="104"/>
    </row>
    <row r="1445" spans="2:8" x14ac:dyDescent="0.25">
      <c r="B1445" s="86"/>
      <c r="C1445" s="86"/>
      <c r="D1445" s="86"/>
      <c r="E1445" s="86"/>
      <c r="F1445" s="86"/>
      <c r="G1445" s="86"/>
      <c r="H1445" s="104"/>
    </row>
    <row r="1446" spans="2:8" x14ac:dyDescent="0.25">
      <c r="B1446" s="86"/>
      <c r="C1446" s="86"/>
      <c r="D1446" s="86"/>
      <c r="E1446" s="86"/>
      <c r="F1446" s="86"/>
      <c r="G1446" s="86"/>
      <c r="H1446" s="104"/>
    </row>
    <row r="1447" spans="2:8" x14ac:dyDescent="0.25">
      <c r="B1447" s="86"/>
      <c r="C1447" s="86"/>
      <c r="D1447" s="86"/>
      <c r="E1447" s="86"/>
      <c r="F1447" s="86"/>
      <c r="G1447" s="86"/>
      <c r="H1447" s="104"/>
    </row>
    <row r="1448" spans="2:8" x14ac:dyDescent="0.25">
      <c r="B1448" s="86"/>
      <c r="C1448" s="86"/>
      <c r="D1448" s="86"/>
      <c r="E1448" s="86"/>
      <c r="F1448" s="86"/>
      <c r="G1448" s="86"/>
      <c r="H1448" s="104"/>
    </row>
    <row r="1449" spans="2:8" x14ac:dyDescent="0.25">
      <c r="B1449" s="86"/>
      <c r="C1449" s="86"/>
      <c r="D1449" s="86"/>
      <c r="E1449" s="86"/>
      <c r="F1449" s="86"/>
      <c r="G1449" s="86"/>
      <c r="H1449" s="104"/>
    </row>
    <row r="1450" spans="2:8" x14ac:dyDescent="0.25">
      <c r="B1450" s="86"/>
      <c r="C1450" s="86"/>
      <c r="D1450" s="86"/>
      <c r="E1450" s="86"/>
      <c r="F1450" s="86"/>
      <c r="G1450" s="86"/>
      <c r="H1450" s="104"/>
    </row>
    <row r="1451" spans="2:8" x14ac:dyDescent="0.25">
      <c r="B1451" s="86"/>
      <c r="C1451" s="86"/>
      <c r="D1451" s="86"/>
      <c r="E1451" s="86"/>
      <c r="F1451" s="86"/>
      <c r="G1451" s="86"/>
      <c r="H1451" s="104"/>
    </row>
    <row r="1452" spans="2:8" x14ac:dyDescent="0.25">
      <c r="B1452" s="86"/>
      <c r="C1452" s="86"/>
      <c r="D1452" s="86"/>
      <c r="E1452" s="86"/>
      <c r="F1452" s="86"/>
      <c r="G1452" s="86"/>
      <c r="H1452" s="104"/>
    </row>
    <row r="1453" spans="2:8" x14ac:dyDescent="0.25">
      <c r="B1453" s="86"/>
      <c r="C1453" s="86"/>
      <c r="D1453" s="86"/>
      <c r="E1453" s="86"/>
      <c r="F1453" s="86"/>
      <c r="G1453" s="86"/>
      <c r="H1453" s="104"/>
    </row>
    <row r="1454" spans="2:8" x14ac:dyDescent="0.25">
      <c r="B1454" s="86"/>
      <c r="C1454" s="86"/>
      <c r="D1454" s="86"/>
      <c r="E1454" s="86"/>
      <c r="F1454" s="86"/>
      <c r="G1454" s="86"/>
      <c r="H1454" s="104"/>
    </row>
    <row r="1455" spans="2:8" x14ac:dyDescent="0.25">
      <c r="B1455" s="86"/>
      <c r="C1455" s="86"/>
      <c r="D1455" s="86"/>
      <c r="E1455" s="86"/>
      <c r="F1455" s="86"/>
      <c r="G1455" s="86"/>
      <c r="H1455" s="104"/>
    </row>
    <row r="1456" spans="2:8" x14ac:dyDescent="0.25">
      <c r="B1456" s="86"/>
      <c r="C1456" s="86"/>
      <c r="D1456" s="86"/>
      <c r="E1456" s="86"/>
      <c r="F1456" s="86"/>
      <c r="G1456" s="86"/>
      <c r="H1456" s="104"/>
    </row>
    <row r="1457" spans="2:8" x14ac:dyDescent="0.25">
      <c r="B1457" s="86"/>
      <c r="C1457" s="86"/>
      <c r="D1457" s="86"/>
      <c r="E1457" s="86"/>
      <c r="F1457" s="86"/>
      <c r="G1457" s="86"/>
      <c r="H1457" s="104"/>
    </row>
    <row r="1458" spans="2:8" x14ac:dyDescent="0.25">
      <c r="B1458" s="86"/>
      <c r="C1458" s="86"/>
      <c r="D1458" s="86"/>
      <c r="E1458" s="86"/>
      <c r="F1458" s="86"/>
      <c r="G1458" s="86"/>
      <c r="H1458" s="104"/>
    </row>
    <row r="1459" spans="2:8" x14ac:dyDescent="0.25">
      <c r="B1459" s="86"/>
      <c r="C1459" s="86"/>
      <c r="D1459" s="86"/>
      <c r="E1459" s="86"/>
      <c r="F1459" s="86"/>
      <c r="G1459" s="86"/>
      <c r="H1459" s="104"/>
    </row>
    <row r="1460" spans="2:8" x14ac:dyDescent="0.25">
      <c r="B1460" s="86"/>
      <c r="C1460" s="86"/>
      <c r="D1460" s="86"/>
      <c r="E1460" s="86"/>
      <c r="F1460" s="86"/>
      <c r="G1460" s="86"/>
      <c r="H1460" s="104"/>
    </row>
    <row r="1461" spans="2:8" x14ac:dyDescent="0.25">
      <c r="B1461" s="86"/>
      <c r="C1461" s="86"/>
      <c r="D1461" s="86"/>
      <c r="E1461" s="86"/>
      <c r="F1461" s="86"/>
      <c r="G1461" s="86"/>
      <c r="H1461" s="104"/>
    </row>
    <row r="1462" spans="2:8" x14ac:dyDescent="0.25">
      <c r="B1462" s="86"/>
      <c r="C1462" s="86"/>
      <c r="D1462" s="86"/>
      <c r="E1462" s="86"/>
      <c r="F1462" s="86"/>
      <c r="G1462" s="86"/>
      <c r="H1462" s="104"/>
    </row>
    <row r="1463" spans="2:8" x14ac:dyDescent="0.25">
      <c r="B1463" s="86"/>
      <c r="C1463" s="86"/>
      <c r="D1463" s="86"/>
      <c r="E1463" s="86"/>
      <c r="F1463" s="86"/>
      <c r="G1463" s="86"/>
      <c r="H1463" s="104"/>
    </row>
    <row r="1464" spans="2:8" x14ac:dyDescent="0.25">
      <c r="B1464" s="86"/>
      <c r="C1464" s="86"/>
      <c r="D1464" s="86"/>
      <c r="E1464" s="86"/>
      <c r="F1464" s="86"/>
      <c r="G1464" s="86"/>
      <c r="H1464" s="104"/>
    </row>
    <row r="1465" spans="2:8" x14ac:dyDescent="0.25">
      <c r="B1465" s="86"/>
      <c r="C1465" s="86"/>
      <c r="D1465" s="86"/>
      <c r="E1465" s="86"/>
      <c r="F1465" s="86"/>
      <c r="G1465" s="86"/>
      <c r="H1465" s="104"/>
    </row>
    <row r="1466" spans="2:8" x14ac:dyDescent="0.25">
      <c r="B1466" s="86"/>
      <c r="C1466" s="86"/>
      <c r="D1466" s="86"/>
      <c r="E1466" s="86"/>
      <c r="F1466" s="86"/>
      <c r="G1466" s="86"/>
      <c r="H1466" s="104"/>
    </row>
    <row r="1467" spans="2:8" x14ac:dyDescent="0.25">
      <c r="B1467" s="86"/>
      <c r="C1467" s="86"/>
      <c r="D1467" s="86"/>
      <c r="E1467" s="86"/>
      <c r="F1467" s="86"/>
      <c r="G1467" s="86"/>
      <c r="H1467" s="104"/>
    </row>
    <row r="1468" spans="2:8" x14ac:dyDescent="0.25">
      <c r="B1468" s="86"/>
      <c r="C1468" s="86"/>
      <c r="D1468" s="86"/>
      <c r="E1468" s="86"/>
      <c r="F1468" s="86"/>
      <c r="G1468" s="86"/>
      <c r="H1468" s="104"/>
    </row>
    <row r="1469" spans="2:8" x14ac:dyDescent="0.25">
      <c r="B1469" s="86"/>
      <c r="C1469" s="86"/>
      <c r="D1469" s="86"/>
      <c r="E1469" s="86"/>
      <c r="F1469" s="86"/>
      <c r="G1469" s="86"/>
      <c r="H1469" s="104"/>
    </row>
    <row r="1470" spans="2:8" x14ac:dyDescent="0.25">
      <c r="B1470" s="86"/>
      <c r="C1470" s="86"/>
      <c r="D1470" s="86"/>
      <c r="E1470" s="86"/>
      <c r="F1470" s="86"/>
      <c r="G1470" s="86"/>
      <c r="H1470" s="104"/>
    </row>
    <row r="1471" spans="2:8" x14ac:dyDescent="0.25">
      <c r="B1471" s="86"/>
      <c r="C1471" s="86"/>
      <c r="D1471" s="86"/>
      <c r="E1471" s="86"/>
      <c r="F1471" s="86"/>
      <c r="G1471" s="86"/>
      <c r="H1471" s="104"/>
    </row>
    <row r="1472" spans="2:8" x14ac:dyDescent="0.25">
      <c r="B1472" s="86"/>
      <c r="C1472" s="86"/>
      <c r="D1472" s="86"/>
      <c r="E1472" s="86"/>
      <c r="F1472" s="86"/>
      <c r="G1472" s="86"/>
      <c r="H1472" s="104"/>
    </row>
    <row r="1473" spans="2:8" x14ac:dyDescent="0.25">
      <c r="B1473" s="86"/>
      <c r="C1473" s="86"/>
      <c r="D1473" s="86"/>
      <c r="E1473" s="86"/>
      <c r="F1473" s="86"/>
      <c r="G1473" s="86"/>
      <c r="H1473" s="104"/>
    </row>
    <row r="1474" spans="2:8" x14ac:dyDescent="0.25">
      <c r="B1474" s="86"/>
      <c r="C1474" s="86"/>
      <c r="D1474" s="86"/>
      <c r="E1474" s="86"/>
      <c r="F1474" s="86"/>
      <c r="G1474" s="86"/>
      <c r="H1474" s="104"/>
    </row>
    <row r="1475" spans="2:8" x14ac:dyDescent="0.25">
      <c r="B1475" s="86"/>
      <c r="C1475" s="86"/>
      <c r="D1475" s="86"/>
      <c r="E1475" s="86"/>
      <c r="F1475" s="86"/>
      <c r="G1475" s="86"/>
      <c r="H1475" s="104"/>
    </row>
    <row r="1476" spans="2:8" x14ac:dyDescent="0.25">
      <c r="B1476" s="86"/>
      <c r="C1476" s="86"/>
      <c r="D1476" s="86"/>
      <c r="E1476" s="86"/>
      <c r="F1476" s="86"/>
      <c r="G1476" s="86"/>
      <c r="H1476" s="104"/>
    </row>
    <row r="1477" spans="2:8" x14ac:dyDescent="0.25">
      <c r="B1477" s="86"/>
      <c r="C1477" s="86"/>
      <c r="D1477" s="86"/>
      <c r="E1477" s="86"/>
      <c r="F1477" s="86"/>
      <c r="G1477" s="86"/>
      <c r="H1477" s="104"/>
    </row>
    <row r="1478" spans="2:8" x14ac:dyDescent="0.25">
      <c r="B1478" s="86"/>
      <c r="C1478" s="86"/>
      <c r="D1478" s="86"/>
      <c r="E1478" s="86"/>
      <c r="F1478" s="86"/>
      <c r="G1478" s="86"/>
      <c r="H1478" s="104"/>
    </row>
    <row r="1479" spans="2:8" x14ac:dyDescent="0.25">
      <c r="B1479" s="86"/>
      <c r="C1479" s="86"/>
      <c r="D1479" s="86"/>
      <c r="E1479" s="86"/>
      <c r="F1479" s="86"/>
      <c r="G1479" s="86"/>
      <c r="H1479" s="104"/>
    </row>
    <row r="1480" spans="2:8" x14ac:dyDescent="0.25">
      <c r="B1480" s="86"/>
      <c r="C1480" s="86"/>
      <c r="D1480" s="86"/>
      <c r="E1480" s="86"/>
      <c r="F1480" s="86"/>
      <c r="G1480" s="86"/>
      <c r="H1480" s="104"/>
    </row>
    <row r="1481" spans="2:8" x14ac:dyDescent="0.25">
      <c r="B1481" s="86"/>
      <c r="C1481" s="86"/>
      <c r="D1481" s="86"/>
      <c r="E1481" s="86"/>
      <c r="F1481" s="86"/>
      <c r="G1481" s="86"/>
      <c r="H1481" s="104"/>
    </row>
    <row r="1482" spans="2:8" x14ac:dyDescent="0.25">
      <c r="B1482" s="86"/>
      <c r="C1482" s="86"/>
      <c r="D1482" s="86"/>
      <c r="E1482" s="86"/>
      <c r="F1482" s="86"/>
      <c r="G1482" s="86"/>
      <c r="H1482" s="104"/>
    </row>
    <row r="1483" spans="2:8" x14ac:dyDescent="0.25">
      <c r="B1483" s="86"/>
      <c r="C1483" s="86"/>
      <c r="D1483" s="86"/>
      <c r="E1483" s="86"/>
      <c r="F1483" s="86"/>
      <c r="G1483" s="86"/>
      <c r="H1483" s="104"/>
    </row>
    <row r="1484" spans="2:8" x14ac:dyDescent="0.25">
      <c r="B1484" s="86"/>
      <c r="C1484" s="86"/>
      <c r="D1484" s="86"/>
      <c r="E1484" s="86"/>
      <c r="F1484" s="86"/>
      <c r="G1484" s="86"/>
      <c r="H1484" s="104"/>
    </row>
    <row r="1485" spans="2:8" x14ac:dyDescent="0.25">
      <c r="B1485" s="86"/>
      <c r="C1485" s="86"/>
      <c r="D1485" s="86"/>
      <c r="E1485" s="86"/>
      <c r="F1485" s="86"/>
      <c r="G1485" s="86"/>
      <c r="H1485" s="104"/>
    </row>
    <row r="1486" spans="2:8" x14ac:dyDescent="0.25">
      <c r="B1486" s="86"/>
      <c r="C1486" s="86"/>
      <c r="D1486" s="86"/>
      <c r="E1486" s="86"/>
      <c r="F1486" s="86"/>
      <c r="G1486" s="86"/>
      <c r="H1486" s="104"/>
    </row>
    <row r="1487" spans="2:8" x14ac:dyDescent="0.25">
      <c r="B1487" s="86"/>
      <c r="C1487" s="86"/>
      <c r="D1487" s="86"/>
      <c r="E1487" s="86"/>
      <c r="F1487" s="86"/>
      <c r="G1487" s="86"/>
      <c r="H1487" s="104"/>
    </row>
    <row r="1488" spans="2:8" x14ac:dyDescent="0.25">
      <c r="B1488" s="86"/>
      <c r="C1488" s="86"/>
      <c r="D1488" s="86"/>
      <c r="E1488" s="86"/>
      <c r="F1488" s="86"/>
      <c r="G1488" s="86"/>
      <c r="H1488" s="104"/>
    </row>
    <row r="1489" spans="2:8" x14ac:dyDescent="0.25">
      <c r="B1489" s="86"/>
      <c r="C1489" s="86"/>
      <c r="D1489" s="86"/>
      <c r="E1489" s="86"/>
      <c r="F1489" s="86"/>
      <c r="G1489" s="86"/>
      <c r="H1489" s="104"/>
    </row>
    <row r="1490" spans="2:8" x14ac:dyDescent="0.25">
      <c r="B1490" s="86"/>
      <c r="C1490" s="86"/>
      <c r="D1490" s="86"/>
      <c r="E1490" s="86"/>
      <c r="F1490" s="86"/>
      <c r="G1490" s="86"/>
      <c r="H1490" s="104"/>
    </row>
    <row r="1491" spans="2:8" x14ac:dyDescent="0.25">
      <c r="B1491" s="86"/>
      <c r="C1491" s="86"/>
      <c r="D1491" s="86"/>
      <c r="E1491" s="86"/>
      <c r="F1491" s="86"/>
      <c r="G1491" s="86"/>
      <c r="H1491" s="104"/>
    </row>
    <row r="1492" spans="2:8" x14ac:dyDescent="0.25">
      <c r="B1492" s="86"/>
      <c r="C1492" s="86"/>
      <c r="D1492" s="86"/>
      <c r="E1492" s="86"/>
      <c r="F1492" s="86"/>
      <c r="G1492" s="86"/>
      <c r="H1492" s="104"/>
    </row>
    <row r="1493" spans="2:8" x14ac:dyDescent="0.25">
      <c r="B1493" s="86"/>
      <c r="C1493" s="86"/>
      <c r="D1493" s="86"/>
      <c r="E1493" s="86"/>
      <c r="F1493" s="86"/>
      <c r="G1493" s="86"/>
      <c r="H1493" s="104"/>
    </row>
    <row r="1494" spans="2:8" x14ac:dyDescent="0.25">
      <c r="B1494" s="86"/>
      <c r="C1494" s="86"/>
      <c r="D1494" s="86"/>
      <c r="E1494" s="86"/>
      <c r="F1494" s="86"/>
      <c r="G1494" s="86"/>
      <c r="H1494" s="104"/>
    </row>
    <row r="1495" spans="2:8" x14ac:dyDescent="0.25">
      <c r="B1495" s="86"/>
      <c r="C1495" s="86"/>
      <c r="D1495" s="86"/>
      <c r="E1495" s="86"/>
      <c r="F1495" s="86"/>
      <c r="G1495" s="86"/>
      <c r="H1495" s="104"/>
    </row>
    <row r="1496" spans="2:8" x14ac:dyDescent="0.25">
      <c r="B1496" s="86"/>
      <c r="C1496" s="86"/>
      <c r="D1496" s="86"/>
      <c r="E1496" s="86"/>
      <c r="F1496" s="86"/>
      <c r="G1496" s="86"/>
      <c r="H1496" s="104"/>
    </row>
    <row r="1497" spans="2:8" x14ac:dyDescent="0.25">
      <c r="B1497" s="86"/>
      <c r="C1497" s="86"/>
      <c r="D1497" s="86"/>
      <c r="E1497" s="86"/>
      <c r="F1497" s="86"/>
      <c r="G1497" s="86"/>
      <c r="H1497" s="104"/>
    </row>
    <row r="1498" spans="2:8" x14ac:dyDescent="0.25">
      <c r="B1498" s="86"/>
      <c r="C1498" s="86"/>
      <c r="D1498" s="86"/>
      <c r="E1498" s="86"/>
      <c r="F1498" s="86"/>
      <c r="G1498" s="86"/>
      <c r="H1498" s="104"/>
    </row>
    <row r="1499" spans="2:8" x14ac:dyDescent="0.25">
      <c r="B1499" s="86"/>
      <c r="C1499" s="86"/>
      <c r="D1499" s="86"/>
      <c r="E1499" s="86"/>
      <c r="F1499" s="86"/>
      <c r="G1499" s="86"/>
      <c r="H1499" s="104"/>
    </row>
    <row r="1500" spans="2:8" x14ac:dyDescent="0.25">
      <c r="B1500" s="86"/>
      <c r="C1500" s="86"/>
      <c r="D1500" s="86"/>
      <c r="E1500" s="86"/>
      <c r="F1500" s="86"/>
      <c r="G1500" s="86"/>
      <c r="H1500" s="104"/>
    </row>
    <row r="1501" spans="2:8" x14ac:dyDescent="0.25">
      <c r="B1501" s="86"/>
      <c r="C1501" s="86"/>
      <c r="D1501" s="86"/>
      <c r="E1501" s="86"/>
      <c r="F1501" s="86"/>
      <c r="G1501" s="86"/>
      <c r="H1501" s="104"/>
    </row>
    <row r="1502" spans="2:8" x14ac:dyDescent="0.25">
      <c r="B1502" s="86"/>
      <c r="C1502" s="86"/>
      <c r="D1502" s="86"/>
      <c r="E1502" s="86"/>
      <c r="F1502" s="86"/>
      <c r="G1502" s="86"/>
      <c r="H1502" s="104"/>
    </row>
    <row r="1503" spans="2:8" x14ac:dyDescent="0.25">
      <c r="B1503" s="86"/>
      <c r="C1503" s="86"/>
      <c r="D1503" s="86"/>
      <c r="E1503" s="86"/>
      <c r="F1503" s="86"/>
      <c r="G1503" s="86"/>
      <c r="H1503" s="104"/>
    </row>
    <row r="1504" spans="2:8" x14ac:dyDescent="0.25">
      <c r="B1504" s="86"/>
      <c r="C1504" s="86"/>
      <c r="D1504" s="86"/>
      <c r="E1504" s="86"/>
      <c r="F1504" s="86"/>
      <c r="G1504" s="86"/>
      <c r="H1504" s="104"/>
    </row>
    <row r="1505" spans="2:8" x14ac:dyDescent="0.25">
      <c r="B1505" s="86"/>
      <c r="C1505" s="86"/>
      <c r="D1505" s="86"/>
      <c r="E1505" s="86"/>
      <c r="F1505" s="86"/>
      <c r="G1505" s="86"/>
      <c r="H1505" s="104"/>
    </row>
    <row r="1506" spans="2:8" x14ac:dyDescent="0.25">
      <c r="B1506" s="86"/>
      <c r="C1506" s="86"/>
      <c r="D1506" s="86"/>
      <c r="E1506" s="86"/>
      <c r="F1506" s="86"/>
      <c r="G1506" s="86"/>
      <c r="H1506" s="104"/>
    </row>
    <row r="1507" spans="2:8" x14ac:dyDescent="0.25">
      <c r="B1507" s="86"/>
      <c r="C1507" s="86"/>
      <c r="D1507" s="86"/>
      <c r="E1507" s="86"/>
      <c r="F1507" s="86"/>
      <c r="G1507" s="86"/>
      <c r="H1507" s="104"/>
    </row>
    <row r="1508" spans="2:8" x14ac:dyDescent="0.25">
      <c r="B1508" s="86"/>
      <c r="C1508" s="86"/>
      <c r="D1508" s="86"/>
      <c r="E1508" s="86"/>
      <c r="F1508" s="86"/>
      <c r="G1508" s="86"/>
      <c r="H1508" s="104"/>
    </row>
    <row r="1509" spans="2:8" x14ac:dyDescent="0.25">
      <c r="B1509" s="86"/>
      <c r="C1509" s="86"/>
      <c r="D1509" s="86"/>
      <c r="E1509" s="86"/>
      <c r="F1509" s="86"/>
      <c r="G1509" s="86"/>
      <c r="H1509" s="104"/>
    </row>
    <row r="1510" spans="2:8" x14ac:dyDescent="0.25">
      <c r="B1510" s="86"/>
      <c r="C1510" s="86"/>
      <c r="D1510" s="86"/>
      <c r="E1510" s="86"/>
      <c r="F1510" s="86"/>
      <c r="G1510" s="86"/>
      <c r="H1510" s="104"/>
    </row>
    <row r="1511" spans="2:8" x14ac:dyDescent="0.25">
      <c r="B1511" s="86"/>
      <c r="C1511" s="86"/>
      <c r="D1511" s="86"/>
      <c r="E1511" s="86"/>
      <c r="F1511" s="86"/>
      <c r="G1511" s="86"/>
      <c r="H1511" s="104"/>
    </row>
    <row r="1512" spans="2:8" x14ac:dyDescent="0.25">
      <c r="B1512" s="86"/>
      <c r="C1512" s="86"/>
      <c r="D1512" s="86"/>
      <c r="E1512" s="86"/>
      <c r="F1512" s="86"/>
      <c r="G1512" s="86"/>
      <c r="H1512" s="104"/>
    </row>
    <row r="1513" spans="2:8" x14ac:dyDescent="0.25">
      <c r="B1513" s="86"/>
      <c r="C1513" s="86"/>
      <c r="D1513" s="86"/>
      <c r="E1513" s="86"/>
      <c r="F1513" s="86"/>
      <c r="G1513" s="86"/>
      <c r="H1513" s="104"/>
    </row>
    <row r="1514" spans="2:8" x14ac:dyDescent="0.25">
      <c r="B1514" s="86"/>
      <c r="C1514" s="86"/>
      <c r="D1514" s="86"/>
      <c r="E1514" s="86"/>
      <c r="F1514" s="86"/>
      <c r="G1514" s="86"/>
      <c r="H1514" s="104"/>
    </row>
    <row r="1515" spans="2:8" x14ac:dyDescent="0.25">
      <c r="B1515" s="86"/>
      <c r="C1515" s="86"/>
      <c r="D1515" s="86"/>
      <c r="E1515" s="86"/>
      <c r="F1515" s="86"/>
      <c r="G1515" s="86"/>
      <c r="H1515" s="104"/>
    </row>
    <row r="1516" spans="2:8" x14ac:dyDescent="0.25">
      <c r="B1516" s="86"/>
      <c r="C1516" s="86"/>
      <c r="D1516" s="86"/>
      <c r="E1516" s="86"/>
      <c r="F1516" s="86"/>
      <c r="G1516" s="86"/>
      <c r="H1516" s="104"/>
    </row>
    <row r="1517" spans="2:8" x14ac:dyDescent="0.25">
      <c r="B1517" s="86"/>
      <c r="C1517" s="86"/>
      <c r="D1517" s="86"/>
      <c r="E1517" s="86"/>
      <c r="F1517" s="86"/>
      <c r="G1517" s="86"/>
      <c r="H1517" s="104"/>
    </row>
    <row r="1518" spans="2:8" x14ac:dyDescent="0.25">
      <c r="B1518" s="86"/>
      <c r="C1518" s="86"/>
      <c r="D1518" s="86"/>
      <c r="E1518" s="86"/>
      <c r="F1518" s="86"/>
      <c r="G1518" s="86"/>
      <c r="H1518" s="104"/>
    </row>
    <row r="1519" spans="2:8" x14ac:dyDescent="0.25">
      <c r="B1519" s="86"/>
      <c r="C1519" s="86"/>
      <c r="D1519" s="86"/>
      <c r="E1519" s="86"/>
      <c r="F1519" s="86"/>
      <c r="G1519" s="86"/>
      <c r="H1519" s="104"/>
    </row>
    <row r="1520" spans="2:8" x14ac:dyDescent="0.25">
      <c r="B1520" s="86"/>
      <c r="C1520" s="86"/>
      <c r="D1520" s="86"/>
      <c r="E1520" s="86"/>
      <c r="F1520" s="86"/>
      <c r="G1520" s="86"/>
      <c r="H1520" s="104"/>
    </row>
    <row r="1521" spans="2:8" x14ac:dyDescent="0.25">
      <c r="B1521" s="86"/>
      <c r="C1521" s="86"/>
      <c r="D1521" s="86"/>
      <c r="E1521" s="86"/>
      <c r="F1521" s="86"/>
      <c r="G1521" s="86"/>
      <c r="H1521" s="104"/>
    </row>
    <row r="1522" spans="2:8" x14ac:dyDescent="0.25">
      <c r="B1522" s="86"/>
      <c r="C1522" s="86"/>
      <c r="D1522" s="86"/>
      <c r="E1522" s="86"/>
      <c r="F1522" s="86"/>
      <c r="G1522" s="86"/>
      <c r="H1522" s="104"/>
    </row>
    <row r="1523" spans="2:8" x14ac:dyDescent="0.25">
      <c r="B1523" s="86"/>
      <c r="C1523" s="86"/>
      <c r="D1523" s="86"/>
      <c r="E1523" s="86"/>
      <c r="F1523" s="86"/>
      <c r="G1523" s="86"/>
      <c r="H1523" s="104"/>
    </row>
    <row r="1524" spans="2:8" x14ac:dyDescent="0.25">
      <c r="B1524" s="86"/>
      <c r="C1524" s="86"/>
      <c r="D1524" s="86"/>
      <c r="E1524" s="86"/>
      <c r="F1524" s="86"/>
      <c r="G1524" s="86"/>
      <c r="H1524" s="104"/>
    </row>
    <row r="1525" spans="2:8" x14ac:dyDescent="0.25">
      <c r="B1525" s="86"/>
      <c r="C1525" s="86"/>
      <c r="D1525" s="86"/>
      <c r="E1525" s="86"/>
      <c r="F1525" s="86"/>
      <c r="G1525" s="86"/>
      <c r="H1525" s="104"/>
    </row>
    <row r="1526" spans="2:8" x14ac:dyDescent="0.25">
      <c r="B1526" s="86"/>
      <c r="C1526" s="86"/>
      <c r="D1526" s="86"/>
      <c r="E1526" s="86"/>
      <c r="F1526" s="86"/>
      <c r="G1526" s="86"/>
      <c r="H1526" s="104"/>
    </row>
    <row r="1527" spans="2:8" x14ac:dyDescent="0.25">
      <c r="B1527" s="86"/>
      <c r="C1527" s="86"/>
      <c r="D1527" s="86"/>
      <c r="E1527" s="86"/>
      <c r="F1527" s="86"/>
      <c r="G1527" s="86"/>
      <c r="H1527" s="104"/>
    </row>
    <row r="1528" spans="2:8" x14ac:dyDescent="0.25">
      <c r="B1528" s="86"/>
      <c r="C1528" s="86"/>
      <c r="D1528" s="86"/>
      <c r="E1528" s="86"/>
      <c r="F1528" s="86"/>
      <c r="G1528" s="86"/>
      <c r="H1528" s="104"/>
    </row>
    <row r="1529" spans="2:8" x14ac:dyDescent="0.25">
      <c r="B1529" s="86"/>
      <c r="C1529" s="86"/>
      <c r="D1529" s="86"/>
      <c r="E1529" s="86"/>
      <c r="F1529" s="86"/>
      <c r="G1529" s="86"/>
      <c r="H1529" s="104"/>
    </row>
    <row r="1530" spans="2:8" x14ac:dyDescent="0.25">
      <c r="B1530" s="86"/>
      <c r="C1530" s="86"/>
      <c r="D1530" s="86"/>
      <c r="E1530" s="86"/>
      <c r="F1530" s="86"/>
      <c r="G1530" s="86"/>
      <c r="H1530" s="104"/>
    </row>
    <row r="1531" spans="2:8" x14ac:dyDescent="0.25">
      <c r="B1531" s="86"/>
      <c r="C1531" s="86"/>
      <c r="D1531" s="86"/>
      <c r="E1531" s="86"/>
      <c r="F1531" s="86"/>
      <c r="G1531" s="86"/>
      <c r="H1531" s="104"/>
    </row>
    <row r="1532" spans="2:8" x14ac:dyDescent="0.25">
      <c r="B1532" s="86"/>
      <c r="C1532" s="86"/>
      <c r="D1532" s="86"/>
      <c r="E1532" s="86"/>
      <c r="F1532" s="86"/>
      <c r="G1532" s="86"/>
      <c r="H1532" s="104"/>
    </row>
    <row r="1533" spans="2:8" x14ac:dyDescent="0.25">
      <c r="B1533" s="86"/>
      <c r="C1533" s="86"/>
      <c r="D1533" s="86"/>
      <c r="E1533" s="86"/>
      <c r="F1533" s="86"/>
      <c r="G1533" s="86"/>
      <c r="H1533" s="104"/>
    </row>
    <row r="1534" spans="2:8" x14ac:dyDescent="0.25">
      <c r="B1534" s="86"/>
      <c r="C1534" s="86"/>
      <c r="D1534" s="86"/>
      <c r="E1534" s="86"/>
      <c r="F1534" s="86"/>
      <c r="G1534" s="86"/>
      <c r="H1534" s="104"/>
    </row>
    <row r="1535" spans="2:8" x14ac:dyDescent="0.25">
      <c r="B1535" s="86"/>
      <c r="C1535" s="86"/>
      <c r="D1535" s="86"/>
      <c r="E1535" s="86"/>
      <c r="F1535" s="86"/>
      <c r="G1535" s="86"/>
      <c r="H1535" s="104"/>
    </row>
    <row r="1536" spans="2:8" x14ac:dyDescent="0.25">
      <c r="B1536" s="86"/>
      <c r="C1536" s="86"/>
      <c r="D1536" s="86"/>
      <c r="E1536" s="86"/>
      <c r="F1536" s="86"/>
      <c r="G1536" s="86"/>
      <c r="H1536" s="104"/>
    </row>
    <row r="1537" spans="2:8" x14ac:dyDescent="0.25">
      <c r="B1537" s="86"/>
      <c r="C1537" s="86"/>
      <c r="D1537" s="86"/>
      <c r="E1537" s="86"/>
      <c r="F1537" s="86"/>
      <c r="G1537" s="86"/>
      <c r="H1537" s="104"/>
    </row>
    <row r="1538" spans="2:8" x14ac:dyDescent="0.25">
      <c r="B1538" s="86"/>
      <c r="C1538" s="86"/>
      <c r="D1538" s="86"/>
      <c r="E1538" s="86"/>
      <c r="F1538" s="86"/>
      <c r="G1538" s="86"/>
      <c r="H1538" s="104"/>
    </row>
    <row r="1539" spans="2:8" x14ac:dyDescent="0.25">
      <c r="B1539" s="86"/>
      <c r="C1539" s="86"/>
      <c r="D1539" s="86"/>
      <c r="E1539" s="86"/>
      <c r="F1539" s="86"/>
      <c r="G1539" s="86"/>
      <c r="H1539" s="104"/>
    </row>
    <row r="1540" spans="2:8" x14ac:dyDescent="0.25">
      <c r="B1540" s="86"/>
      <c r="C1540" s="86"/>
      <c r="D1540" s="86"/>
      <c r="E1540" s="86"/>
      <c r="F1540" s="86"/>
      <c r="G1540" s="86"/>
      <c r="H1540" s="104"/>
    </row>
    <row r="1541" spans="2:8" x14ac:dyDescent="0.25">
      <c r="B1541" s="86"/>
      <c r="C1541" s="86"/>
      <c r="D1541" s="86"/>
      <c r="E1541" s="86"/>
      <c r="F1541" s="86"/>
      <c r="G1541" s="86"/>
      <c r="H1541" s="104"/>
    </row>
    <row r="1542" spans="2:8" x14ac:dyDescent="0.25">
      <c r="B1542" s="86"/>
      <c r="C1542" s="86"/>
      <c r="D1542" s="86"/>
      <c r="E1542" s="86"/>
      <c r="F1542" s="86"/>
      <c r="G1542" s="86"/>
      <c r="H1542" s="104"/>
    </row>
    <row r="1543" spans="2:8" x14ac:dyDescent="0.25">
      <c r="B1543" s="86"/>
      <c r="C1543" s="86"/>
      <c r="D1543" s="86"/>
      <c r="E1543" s="86"/>
      <c r="F1543" s="86"/>
      <c r="G1543" s="86"/>
      <c r="H1543" s="104"/>
    </row>
    <row r="1544" spans="2:8" x14ac:dyDescent="0.25">
      <c r="B1544" s="86"/>
      <c r="C1544" s="86"/>
      <c r="D1544" s="86"/>
      <c r="E1544" s="86"/>
      <c r="F1544" s="86"/>
      <c r="G1544" s="86"/>
      <c r="H1544" s="104"/>
    </row>
    <row r="1545" spans="2:8" x14ac:dyDescent="0.25">
      <c r="B1545" s="86"/>
      <c r="C1545" s="86"/>
      <c r="D1545" s="86"/>
      <c r="E1545" s="86"/>
      <c r="F1545" s="86"/>
      <c r="G1545" s="86"/>
      <c r="H1545" s="104"/>
    </row>
    <row r="1546" spans="2:8" x14ac:dyDescent="0.25">
      <c r="B1546" s="86"/>
      <c r="C1546" s="86"/>
      <c r="D1546" s="86"/>
      <c r="E1546" s="86"/>
      <c r="F1546" s="86"/>
      <c r="G1546" s="86"/>
      <c r="H1546" s="104"/>
    </row>
    <row r="1547" spans="2:8" x14ac:dyDescent="0.25">
      <c r="B1547" s="86"/>
      <c r="C1547" s="86"/>
      <c r="D1547" s="86"/>
      <c r="E1547" s="86"/>
      <c r="F1547" s="86"/>
      <c r="G1547" s="86"/>
      <c r="H1547" s="104"/>
    </row>
    <row r="1548" spans="2:8" x14ac:dyDescent="0.25">
      <c r="B1548" s="86"/>
      <c r="C1548" s="86"/>
      <c r="D1548" s="86"/>
      <c r="E1548" s="86"/>
      <c r="F1548" s="86"/>
      <c r="G1548" s="86"/>
      <c r="H1548" s="104"/>
    </row>
    <row r="1549" spans="2:8" x14ac:dyDescent="0.25">
      <c r="B1549" s="86"/>
      <c r="C1549" s="86"/>
      <c r="D1549" s="86"/>
      <c r="E1549" s="86"/>
      <c r="F1549" s="86"/>
      <c r="G1549" s="86"/>
      <c r="H1549" s="104"/>
    </row>
    <row r="1550" spans="2:8" x14ac:dyDescent="0.25">
      <c r="B1550" s="86"/>
      <c r="C1550" s="86"/>
      <c r="D1550" s="86"/>
      <c r="E1550" s="86"/>
      <c r="F1550" s="86"/>
      <c r="G1550" s="86"/>
      <c r="H1550" s="104"/>
    </row>
    <row r="1551" spans="2:8" x14ac:dyDescent="0.25">
      <c r="B1551" s="86"/>
      <c r="C1551" s="86"/>
      <c r="D1551" s="86"/>
      <c r="E1551" s="86"/>
      <c r="F1551" s="86"/>
      <c r="G1551" s="86"/>
      <c r="H1551" s="104"/>
    </row>
    <row r="1552" spans="2:8" x14ac:dyDescent="0.25">
      <c r="B1552" s="86"/>
      <c r="C1552" s="86"/>
      <c r="D1552" s="86"/>
      <c r="E1552" s="86"/>
      <c r="F1552" s="86"/>
      <c r="G1552" s="86"/>
      <c r="H1552" s="104"/>
    </row>
    <row r="1553" spans="2:8" x14ac:dyDescent="0.25">
      <c r="B1553" s="86"/>
      <c r="C1553" s="86"/>
      <c r="D1553" s="86"/>
      <c r="E1553" s="86"/>
      <c r="F1553" s="86"/>
      <c r="G1553" s="86"/>
      <c r="H1553" s="104"/>
    </row>
    <row r="1554" spans="2:8" x14ac:dyDescent="0.25">
      <c r="B1554" s="86"/>
      <c r="C1554" s="86"/>
      <c r="D1554" s="86"/>
      <c r="E1554" s="86"/>
      <c r="F1554" s="86"/>
      <c r="G1554" s="86"/>
      <c r="H1554" s="104"/>
    </row>
    <row r="1555" spans="2:8" x14ac:dyDescent="0.25">
      <c r="B1555" s="86"/>
      <c r="C1555" s="86"/>
      <c r="D1555" s="86"/>
      <c r="E1555" s="86"/>
      <c r="F1555" s="86"/>
      <c r="G1555" s="86"/>
      <c r="H1555" s="104"/>
    </row>
    <row r="1556" spans="2:8" x14ac:dyDescent="0.25">
      <c r="B1556" s="86"/>
      <c r="C1556" s="86"/>
      <c r="D1556" s="86"/>
      <c r="E1556" s="86"/>
      <c r="F1556" s="86"/>
      <c r="G1556" s="86"/>
      <c r="H1556" s="104"/>
    </row>
    <row r="1557" spans="2:8" x14ac:dyDescent="0.25">
      <c r="B1557" s="86"/>
      <c r="C1557" s="86"/>
      <c r="D1557" s="86"/>
      <c r="E1557" s="86"/>
      <c r="F1557" s="86"/>
      <c r="G1557" s="86"/>
      <c r="H1557" s="104"/>
    </row>
    <row r="1558" spans="2:8" x14ac:dyDescent="0.25">
      <c r="B1558" s="86"/>
      <c r="C1558" s="86"/>
      <c r="D1558" s="86"/>
      <c r="E1558" s="86"/>
      <c r="F1558" s="86"/>
      <c r="G1558" s="86"/>
      <c r="H1558" s="104"/>
    </row>
    <row r="1559" spans="2:8" x14ac:dyDescent="0.25">
      <c r="B1559" s="86"/>
      <c r="C1559" s="86"/>
      <c r="D1559" s="86"/>
      <c r="E1559" s="86"/>
      <c r="F1559" s="86"/>
      <c r="G1559" s="86"/>
      <c r="H1559" s="104"/>
    </row>
    <row r="1560" spans="2:8" x14ac:dyDescent="0.25">
      <c r="B1560" s="86"/>
      <c r="C1560" s="86"/>
      <c r="D1560" s="86"/>
      <c r="E1560" s="86"/>
      <c r="F1560" s="86"/>
      <c r="G1560" s="86"/>
      <c r="H1560" s="104"/>
    </row>
    <row r="1561" spans="2:8" x14ac:dyDescent="0.25">
      <c r="B1561" s="86"/>
      <c r="C1561" s="86"/>
      <c r="D1561" s="86"/>
      <c r="E1561" s="86"/>
      <c r="F1561" s="86"/>
      <c r="G1561" s="86"/>
      <c r="H1561" s="104"/>
    </row>
    <row r="1562" spans="2:8" x14ac:dyDescent="0.25">
      <c r="B1562" s="86"/>
      <c r="C1562" s="86"/>
      <c r="D1562" s="86"/>
      <c r="E1562" s="86"/>
      <c r="F1562" s="86"/>
      <c r="G1562" s="86"/>
      <c r="H1562" s="104"/>
    </row>
    <row r="1563" spans="2:8" x14ac:dyDescent="0.25">
      <c r="B1563" s="86"/>
      <c r="C1563" s="86"/>
      <c r="D1563" s="86"/>
      <c r="E1563" s="86"/>
      <c r="F1563" s="86"/>
      <c r="G1563" s="86"/>
      <c r="H1563" s="104"/>
    </row>
    <row r="1564" spans="2:8" x14ac:dyDescent="0.25">
      <c r="B1564" s="86"/>
      <c r="C1564" s="86"/>
      <c r="D1564" s="86"/>
      <c r="E1564" s="86"/>
      <c r="F1564" s="86"/>
      <c r="G1564" s="86"/>
      <c r="H1564" s="104"/>
    </row>
    <row r="1565" spans="2:8" x14ac:dyDescent="0.25">
      <c r="B1565" s="86"/>
      <c r="C1565" s="86"/>
      <c r="D1565" s="86"/>
      <c r="E1565" s="86"/>
      <c r="F1565" s="86"/>
      <c r="G1565" s="86"/>
      <c r="H1565" s="104"/>
    </row>
    <row r="1566" spans="2:8" x14ac:dyDescent="0.25">
      <c r="B1566" s="86"/>
      <c r="C1566" s="86"/>
      <c r="D1566" s="86"/>
      <c r="E1566" s="86"/>
      <c r="F1566" s="86"/>
      <c r="G1566" s="86"/>
      <c r="H1566" s="104"/>
    </row>
    <row r="1567" spans="2:8" x14ac:dyDescent="0.25">
      <c r="B1567" s="86"/>
      <c r="C1567" s="86"/>
      <c r="D1567" s="86"/>
      <c r="E1567" s="86"/>
      <c r="F1567" s="86"/>
      <c r="G1567" s="86"/>
      <c r="H1567" s="104"/>
    </row>
    <row r="1568" spans="2:8" x14ac:dyDescent="0.25">
      <c r="B1568" s="86"/>
      <c r="C1568" s="86"/>
      <c r="D1568" s="86"/>
      <c r="E1568" s="86"/>
      <c r="F1568" s="86"/>
      <c r="G1568" s="86"/>
      <c r="H1568" s="104"/>
    </row>
    <row r="1569" spans="2:8" x14ac:dyDescent="0.25">
      <c r="B1569" s="86"/>
      <c r="C1569" s="86"/>
      <c r="D1569" s="86"/>
      <c r="E1569" s="86"/>
      <c r="F1569" s="86"/>
      <c r="G1569" s="86"/>
      <c r="H1569" s="104"/>
    </row>
    <row r="1570" spans="2:8" x14ac:dyDescent="0.25">
      <c r="B1570" s="86"/>
      <c r="C1570" s="86"/>
      <c r="D1570" s="86"/>
      <c r="E1570" s="86"/>
      <c r="F1570" s="86"/>
      <c r="G1570" s="86"/>
      <c r="H1570" s="104"/>
    </row>
    <row r="1571" spans="2:8" x14ac:dyDescent="0.25">
      <c r="B1571" s="86"/>
      <c r="C1571" s="86"/>
      <c r="D1571" s="86"/>
      <c r="E1571" s="86"/>
      <c r="F1571" s="86"/>
      <c r="G1571" s="86"/>
      <c r="H1571" s="104"/>
    </row>
    <row r="1572" spans="2:8" x14ac:dyDescent="0.25">
      <c r="B1572" s="86"/>
      <c r="C1572" s="86"/>
      <c r="D1572" s="86"/>
      <c r="E1572" s="86"/>
      <c r="F1572" s="86"/>
      <c r="G1572" s="86"/>
      <c r="H1572" s="104"/>
    </row>
    <row r="1573" spans="2:8" x14ac:dyDescent="0.25">
      <c r="B1573" s="86"/>
      <c r="C1573" s="86"/>
      <c r="D1573" s="86"/>
      <c r="E1573" s="86"/>
      <c r="F1573" s="86"/>
      <c r="G1573" s="86"/>
      <c r="H1573" s="104"/>
    </row>
    <row r="1574" spans="2:8" x14ac:dyDescent="0.25">
      <c r="B1574" s="86"/>
      <c r="C1574" s="86"/>
      <c r="D1574" s="86"/>
      <c r="E1574" s="86"/>
      <c r="F1574" s="86"/>
      <c r="G1574" s="86"/>
      <c r="H1574" s="104"/>
    </row>
    <row r="1575" spans="2:8" x14ac:dyDescent="0.25">
      <c r="B1575" s="86"/>
      <c r="C1575" s="86"/>
      <c r="D1575" s="86"/>
      <c r="E1575" s="86"/>
      <c r="F1575" s="86"/>
      <c r="G1575" s="86"/>
      <c r="H1575" s="104"/>
    </row>
    <row r="1576" spans="2:8" x14ac:dyDescent="0.25">
      <c r="B1576" s="86"/>
      <c r="C1576" s="86"/>
      <c r="D1576" s="86"/>
      <c r="E1576" s="86"/>
      <c r="F1576" s="86"/>
      <c r="G1576" s="86"/>
      <c r="H1576" s="104"/>
    </row>
    <row r="1577" spans="2:8" x14ac:dyDescent="0.25">
      <c r="B1577" s="86"/>
      <c r="C1577" s="86"/>
      <c r="D1577" s="86"/>
      <c r="E1577" s="86"/>
      <c r="F1577" s="86"/>
      <c r="G1577" s="86"/>
      <c r="H1577" s="104"/>
    </row>
    <row r="1578" spans="2:8" x14ac:dyDescent="0.25">
      <c r="B1578" s="86"/>
      <c r="C1578" s="86"/>
      <c r="D1578" s="86"/>
      <c r="E1578" s="86"/>
      <c r="F1578" s="86"/>
      <c r="G1578" s="86"/>
      <c r="H1578" s="104"/>
    </row>
    <row r="1579" spans="2:8" x14ac:dyDescent="0.25">
      <c r="B1579" s="86"/>
      <c r="C1579" s="86"/>
      <c r="D1579" s="86"/>
      <c r="E1579" s="86"/>
      <c r="F1579" s="86"/>
      <c r="G1579" s="86"/>
      <c r="H1579" s="104"/>
    </row>
    <row r="1580" spans="2:8" x14ac:dyDescent="0.25">
      <c r="B1580" s="86"/>
      <c r="C1580" s="86"/>
      <c r="D1580" s="86"/>
      <c r="E1580" s="86"/>
      <c r="F1580" s="86"/>
      <c r="G1580" s="86"/>
      <c r="H1580" s="104"/>
    </row>
    <row r="1581" spans="2:8" x14ac:dyDescent="0.25">
      <c r="B1581" s="86"/>
      <c r="C1581" s="86"/>
      <c r="D1581" s="86"/>
      <c r="E1581" s="86"/>
      <c r="F1581" s="86"/>
      <c r="G1581" s="86"/>
      <c r="H1581" s="104"/>
    </row>
    <row r="1582" spans="2:8" x14ac:dyDescent="0.25">
      <c r="B1582" s="86"/>
      <c r="C1582" s="86"/>
      <c r="D1582" s="86"/>
      <c r="E1582" s="86"/>
      <c r="F1582" s="86"/>
      <c r="G1582" s="86"/>
      <c r="H1582" s="104"/>
    </row>
    <row r="1583" spans="2:8" x14ac:dyDescent="0.25">
      <c r="B1583" s="86"/>
      <c r="C1583" s="86"/>
      <c r="D1583" s="86"/>
      <c r="E1583" s="86"/>
      <c r="F1583" s="86"/>
      <c r="G1583" s="86"/>
      <c r="H1583" s="104"/>
    </row>
    <row r="1584" spans="2:8" x14ac:dyDescent="0.25">
      <c r="B1584" s="86"/>
      <c r="C1584" s="86"/>
      <c r="D1584" s="86"/>
      <c r="E1584" s="86"/>
      <c r="F1584" s="86"/>
      <c r="G1584" s="86"/>
      <c r="H1584" s="104"/>
    </row>
    <row r="1585" spans="2:8" x14ac:dyDescent="0.25">
      <c r="B1585" s="86"/>
      <c r="C1585" s="86"/>
      <c r="D1585" s="86"/>
      <c r="E1585" s="86"/>
      <c r="F1585" s="86"/>
      <c r="G1585" s="86"/>
      <c r="H1585" s="104"/>
    </row>
    <row r="1586" spans="2:8" x14ac:dyDescent="0.25">
      <c r="B1586" s="86"/>
      <c r="C1586" s="86"/>
      <c r="D1586" s="86"/>
      <c r="E1586" s="86"/>
      <c r="F1586" s="86"/>
      <c r="G1586" s="86"/>
      <c r="H1586" s="104"/>
    </row>
    <row r="1587" spans="2:8" x14ac:dyDescent="0.25">
      <c r="B1587" s="86"/>
      <c r="C1587" s="86"/>
      <c r="D1587" s="86"/>
      <c r="E1587" s="86"/>
      <c r="F1587" s="86"/>
      <c r="G1587" s="86"/>
      <c r="H1587" s="104"/>
    </row>
    <row r="1588" spans="2:8" x14ac:dyDescent="0.25">
      <c r="B1588" s="86"/>
      <c r="C1588" s="86"/>
      <c r="D1588" s="86"/>
      <c r="E1588" s="86"/>
      <c r="F1588" s="86"/>
      <c r="G1588" s="86"/>
      <c r="H1588" s="104"/>
    </row>
    <row r="1589" spans="2:8" x14ac:dyDescent="0.25">
      <c r="B1589" s="86"/>
      <c r="C1589" s="86"/>
      <c r="D1589" s="86"/>
      <c r="E1589" s="86"/>
      <c r="F1589" s="86"/>
      <c r="G1589" s="86"/>
      <c r="H1589" s="104"/>
    </row>
    <row r="1590" spans="2:8" x14ac:dyDescent="0.25">
      <c r="B1590" s="86"/>
      <c r="C1590" s="86"/>
      <c r="D1590" s="86"/>
      <c r="E1590" s="86"/>
      <c r="F1590" s="86"/>
      <c r="G1590" s="86"/>
      <c r="H1590" s="104"/>
    </row>
    <row r="1591" spans="2:8" x14ac:dyDescent="0.25">
      <c r="B1591" s="86"/>
      <c r="C1591" s="86"/>
      <c r="D1591" s="86"/>
      <c r="E1591" s="86"/>
      <c r="F1591" s="86"/>
      <c r="G1591" s="86"/>
      <c r="H1591" s="104"/>
    </row>
    <row r="1592" spans="2:8" x14ac:dyDescent="0.25">
      <c r="B1592" s="86"/>
      <c r="C1592" s="86"/>
      <c r="D1592" s="86"/>
      <c r="E1592" s="86"/>
      <c r="F1592" s="86"/>
      <c r="G1592" s="86"/>
      <c r="H1592" s="104"/>
    </row>
    <row r="1593" spans="2:8" x14ac:dyDescent="0.25">
      <c r="B1593" s="86"/>
      <c r="C1593" s="86"/>
      <c r="D1593" s="86"/>
      <c r="E1593" s="86"/>
      <c r="F1593" s="86"/>
      <c r="G1593" s="86"/>
      <c r="H1593" s="104"/>
    </row>
    <row r="1594" spans="2:8" x14ac:dyDescent="0.25">
      <c r="B1594" s="86"/>
      <c r="C1594" s="86"/>
      <c r="D1594" s="86"/>
      <c r="E1594" s="86"/>
      <c r="F1594" s="86"/>
      <c r="G1594" s="86"/>
      <c r="H1594" s="104"/>
    </row>
    <row r="1595" spans="2:8" x14ac:dyDescent="0.25">
      <c r="B1595" s="86"/>
      <c r="C1595" s="86"/>
      <c r="D1595" s="86"/>
      <c r="E1595" s="86"/>
      <c r="F1595" s="86"/>
      <c r="G1595" s="86"/>
      <c r="H1595" s="104"/>
    </row>
    <row r="1596" spans="2:8" x14ac:dyDescent="0.25">
      <c r="B1596" s="86"/>
      <c r="C1596" s="86"/>
      <c r="D1596" s="86"/>
      <c r="E1596" s="86"/>
      <c r="F1596" s="86"/>
      <c r="G1596" s="86"/>
      <c r="H1596" s="104"/>
    </row>
    <row r="1597" spans="2:8" x14ac:dyDescent="0.25">
      <c r="B1597" s="86"/>
      <c r="C1597" s="86"/>
      <c r="D1597" s="86"/>
      <c r="E1597" s="86"/>
      <c r="F1597" s="86"/>
      <c r="G1597" s="86"/>
      <c r="H1597" s="104"/>
    </row>
    <row r="1598" spans="2:8" x14ac:dyDescent="0.25">
      <c r="B1598" s="86"/>
      <c r="C1598" s="86"/>
      <c r="D1598" s="86"/>
      <c r="E1598" s="86"/>
      <c r="F1598" s="86"/>
      <c r="G1598" s="86"/>
      <c r="H1598" s="104"/>
    </row>
    <row r="1599" spans="2:8" x14ac:dyDescent="0.25">
      <c r="B1599" s="86"/>
      <c r="C1599" s="86"/>
      <c r="D1599" s="86"/>
      <c r="E1599" s="86"/>
      <c r="F1599" s="86"/>
      <c r="G1599" s="86"/>
      <c r="H1599" s="104"/>
    </row>
    <row r="1600" spans="2:8" x14ac:dyDescent="0.25">
      <c r="B1600" s="86"/>
      <c r="C1600" s="86"/>
      <c r="D1600" s="86"/>
      <c r="E1600" s="86"/>
      <c r="F1600" s="86"/>
      <c r="G1600" s="86"/>
      <c r="H1600" s="104"/>
    </row>
    <row r="1601" spans="2:8" x14ac:dyDescent="0.25">
      <c r="B1601" s="86"/>
      <c r="C1601" s="86"/>
      <c r="D1601" s="86"/>
      <c r="E1601" s="86"/>
      <c r="F1601" s="86"/>
      <c r="G1601" s="86"/>
      <c r="H1601" s="104"/>
    </row>
    <row r="1602" spans="2:8" x14ac:dyDescent="0.25">
      <c r="B1602" s="86"/>
      <c r="C1602" s="86"/>
      <c r="D1602" s="86"/>
      <c r="E1602" s="86"/>
      <c r="F1602" s="86"/>
      <c r="G1602" s="86"/>
      <c r="H1602" s="104"/>
    </row>
    <row r="1603" spans="2:8" x14ac:dyDescent="0.25">
      <c r="B1603" s="86"/>
      <c r="C1603" s="86"/>
      <c r="D1603" s="86"/>
      <c r="E1603" s="86"/>
      <c r="F1603" s="86"/>
      <c r="G1603" s="86"/>
      <c r="H1603" s="104"/>
    </row>
    <row r="1604" spans="2:8" x14ac:dyDescent="0.25">
      <c r="B1604" s="86"/>
      <c r="C1604" s="86"/>
      <c r="D1604" s="86"/>
      <c r="E1604" s="86"/>
      <c r="F1604" s="86"/>
      <c r="G1604" s="86"/>
      <c r="H1604" s="104"/>
    </row>
    <row r="1605" spans="2:8" x14ac:dyDescent="0.25">
      <c r="B1605" s="86"/>
      <c r="C1605" s="86"/>
      <c r="D1605" s="86"/>
      <c r="E1605" s="86"/>
      <c r="F1605" s="86"/>
      <c r="G1605" s="86"/>
      <c r="H1605" s="104"/>
    </row>
    <row r="1606" spans="2:8" x14ac:dyDescent="0.25">
      <c r="B1606" s="86"/>
      <c r="C1606" s="86"/>
      <c r="D1606" s="86"/>
      <c r="E1606" s="86"/>
      <c r="F1606" s="86"/>
      <c r="G1606" s="86"/>
      <c r="H1606" s="104"/>
    </row>
    <row r="1607" spans="2:8" x14ac:dyDescent="0.25">
      <c r="B1607" s="86"/>
      <c r="C1607" s="86"/>
      <c r="D1607" s="86"/>
      <c r="E1607" s="86"/>
      <c r="F1607" s="86"/>
      <c r="G1607" s="86"/>
      <c r="H1607" s="104"/>
    </row>
    <row r="1608" spans="2:8" x14ac:dyDescent="0.25">
      <c r="B1608" s="86"/>
      <c r="C1608" s="86"/>
      <c r="D1608" s="86"/>
      <c r="E1608" s="86"/>
      <c r="F1608" s="86"/>
      <c r="G1608" s="86"/>
      <c r="H1608" s="104"/>
    </row>
    <row r="1609" spans="2:8" x14ac:dyDescent="0.25">
      <c r="B1609" s="86"/>
      <c r="C1609" s="86"/>
      <c r="D1609" s="86"/>
      <c r="E1609" s="86"/>
      <c r="F1609" s="86"/>
      <c r="G1609" s="86"/>
      <c r="H1609" s="104"/>
    </row>
    <row r="1610" spans="2:8" x14ac:dyDescent="0.25">
      <c r="B1610" s="86"/>
      <c r="C1610" s="86"/>
      <c r="D1610" s="86"/>
      <c r="E1610" s="86"/>
      <c r="F1610" s="86"/>
      <c r="G1610" s="86"/>
      <c r="H1610" s="104"/>
    </row>
    <row r="1611" spans="2:8" x14ac:dyDescent="0.25">
      <c r="B1611" s="86"/>
      <c r="C1611" s="86"/>
      <c r="D1611" s="86"/>
      <c r="E1611" s="86"/>
      <c r="F1611" s="86"/>
      <c r="G1611" s="86"/>
      <c r="H1611" s="104"/>
    </row>
    <row r="1612" spans="2:8" x14ac:dyDescent="0.25">
      <c r="B1612" s="86"/>
      <c r="C1612" s="86"/>
      <c r="D1612" s="86"/>
      <c r="E1612" s="86"/>
      <c r="F1612" s="86"/>
      <c r="G1612" s="86"/>
      <c r="H1612" s="104"/>
    </row>
    <row r="1613" spans="2:8" x14ac:dyDescent="0.25">
      <c r="B1613" s="86"/>
      <c r="C1613" s="86"/>
      <c r="D1613" s="86"/>
      <c r="E1613" s="86"/>
      <c r="F1613" s="86"/>
      <c r="G1613" s="86"/>
      <c r="H1613" s="104"/>
    </row>
    <row r="1614" spans="2:8" x14ac:dyDescent="0.25">
      <c r="B1614" s="86"/>
      <c r="C1614" s="86"/>
      <c r="D1614" s="86"/>
      <c r="E1614" s="86"/>
      <c r="F1614" s="86"/>
      <c r="G1614" s="86"/>
      <c r="H1614" s="104"/>
    </row>
    <row r="1615" spans="2:8" x14ac:dyDescent="0.25">
      <c r="B1615" s="86"/>
      <c r="C1615" s="86"/>
      <c r="D1615" s="86"/>
      <c r="E1615" s="86"/>
      <c r="F1615" s="86"/>
      <c r="G1615" s="86"/>
      <c r="H1615" s="104"/>
    </row>
    <row r="1616" spans="2:8" x14ac:dyDescent="0.25">
      <c r="B1616" s="86"/>
      <c r="C1616" s="86"/>
      <c r="D1616" s="86"/>
      <c r="E1616" s="86"/>
      <c r="F1616" s="86"/>
      <c r="G1616" s="86"/>
      <c r="H1616" s="104"/>
    </row>
    <row r="1617" spans="2:8" x14ac:dyDescent="0.25">
      <c r="B1617" s="86"/>
      <c r="C1617" s="86"/>
      <c r="D1617" s="86"/>
      <c r="E1617" s="86"/>
      <c r="F1617" s="86"/>
      <c r="G1617" s="86"/>
      <c r="H1617" s="104"/>
    </row>
    <row r="1618" spans="2:8" x14ac:dyDescent="0.25">
      <c r="B1618" s="86"/>
      <c r="C1618" s="86"/>
      <c r="D1618" s="86"/>
      <c r="E1618" s="86"/>
      <c r="F1618" s="86"/>
      <c r="G1618" s="86"/>
      <c r="H1618" s="104"/>
    </row>
    <row r="1619" spans="2:8" x14ac:dyDescent="0.25">
      <c r="B1619" s="86"/>
      <c r="C1619" s="86"/>
      <c r="D1619" s="86"/>
      <c r="E1619" s="86"/>
      <c r="F1619" s="86"/>
      <c r="G1619" s="86"/>
      <c r="H1619" s="104"/>
    </row>
    <row r="1620" spans="2:8" x14ac:dyDescent="0.25">
      <c r="B1620" s="86"/>
      <c r="C1620" s="86"/>
      <c r="D1620" s="86"/>
      <c r="E1620" s="86"/>
      <c r="F1620" s="86"/>
      <c r="G1620" s="86"/>
      <c r="H1620" s="104"/>
    </row>
    <row r="1621" spans="2:8" x14ac:dyDescent="0.25">
      <c r="B1621" s="86"/>
      <c r="C1621" s="86"/>
      <c r="D1621" s="86"/>
      <c r="E1621" s="86"/>
      <c r="F1621" s="86"/>
      <c r="G1621" s="86"/>
      <c r="H1621" s="104"/>
    </row>
    <row r="1622" spans="2:8" x14ac:dyDescent="0.25">
      <c r="B1622" s="86"/>
      <c r="C1622" s="86"/>
      <c r="D1622" s="86"/>
      <c r="E1622" s="86"/>
      <c r="F1622" s="86"/>
      <c r="G1622" s="86"/>
      <c r="H1622" s="104"/>
    </row>
    <row r="1623" spans="2:8" x14ac:dyDescent="0.25">
      <c r="B1623" s="86"/>
      <c r="C1623" s="86"/>
      <c r="D1623" s="86"/>
      <c r="E1623" s="86"/>
      <c r="F1623" s="86"/>
      <c r="G1623" s="86"/>
      <c r="H1623" s="104"/>
    </row>
    <row r="1624" spans="2:8" x14ac:dyDescent="0.25">
      <c r="B1624" s="86"/>
      <c r="C1624" s="86"/>
      <c r="D1624" s="86"/>
      <c r="E1624" s="86"/>
      <c r="F1624" s="86"/>
      <c r="G1624" s="86"/>
      <c r="H1624" s="104"/>
    </row>
    <row r="1625" spans="2:8" x14ac:dyDescent="0.25">
      <c r="B1625" s="86"/>
      <c r="C1625" s="86"/>
      <c r="D1625" s="86"/>
      <c r="E1625" s="86"/>
      <c r="F1625" s="86"/>
      <c r="G1625" s="86"/>
      <c r="H1625" s="104"/>
    </row>
    <row r="1626" spans="2:8" x14ac:dyDescent="0.25">
      <c r="B1626" s="86"/>
      <c r="C1626" s="86"/>
      <c r="D1626" s="86"/>
      <c r="E1626" s="86"/>
      <c r="F1626" s="86"/>
      <c r="G1626" s="86"/>
      <c r="H1626" s="104"/>
    </row>
    <row r="1627" spans="2:8" x14ac:dyDescent="0.25">
      <c r="B1627" s="86"/>
      <c r="C1627" s="86"/>
      <c r="D1627" s="86"/>
      <c r="E1627" s="86"/>
      <c r="F1627" s="86"/>
      <c r="G1627" s="86"/>
      <c r="H1627" s="104"/>
    </row>
    <row r="1628" spans="2:8" x14ac:dyDescent="0.25">
      <c r="B1628" s="86"/>
      <c r="C1628" s="86"/>
      <c r="D1628" s="86"/>
      <c r="E1628" s="86"/>
      <c r="F1628" s="86"/>
      <c r="G1628" s="86"/>
      <c r="H1628" s="104"/>
    </row>
    <row r="1629" spans="2:8" x14ac:dyDescent="0.25">
      <c r="B1629" s="86"/>
      <c r="C1629" s="86"/>
      <c r="D1629" s="86"/>
      <c r="E1629" s="86"/>
      <c r="F1629" s="86"/>
      <c r="G1629" s="86"/>
      <c r="H1629" s="104"/>
    </row>
    <row r="1630" spans="2:8" x14ac:dyDescent="0.25">
      <c r="B1630" s="86"/>
      <c r="C1630" s="86"/>
      <c r="D1630" s="86"/>
      <c r="E1630" s="86"/>
      <c r="F1630" s="86"/>
      <c r="G1630" s="86"/>
      <c r="H1630" s="104"/>
    </row>
    <row r="1631" spans="2:8" x14ac:dyDescent="0.25">
      <c r="B1631" s="86"/>
      <c r="C1631" s="86"/>
      <c r="D1631" s="86"/>
      <c r="E1631" s="86"/>
      <c r="F1631" s="86"/>
      <c r="G1631" s="86"/>
      <c r="H1631" s="104"/>
    </row>
    <row r="1632" spans="2:8" x14ac:dyDescent="0.25">
      <c r="B1632" s="86"/>
      <c r="C1632" s="86"/>
      <c r="D1632" s="86"/>
      <c r="E1632" s="86"/>
      <c r="F1632" s="86"/>
      <c r="G1632" s="86"/>
      <c r="H1632" s="104"/>
    </row>
    <row r="1633" spans="2:8" x14ac:dyDescent="0.25">
      <c r="B1633" s="86"/>
      <c r="C1633" s="86"/>
      <c r="D1633" s="86"/>
      <c r="E1633" s="86"/>
      <c r="F1633" s="86"/>
      <c r="G1633" s="86"/>
      <c r="H1633" s="104"/>
    </row>
    <row r="1634" spans="2:8" x14ac:dyDescent="0.25">
      <c r="B1634" s="86"/>
      <c r="C1634" s="86"/>
      <c r="D1634" s="86"/>
      <c r="E1634" s="86"/>
      <c r="F1634" s="86"/>
      <c r="G1634" s="86"/>
      <c r="H1634" s="104"/>
    </row>
    <row r="1635" spans="2:8" x14ac:dyDescent="0.25">
      <c r="B1635" s="86"/>
      <c r="C1635" s="86"/>
      <c r="D1635" s="86"/>
      <c r="E1635" s="86"/>
      <c r="F1635" s="86"/>
      <c r="G1635" s="86"/>
      <c r="H1635" s="104"/>
    </row>
    <row r="1636" spans="2:8" x14ac:dyDescent="0.25">
      <c r="B1636" s="86"/>
      <c r="C1636" s="86"/>
      <c r="D1636" s="86"/>
      <c r="E1636" s="86"/>
      <c r="F1636" s="86"/>
      <c r="G1636" s="86"/>
      <c r="H1636" s="104"/>
    </row>
    <row r="1637" spans="2:8" x14ac:dyDescent="0.25">
      <c r="B1637" s="86"/>
      <c r="C1637" s="86"/>
      <c r="D1637" s="86"/>
      <c r="E1637" s="86"/>
      <c r="F1637" s="86"/>
      <c r="G1637" s="86"/>
      <c r="H1637" s="104"/>
    </row>
    <row r="1638" spans="2:8" x14ac:dyDescent="0.25">
      <c r="B1638" s="86"/>
      <c r="C1638" s="86"/>
      <c r="D1638" s="86"/>
      <c r="E1638" s="86"/>
      <c r="F1638" s="86"/>
      <c r="G1638" s="86"/>
      <c r="H1638" s="104"/>
    </row>
    <row r="1639" spans="2:8" x14ac:dyDescent="0.25">
      <c r="B1639" s="86"/>
      <c r="C1639" s="86"/>
      <c r="D1639" s="86"/>
      <c r="E1639" s="86"/>
      <c r="F1639" s="86"/>
      <c r="G1639" s="86"/>
      <c r="H1639" s="104"/>
    </row>
    <row r="1640" spans="2:8" x14ac:dyDescent="0.25">
      <c r="B1640" s="86"/>
      <c r="C1640" s="86"/>
      <c r="D1640" s="86"/>
      <c r="E1640" s="86"/>
      <c r="F1640" s="86"/>
      <c r="G1640" s="86"/>
      <c r="H1640" s="104"/>
    </row>
    <row r="1641" spans="2:8" x14ac:dyDescent="0.25">
      <c r="B1641" s="86"/>
      <c r="C1641" s="86"/>
      <c r="D1641" s="86"/>
      <c r="E1641" s="86"/>
      <c r="F1641" s="86"/>
      <c r="G1641" s="86"/>
      <c r="H1641" s="104"/>
    </row>
    <row r="1642" spans="2:8" x14ac:dyDescent="0.25">
      <c r="B1642" s="86"/>
      <c r="C1642" s="86"/>
      <c r="D1642" s="86"/>
      <c r="E1642" s="86"/>
      <c r="F1642" s="86"/>
      <c r="G1642" s="86"/>
      <c r="H1642" s="104"/>
    </row>
    <row r="1643" spans="2:8" x14ac:dyDescent="0.25">
      <c r="B1643" s="86"/>
      <c r="C1643" s="86"/>
      <c r="D1643" s="86"/>
      <c r="E1643" s="86"/>
      <c r="F1643" s="86"/>
      <c r="G1643" s="86"/>
      <c r="H1643" s="104"/>
    </row>
    <row r="1644" spans="2:8" x14ac:dyDescent="0.25">
      <c r="B1644" s="86"/>
      <c r="C1644" s="86"/>
      <c r="D1644" s="86"/>
      <c r="E1644" s="86"/>
      <c r="F1644" s="86"/>
      <c r="G1644" s="86"/>
      <c r="H1644" s="104"/>
    </row>
    <row r="1645" spans="2:8" x14ac:dyDescent="0.25">
      <c r="B1645" s="86"/>
      <c r="C1645" s="86"/>
      <c r="D1645" s="86"/>
      <c r="E1645" s="86"/>
      <c r="F1645" s="86"/>
      <c r="G1645" s="86"/>
      <c r="H1645" s="104"/>
    </row>
    <row r="1646" spans="2:8" x14ac:dyDescent="0.25">
      <c r="B1646" s="86"/>
      <c r="C1646" s="86"/>
      <c r="D1646" s="86"/>
      <c r="E1646" s="86"/>
      <c r="F1646" s="86"/>
      <c r="G1646" s="86"/>
      <c r="H1646" s="104"/>
    </row>
    <row r="1647" spans="2:8" x14ac:dyDescent="0.25">
      <c r="B1647" s="86"/>
      <c r="C1647" s="86"/>
      <c r="D1647" s="86"/>
      <c r="E1647" s="86"/>
      <c r="F1647" s="86"/>
      <c r="G1647" s="86"/>
      <c r="H1647" s="104"/>
    </row>
    <row r="1648" spans="2:8" x14ac:dyDescent="0.25">
      <c r="B1648" s="86"/>
      <c r="C1648" s="86"/>
      <c r="D1648" s="86"/>
      <c r="E1648" s="86"/>
      <c r="F1648" s="86"/>
      <c r="G1648" s="86"/>
      <c r="H1648" s="104"/>
    </row>
    <row r="1649" spans="2:8" x14ac:dyDescent="0.25">
      <c r="B1649" s="86"/>
      <c r="C1649" s="86"/>
      <c r="D1649" s="86"/>
      <c r="E1649" s="86"/>
      <c r="F1649" s="86"/>
      <c r="G1649" s="86"/>
      <c r="H1649" s="104"/>
    </row>
    <row r="1650" spans="2:8" x14ac:dyDescent="0.25">
      <c r="B1650" s="86"/>
      <c r="C1650" s="86"/>
      <c r="D1650" s="86"/>
      <c r="E1650" s="86"/>
      <c r="F1650" s="86"/>
      <c r="G1650" s="86"/>
      <c r="H1650" s="104"/>
    </row>
    <row r="1651" spans="2:8" x14ac:dyDescent="0.25">
      <c r="B1651" s="86"/>
      <c r="C1651" s="86"/>
      <c r="D1651" s="86"/>
      <c r="E1651" s="86"/>
      <c r="F1651" s="86"/>
      <c r="G1651" s="86"/>
      <c r="H1651" s="104"/>
    </row>
    <row r="1652" spans="2:8" x14ac:dyDescent="0.25">
      <c r="B1652" s="86"/>
      <c r="C1652" s="86"/>
      <c r="D1652" s="86"/>
      <c r="E1652" s="86"/>
      <c r="F1652" s="86"/>
      <c r="G1652" s="86"/>
      <c r="H1652" s="104"/>
    </row>
    <row r="1653" spans="2:8" x14ac:dyDescent="0.25">
      <c r="B1653" s="86"/>
      <c r="C1653" s="86"/>
      <c r="D1653" s="86"/>
      <c r="E1653" s="86"/>
      <c r="F1653" s="86"/>
      <c r="G1653" s="86"/>
      <c r="H1653" s="104"/>
    </row>
    <row r="1654" spans="2:8" x14ac:dyDescent="0.25">
      <c r="B1654" s="86"/>
      <c r="C1654" s="86"/>
      <c r="D1654" s="86"/>
      <c r="E1654" s="86"/>
      <c r="F1654" s="86"/>
      <c r="G1654" s="86"/>
      <c r="H1654" s="104"/>
    </row>
    <row r="1655" spans="2:8" x14ac:dyDescent="0.25">
      <c r="B1655" s="86"/>
      <c r="C1655" s="86"/>
      <c r="D1655" s="86"/>
      <c r="E1655" s="86"/>
      <c r="F1655" s="86"/>
      <c r="G1655" s="86"/>
      <c r="H1655" s="104"/>
    </row>
    <row r="1656" spans="2:8" x14ac:dyDescent="0.25">
      <c r="B1656" s="86"/>
      <c r="C1656" s="86"/>
      <c r="D1656" s="86"/>
      <c r="E1656" s="86"/>
      <c r="F1656" s="86"/>
      <c r="G1656" s="86"/>
      <c r="H1656" s="104"/>
    </row>
    <row r="1657" spans="2:8" x14ac:dyDescent="0.25">
      <c r="B1657" s="86"/>
      <c r="C1657" s="86"/>
      <c r="D1657" s="86"/>
      <c r="E1657" s="86"/>
      <c r="F1657" s="86"/>
      <c r="G1657" s="86"/>
      <c r="H1657" s="104"/>
    </row>
    <row r="1658" spans="2:8" x14ac:dyDescent="0.25">
      <c r="B1658" s="86"/>
      <c r="C1658" s="86"/>
      <c r="D1658" s="86"/>
      <c r="E1658" s="86"/>
      <c r="F1658" s="86"/>
      <c r="G1658" s="86"/>
      <c r="H1658" s="104"/>
    </row>
    <row r="1659" spans="2:8" x14ac:dyDescent="0.25">
      <c r="B1659" s="86"/>
      <c r="C1659" s="86"/>
      <c r="D1659" s="86"/>
      <c r="E1659" s="86"/>
      <c r="F1659" s="86"/>
      <c r="G1659" s="86"/>
      <c r="H1659" s="104"/>
    </row>
    <row r="1660" spans="2:8" x14ac:dyDescent="0.25">
      <c r="B1660" s="86"/>
      <c r="C1660" s="86"/>
      <c r="D1660" s="86"/>
      <c r="E1660" s="86"/>
      <c r="F1660" s="86"/>
      <c r="G1660" s="86"/>
      <c r="H1660" s="104"/>
    </row>
    <row r="1661" spans="2:8" x14ac:dyDescent="0.25">
      <c r="B1661" s="86"/>
      <c r="C1661" s="86"/>
      <c r="D1661" s="86"/>
      <c r="E1661" s="86"/>
      <c r="F1661" s="86"/>
      <c r="G1661" s="86"/>
      <c r="H1661" s="104"/>
    </row>
    <row r="1662" spans="2:8" x14ac:dyDescent="0.25">
      <c r="B1662" s="86"/>
      <c r="C1662" s="86"/>
      <c r="D1662" s="86"/>
      <c r="E1662" s="86"/>
      <c r="F1662" s="86"/>
      <c r="G1662" s="86"/>
      <c r="H1662" s="104"/>
    </row>
    <row r="1663" spans="2:8" x14ac:dyDescent="0.25">
      <c r="B1663" s="86"/>
      <c r="C1663" s="86"/>
      <c r="D1663" s="86"/>
      <c r="E1663" s="86"/>
      <c r="F1663" s="86"/>
      <c r="G1663" s="86"/>
      <c r="H1663" s="104"/>
    </row>
    <row r="1664" spans="2:8" x14ac:dyDescent="0.25">
      <c r="B1664" s="86"/>
      <c r="C1664" s="86"/>
      <c r="D1664" s="86"/>
      <c r="E1664" s="86"/>
      <c r="F1664" s="86"/>
      <c r="G1664" s="86"/>
      <c r="H1664" s="104"/>
    </row>
    <row r="1665" spans="2:8" x14ac:dyDescent="0.25">
      <c r="B1665" s="86"/>
      <c r="C1665" s="86"/>
      <c r="D1665" s="86"/>
      <c r="E1665" s="86"/>
      <c r="F1665" s="86"/>
      <c r="G1665" s="86"/>
      <c r="H1665" s="104"/>
    </row>
    <row r="1666" spans="2:8" x14ac:dyDescent="0.25">
      <c r="B1666" s="86"/>
      <c r="C1666" s="86"/>
      <c r="D1666" s="86"/>
      <c r="E1666" s="86"/>
      <c r="F1666" s="86"/>
      <c r="G1666" s="86"/>
      <c r="H1666" s="104"/>
    </row>
    <row r="1667" spans="2:8" x14ac:dyDescent="0.25">
      <c r="B1667" s="86"/>
      <c r="C1667" s="86"/>
      <c r="D1667" s="86"/>
      <c r="E1667" s="86"/>
      <c r="F1667" s="86"/>
      <c r="G1667" s="86"/>
      <c r="H1667" s="104"/>
    </row>
    <row r="1668" spans="2:8" x14ac:dyDescent="0.25">
      <c r="B1668" s="86"/>
      <c r="C1668" s="86"/>
      <c r="D1668" s="86"/>
      <c r="E1668" s="86"/>
      <c r="F1668" s="86"/>
      <c r="G1668" s="86"/>
      <c r="H1668" s="104"/>
    </row>
    <row r="1669" spans="2:8" x14ac:dyDescent="0.25">
      <c r="B1669" s="86"/>
      <c r="C1669" s="86"/>
      <c r="D1669" s="86"/>
      <c r="E1669" s="86"/>
      <c r="F1669" s="86"/>
      <c r="G1669" s="86"/>
      <c r="H1669" s="104"/>
    </row>
    <row r="1670" spans="2:8" x14ac:dyDescent="0.25">
      <c r="B1670" s="86"/>
      <c r="C1670" s="86"/>
      <c r="D1670" s="86"/>
      <c r="E1670" s="86"/>
      <c r="F1670" s="86"/>
      <c r="G1670" s="86"/>
      <c r="H1670" s="104"/>
    </row>
    <row r="1671" spans="2:8" x14ac:dyDescent="0.25">
      <c r="B1671" s="86"/>
      <c r="C1671" s="86"/>
      <c r="D1671" s="86"/>
      <c r="E1671" s="86"/>
      <c r="F1671" s="86"/>
      <c r="G1671" s="86"/>
      <c r="H1671" s="104"/>
    </row>
    <row r="1672" spans="2:8" x14ac:dyDescent="0.25">
      <c r="B1672" s="86"/>
      <c r="C1672" s="86"/>
      <c r="D1672" s="86"/>
      <c r="E1672" s="86"/>
      <c r="F1672" s="86"/>
      <c r="G1672" s="86"/>
      <c r="H1672" s="104"/>
    </row>
    <row r="1673" spans="2:8" x14ac:dyDescent="0.25">
      <c r="B1673" s="86"/>
      <c r="C1673" s="86"/>
      <c r="D1673" s="86"/>
      <c r="E1673" s="86"/>
      <c r="F1673" s="86"/>
      <c r="G1673" s="86"/>
      <c r="H1673" s="104"/>
    </row>
    <row r="1674" spans="2:8" x14ac:dyDescent="0.25">
      <c r="B1674" s="86"/>
      <c r="C1674" s="86"/>
      <c r="D1674" s="86"/>
      <c r="E1674" s="86"/>
      <c r="F1674" s="86"/>
      <c r="G1674" s="86"/>
      <c r="H1674" s="104"/>
    </row>
    <row r="1675" spans="2:8" x14ac:dyDescent="0.25">
      <c r="B1675" s="86"/>
      <c r="C1675" s="86"/>
      <c r="D1675" s="86"/>
      <c r="E1675" s="86"/>
      <c r="F1675" s="86"/>
      <c r="G1675" s="86"/>
      <c r="H1675" s="104"/>
    </row>
    <row r="1676" spans="2:8" x14ac:dyDescent="0.25">
      <c r="B1676" s="86"/>
      <c r="C1676" s="86"/>
      <c r="D1676" s="86"/>
      <c r="E1676" s="86"/>
      <c r="F1676" s="86"/>
      <c r="G1676" s="86"/>
      <c r="H1676" s="104"/>
    </row>
    <row r="1677" spans="2:8" x14ac:dyDescent="0.25">
      <c r="B1677" s="86"/>
      <c r="C1677" s="86"/>
      <c r="D1677" s="86"/>
      <c r="E1677" s="86"/>
      <c r="F1677" s="86"/>
      <c r="G1677" s="86"/>
      <c r="H1677" s="104"/>
    </row>
    <row r="1678" spans="2:8" x14ac:dyDescent="0.25">
      <c r="B1678" s="105"/>
      <c r="C1678" s="106"/>
      <c r="D1678" s="105"/>
      <c r="E1678" s="107"/>
      <c r="F1678" s="108"/>
      <c r="G1678" s="86"/>
      <c r="H1678" s="104"/>
    </row>
    <row r="1679" spans="2:8" x14ac:dyDescent="0.25">
      <c r="B1679" s="105"/>
      <c r="C1679" s="106"/>
      <c r="D1679" s="105"/>
      <c r="E1679" s="107"/>
      <c r="F1679" s="108"/>
      <c r="G1679" s="86"/>
      <c r="H1679" s="104"/>
    </row>
    <row r="1680" spans="2:8" x14ac:dyDescent="0.25">
      <c r="B1680" s="105"/>
      <c r="C1680" s="106"/>
      <c r="D1680" s="105"/>
      <c r="E1680" s="107"/>
      <c r="F1680" s="108"/>
      <c r="G1680" s="86"/>
      <c r="H1680" s="104"/>
    </row>
    <row r="1681" spans="2:8" x14ac:dyDescent="0.25">
      <c r="B1681" s="105"/>
      <c r="C1681" s="106"/>
      <c r="D1681" s="105"/>
      <c r="E1681" s="107"/>
      <c r="F1681" s="108"/>
      <c r="G1681" s="86"/>
      <c r="H1681" s="104"/>
    </row>
    <row r="1682" spans="2:8" x14ac:dyDescent="0.25">
      <c r="B1682" s="105"/>
      <c r="C1682" s="106"/>
      <c r="D1682" s="105"/>
      <c r="E1682" s="107"/>
      <c r="F1682" s="108"/>
      <c r="G1682" s="86"/>
      <c r="H1682" s="104"/>
    </row>
    <row r="1683" spans="2:8" x14ac:dyDescent="0.25">
      <c r="B1683" s="105"/>
      <c r="C1683" s="106"/>
      <c r="D1683" s="105"/>
      <c r="E1683" s="107"/>
      <c r="F1683" s="108"/>
      <c r="G1683" s="86"/>
      <c r="H1683" s="104"/>
    </row>
    <row r="1684" spans="2:8" x14ac:dyDescent="0.25">
      <c r="B1684" s="105"/>
      <c r="C1684" s="106"/>
      <c r="D1684" s="105"/>
      <c r="E1684" s="107"/>
      <c r="F1684" s="108"/>
      <c r="G1684" s="86"/>
      <c r="H1684" s="104"/>
    </row>
    <row r="1685" spans="2:8" x14ac:dyDescent="0.25">
      <c r="B1685" s="105"/>
      <c r="C1685" s="106"/>
      <c r="D1685" s="105"/>
      <c r="E1685" s="107"/>
      <c r="F1685" s="108"/>
      <c r="G1685" s="86"/>
      <c r="H1685" s="104"/>
    </row>
    <row r="1686" spans="2:8" x14ac:dyDescent="0.25">
      <c r="B1686" s="105"/>
      <c r="C1686" s="106"/>
      <c r="D1686" s="105"/>
      <c r="E1686" s="107"/>
      <c r="F1686" s="108"/>
      <c r="G1686" s="86"/>
      <c r="H1686" s="104"/>
    </row>
    <row r="1687" spans="2:8" x14ac:dyDescent="0.25">
      <c r="B1687" s="105"/>
      <c r="C1687" s="106"/>
      <c r="D1687" s="105"/>
      <c r="E1687" s="107"/>
      <c r="F1687" s="108"/>
      <c r="G1687" s="86"/>
      <c r="H1687" s="104"/>
    </row>
    <row r="1688" spans="2:8" x14ac:dyDescent="0.25">
      <c r="B1688" s="105"/>
      <c r="C1688" s="106"/>
      <c r="D1688" s="105"/>
      <c r="E1688" s="107"/>
      <c r="F1688" s="108"/>
      <c r="G1688" s="86"/>
      <c r="H1688" s="104"/>
    </row>
    <row r="1689" spans="2:8" x14ac:dyDescent="0.25">
      <c r="B1689" s="105"/>
      <c r="C1689" s="106"/>
      <c r="D1689" s="105"/>
      <c r="E1689" s="107"/>
      <c r="F1689" s="108"/>
      <c r="G1689" s="86"/>
      <c r="H1689" s="104"/>
    </row>
    <row r="1690" spans="2:8" x14ac:dyDescent="0.25">
      <c r="B1690" s="105"/>
      <c r="C1690" s="106"/>
      <c r="D1690" s="105"/>
      <c r="E1690" s="107"/>
      <c r="F1690" s="108"/>
      <c r="G1690" s="86"/>
      <c r="H1690" s="104"/>
    </row>
    <row r="1691" spans="2:8" x14ac:dyDescent="0.25">
      <c r="B1691" s="105"/>
      <c r="C1691" s="106"/>
      <c r="D1691" s="105"/>
      <c r="E1691" s="107"/>
      <c r="F1691" s="108"/>
      <c r="G1691" s="86"/>
      <c r="H1691" s="104"/>
    </row>
    <row r="1692" spans="2:8" x14ac:dyDescent="0.25">
      <c r="B1692" s="105"/>
      <c r="C1692" s="106"/>
      <c r="D1692" s="105"/>
      <c r="E1692" s="107"/>
      <c r="F1692" s="108"/>
      <c r="G1692" s="86"/>
      <c r="H1692" s="104"/>
    </row>
    <row r="1693" spans="2:8" x14ac:dyDescent="0.25">
      <c r="B1693" s="105"/>
      <c r="C1693" s="106"/>
      <c r="D1693" s="105"/>
      <c r="E1693" s="107"/>
      <c r="F1693" s="108"/>
      <c r="G1693" s="86"/>
      <c r="H1693" s="104"/>
    </row>
    <row r="1694" spans="2:8" x14ac:dyDescent="0.25">
      <c r="B1694" s="105"/>
      <c r="C1694" s="106"/>
      <c r="D1694" s="105"/>
      <c r="E1694" s="107"/>
      <c r="F1694" s="108"/>
      <c r="G1694" s="86"/>
      <c r="H1694" s="104"/>
    </row>
    <row r="1695" spans="2:8" x14ac:dyDescent="0.25">
      <c r="B1695" s="105"/>
      <c r="C1695" s="106"/>
      <c r="D1695" s="105"/>
      <c r="E1695" s="107"/>
      <c r="F1695" s="108"/>
      <c r="G1695" s="86"/>
      <c r="H1695" s="104"/>
    </row>
    <row r="1696" spans="2:8" x14ac:dyDescent="0.25">
      <c r="B1696" s="105"/>
      <c r="C1696" s="106"/>
      <c r="D1696" s="105"/>
      <c r="E1696" s="107"/>
      <c r="F1696" s="108"/>
      <c r="G1696" s="86"/>
      <c r="H1696" s="104"/>
    </row>
    <row r="1697" spans="2:8" x14ac:dyDescent="0.25">
      <c r="B1697" s="105"/>
      <c r="C1697" s="106"/>
      <c r="D1697" s="105"/>
      <c r="E1697" s="107"/>
      <c r="F1697" s="108"/>
      <c r="G1697" s="86"/>
      <c r="H1697" s="104"/>
    </row>
    <row r="1698" spans="2:8" x14ac:dyDescent="0.25">
      <c r="B1698" s="105"/>
      <c r="C1698" s="106"/>
      <c r="D1698" s="105"/>
      <c r="E1698" s="107"/>
      <c r="F1698" s="108"/>
      <c r="G1698" s="86"/>
      <c r="H1698" s="104"/>
    </row>
    <row r="1699" spans="2:8" x14ac:dyDescent="0.25">
      <c r="B1699" s="105"/>
      <c r="C1699" s="106"/>
      <c r="D1699" s="105"/>
      <c r="E1699" s="107"/>
      <c r="F1699" s="108"/>
      <c r="G1699" s="86"/>
      <c r="H1699" s="104"/>
    </row>
    <row r="1700" spans="2:8" x14ac:dyDescent="0.25">
      <c r="B1700" s="105"/>
      <c r="C1700" s="106"/>
      <c r="D1700" s="105"/>
      <c r="E1700" s="107"/>
      <c r="F1700" s="108"/>
      <c r="G1700" s="86"/>
      <c r="H1700" s="104"/>
    </row>
    <row r="1701" spans="2:8" x14ac:dyDescent="0.25">
      <c r="B1701" s="105"/>
      <c r="C1701" s="106"/>
      <c r="D1701" s="105"/>
      <c r="E1701" s="107"/>
      <c r="F1701" s="108"/>
      <c r="G1701" s="86"/>
      <c r="H1701" s="104"/>
    </row>
    <row r="1702" spans="2:8" x14ac:dyDescent="0.25">
      <c r="B1702" s="105"/>
      <c r="C1702" s="106"/>
      <c r="D1702" s="105"/>
      <c r="E1702" s="107"/>
      <c r="F1702" s="108"/>
      <c r="G1702" s="86"/>
      <c r="H1702" s="104"/>
    </row>
    <row r="1703" spans="2:8" x14ac:dyDescent="0.25">
      <c r="B1703" s="105"/>
      <c r="C1703" s="106"/>
      <c r="D1703" s="105"/>
      <c r="E1703" s="107"/>
      <c r="F1703" s="108"/>
      <c r="G1703" s="86"/>
      <c r="H1703" s="104"/>
    </row>
    <row r="1704" spans="2:8" x14ac:dyDescent="0.25">
      <c r="B1704" s="105"/>
      <c r="C1704" s="106"/>
      <c r="D1704" s="105"/>
      <c r="E1704" s="107"/>
      <c r="F1704" s="108"/>
      <c r="G1704" s="86"/>
      <c r="H1704" s="104"/>
    </row>
    <row r="1705" spans="2:8" x14ac:dyDescent="0.25">
      <c r="B1705" s="105"/>
      <c r="C1705" s="106"/>
      <c r="D1705" s="105"/>
      <c r="E1705" s="107"/>
      <c r="F1705" s="108"/>
      <c r="G1705" s="86"/>
      <c r="H1705" s="104"/>
    </row>
    <row r="1706" spans="2:8" x14ac:dyDescent="0.25">
      <c r="B1706" s="105"/>
      <c r="C1706" s="106"/>
      <c r="D1706" s="105"/>
      <c r="E1706" s="107"/>
      <c r="F1706" s="108"/>
      <c r="G1706" s="86"/>
      <c r="H1706" s="104"/>
    </row>
    <row r="1707" spans="2:8" x14ac:dyDescent="0.25">
      <c r="B1707" s="105"/>
      <c r="C1707" s="106"/>
      <c r="D1707" s="105"/>
      <c r="E1707" s="107"/>
      <c r="F1707" s="108"/>
      <c r="G1707" s="86"/>
      <c r="H1707" s="104"/>
    </row>
    <row r="1708" spans="2:8" x14ac:dyDescent="0.25">
      <c r="B1708" s="105"/>
      <c r="C1708" s="106"/>
      <c r="D1708" s="105"/>
      <c r="E1708" s="107"/>
      <c r="F1708" s="108"/>
      <c r="G1708" s="86"/>
      <c r="H1708" s="104"/>
    </row>
    <row r="1709" spans="2:8" x14ac:dyDescent="0.25">
      <c r="B1709" s="105"/>
      <c r="C1709" s="106"/>
      <c r="D1709" s="105"/>
      <c r="E1709" s="107"/>
      <c r="F1709" s="108"/>
      <c r="G1709" s="86"/>
      <c r="H1709" s="104"/>
    </row>
    <row r="1710" spans="2:8" x14ac:dyDescent="0.25">
      <c r="B1710" s="105"/>
      <c r="C1710" s="106"/>
      <c r="D1710" s="105"/>
      <c r="E1710" s="107"/>
      <c r="F1710" s="108"/>
      <c r="G1710" s="86"/>
      <c r="H1710" s="104"/>
    </row>
    <row r="1711" spans="2:8" x14ac:dyDescent="0.25">
      <c r="B1711" s="105"/>
      <c r="C1711" s="106"/>
      <c r="D1711" s="105"/>
      <c r="E1711" s="107"/>
      <c r="F1711" s="108"/>
      <c r="G1711" s="86"/>
      <c r="H1711" s="104"/>
    </row>
    <row r="1712" spans="2:8" x14ac:dyDescent="0.25">
      <c r="B1712" s="105"/>
      <c r="C1712" s="106"/>
      <c r="D1712" s="105"/>
      <c r="E1712" s="107"/>
      <c r="F1712" s="108"/>
      <c r="G1712" s="86"/>
      <c r="H1712" s="104"/>
    </row>
    <row r="1713" spans="2:8" x14ac:dyDescent="0.25">
      <c r="B1713" s="105"/>
      <c r="C1713" s="106"/>
      <c r="D1713" s="105"/>
      <c r="E1713" s="107"/>
      <c r="F1713" s="108"/>
      <c r="G1713" s="86"/>
      <c r="H1713" s="104"/>
    </row>
    <row r="1714" spans="2:8" x14ac:dyDescent="0.25">
      <c r="B1714" s="105"/>
      <c r="C1714" s="106"/>
      <c r="D1714" s="105"/>
      <c r="E1714" s="107"/>
      <c r="F1714" s="108"/>
      <c r="G1714" s="86"/>
      <c r="H1714" s="104"/>
    </row>
    <row r="1715" spans="2:8" x14ac:dyDescent="0.25">
      <c r="B1715" s="105"/>
      <c r="C1715" s="106"/>
      <c r="D1715" s="105"/>
      <c r="E1715" s="107"/>
      <c r="F1715" s="108"/>
      <c r="G1715" s="86"/>
      <c r="H1715" s="104"/>
    </row>
    <row r="1716" spans="2:8" x14ac:dyDescent="0.25">
      <c r="B1716" s="109"/>
      <c r="C1716" s="110"/>
      <c r="D1716" s="105"/>
      <c r="E1716" s="107"/>
      <c r="F1716" s="108"/>
      <c r="G1716" s="86"/>
      <c r="H1716" s="104"/>
    </row>
    <row r="1717" spans="2:8" x14ac:dyDescent="0.25">
      <c r="B1717" s="105"/>
      <c r="C1717" s="106"/>
      <c r="D1717" s="105"/>
      <c r="E1717" s="107"/>
      <c r="F1717" s="108"/>
      <c r="G1717" s="86"/>
      <c r="H1717" s="104"/>
    </row>
    <row r="1718" spans="2:8" x14ac:dyDescent="0.25">
      <c r="B1718" s="105"/>
      <c r="C1718" s="106"/>
      <c r="D1718" s="105"/>
      <c r="E1718" s="107"/>
      <c r="F1718" s="108"/>
      <c r="G1718" s="86"/>
      <c r="H1718" s="104"/>
    </row>
    <row r="1719" spans="2:8" x14ac:dyDescent="0.25">
      <c r="B1719" s="105"/>
      <c r="C1719" s="106"/>
      <c r="D1719" s="105"/>
      <c r="E1719" s="107"/>
      <c r="F1719" s="108"/>
      <c r="G1719" s="86"/>
      <c r="H1719" s="104"/>
    </row>
    <row r="1720" spans="2:8" x14ac:dyDescent="0.25">
      <c r="B1720" s="105"/>
      <c r="C1720" s="106"/>
      <c r="D1720" s="105"/>
      <c r="E1720" s="107"/>
      <c r="F1720" s="108"/>
      <c r="G1720" s="86"/>
      <c r="H1720" s="104"/>
    </row>
    <row r="1721" spans="2:8" x14ac:dyDescent="0.25">
      <c r="B1721" s="105"/>
      <c r="C1721" s="106"/>
      <c r="D1721" s="105"/>
      <c r="E1721" s="107"/>
      <c r="F1721" s="108"/>
      <c r="G1721" s="86"/>
      <c r="H1721" s="104"/>
    </row>
    <row r="1722" spans="2:8" x14ac:dyDescent="0.25">
      <c r="B1722" s="105"/>
      <c r="C1722" s="106"/>
      <c r="D1722" s="105"/>
      <c r="E1722" s="107"/>
      <c r="F1722" s="108"/>
      <c r="G1722" s="86"/>
      <c r="H1722" s="104"/>
    </row>
    <row r="1723" spans="2:8" x14ac:dyDescent="0.25">
      <c r="B1723" s="105"/>
      <c r="C1723" s="106"/>
      <c r="D1723" s="105"/>
      <c r="E1723" s="107"/>
      <c r="F1723" s="108"/>
      <c r="G1723" s="86"/>
      <c r="H1723" s="104"/>
    </row>
    <row r="1724" spans="2:8" x14ac:dyDescent="0.25">
      <c r="B1724" s="105"/>
      <c r="C1724" s="106"/>
      <c r="D1724" s="105"/>
      <c r="E1724" s="107"/>
      <c r="F1724" s="108"/>
      <c r="G1724" s="86"/>
      <c r="H1724" s="104"/>
    </row>
    <row r="1725" spans="2:8" x14ac:dyDescent="0.25">
      <c r="B1725" s="105"/>
      <c r="C1725" s="106"/>
      <c r="D1725" s="105"/>
      <c r="E1725" s="107"/>
      <c r="F1725" s="108"/>
      <c r="G1725" s="86"/>
      <c r="H1725" s="104"/>
    </row>
    <row r="1726" spans="2:8" x14ac:dyDescent="0.25">
      <c r="B1726" s="105"/>
      <c r="C1726" s="106"/>
      <c r="D1726" s="105"/>
      <c r="E1726" s="107"/>
      <c r="F1726" s="108"/>
      <c r="G1726" s="86"/>
      <c r="H1726" s="104"/>
    </row>
    <row r="1727" spans="2:8" x14ac:dyDescent="0.25">
      <c r="B1727" s="105"/>
      <c r="C1727" s="106"/>
      <c r="D1727" s="105"/>
      <c r="E1727" s="107"/>
      <c r="F1727" s="108"/>
      <c r="G1727" s="86"/>
      <c r="H1727" s="104"/>
    </row>
    <row r="1728" spans="2:8" x14ac:dyDescent="0.25">
      <c r="B1728" s="105"/>
      <c r="C1728" s="106"/>
      <c r="D1728" s="105"/>
      <c r="E1728" s="107"/>
      <c r="F1728" s="108"/>
      <c r="G1728" s="86"/>
      <c r="H1728" s="104"/>
    </row>
    <row r="1729" spans="2:8" x14ac:dyDescent="0.25">
      <c r="B1729" s="105"/>
      <c r="C1729" s="106"/>
      <c r="D1729" s="105"/>
      <c r="E1729" s="107"/>
      <c r="F1729" s="108"/>
      <c r="G1729" s="86"/>
      <c r="H1729" s="104"/>
    </row>
    <row r="1730" spans="2:8" x14ac:dyDescent="0.25">
      <c r="B1730" s="105"/>
      <c r="C1730" s="106"/>
      <c r="D1730" s="105"/>
      <c r="E1730" s="107"/>
      <c r="F1730" s="108"/>
      <c r="G1730" s="86"/>
      <c r="H1730" s="104"/>
    </row>
    <row r="1731" spans="2:8" x14ac:dyDescent="0.25">
      <c r="B1731" s="105"/>
      <c r="C1731" s="106"/>
      <c r="D1731" s="105"/>
      <c r="E1731" s="107"/>
      <c r="F1731" s="108"/>
      <c r="G1731" s="86"/>
      <c r="H1731" s="104"/>
    </row>
    <row r="1732" spans="2:8" x14ac:dyDescent="0.25">
      <c r="B1732" s="109"/>
      <c r="C1732" s="110"/>
      <c r="D1732" s="105"/>
      <c r="E1732" s="107"/>
      <c r="F1732" s="108"/>
      <c r="G1732" s="86"/>
      <c r="H1732" s="104"/>
    </row>
    <row r="1733" spans="2:8" x14ac:dyDescent="0.25">
      <c r="B1733" s="105"/>
      <c r="C1733" s="106"/>
      <c r="D1733" s="105"/>
      <c r="E1733" s="107"/>
      <c r="F1733" s="108"/>
      <c r="G1733" s="86"/>
      <c r="H1733" s="104"/>
    </row>
    <row r="1734" spans="2:8" x14ac:dyDescent="0.25">
      <c r="B1734" s="105"/>
      <c r="C1734" s="106"/>
      <c r="D1734" s="105"/>
      <c r="E1734" s="107"/>
      <c r="F1734" s="108"/>
      <c r="G1734" s="86"/>
      <c r="H1734" s="104"/>
    </row>
    <row r="1735" spans="2:8" x14ac:dyDescent="0.25">
      <c r="B1735" s="105"/>
      <c r="C1735" s="106"/>
      <c r="D1735" s="105"/>
      <c r="E1735" s="107"/>
      <c r="F1735" s="108"/>
      <c r="G1735" s="86"/>
      <c r="H1735" s="104"/>
    </row>
    <row r="1736" spans="2:8" x14ac:dyDescent="0.25">
      <c r="B1736" s="105"/>
      <c r="C1736" s="106"/>
      <c r="D1736" s="105"/>
      <c r="E1736" s="107"/>
      <c r="F1736" s="108"/>
      <c r="G1736" s="86"/>
      <c r="H1736" s="104"/>
    </row>
    <row r="1737" spans="2:8" x14ac:dyDescent="0.25">
      <c r="B1737" s="105"/>
      <c r="C1737" s="106"/>
      <c r="D1737" s="105"/>
      <c r="E1737" s="107"/>
      <c r="F1737" s="108"/>
      <c r="G1737" s="86"/>
      <c r="H1737" s="104"/>
    </row>
    <row r="1738" spans="2:8" x14ac:dyDescent="0.25">
      <c r="B1738" s="105"/>
      <c r="C1738" s="106"/>
      <c r="D1738" s="105"/>
      <c r="E1738" s="107"/>
      <c r="F1738" s="108"/>
      <c r="G1738" s="86"/>
      <c r="H1738" s="104"/>
    </row>
    <row r="1739" spans="2:8" x14ac:dyDescent="0.25">
      <c r="B1739" s="105"/>
      <c r="C1739" s="106"/>
      <c r="D1739" s="105"/>
      <c r="E1739" s="107"/>
      <c r="F1739" s="108"/>
      <c r="G1739" s="86"/>
      <c r="H1739" s="104"/>
    </row>
    <row r="1740" spans="2:8" x14ac:dyDescent="0.25">
      <c r="B1740" s="105"/>
      <c r="C1740" s="106"/>
      <c r="D1740" s="105"/>
      <c r="E1740" s="107"/>
      <c r="F1740" s="108"/>
      <c r="G1740" s="86"/>
      <c r="H1740" s="104"/>
    </row>
    <row r="1741" spans="2:8" x14ac:dyDescent="0.25">
      <c r="B1741" s="105"/>
      <c r="C1741" s="106"/>
      <c r="D1741" s="105"/>
      <c r="E1741" s="107"/>
      <c r="F1741" s="108"/>
      <c r="G1741" s="86"/>
      <c r="H1741" s="104"/>
    </row>
    <row r="1742" spans="2:8" x14ac:dyDescent="0.25">
      <c r="B1742" s="105"/>
      <c r="C1742" s="106"/>
      <c r="D1742" s="105"/>
      <c r="E1742" s="107"/>
      <c r="F1742" s="108"/>
      <c r="G1742" s="86"/>
      <c r="H1742" s="104"/>
    </row>
    <row r="1743" spans="2:8" x14ac:dyDescent="0.25">
      <c r="B1743" s="109"/>
      <c r="C1743" s="110"/>
      <c r="D1743" s="105"/>
      <c r="E1743" s="107"/>
      <c r="F1743" s="108"/>
      <c r="G1743" s="86"/>
      <c r="H1743" s="104"/>
    </row>
    <row r="1744" spans="2:8" x14ac:dyDescent="0.25">
      <c r="B1744" s="109"/>
      <c r="C1744" s="110"/>
      <c r="D1744" s="105"/>
      <c r="E1744" s="107"/>
      <c r="F1744" s="108"/>
      <c r="G1744" s="86"/>
      <c r="H1744" s="104"/>
    </row>
    <row r="1745" spans="2:8" x14ac:dyDescent="0.25">
      <c r="B1745" s="105"/>
      <c r="C1745" s="106"/>
      <c r="D1745" s="105"/>
      <c r="E1745" s="107"/>
      <c r="F1745" s="108"/>
      <c r="G1745" s="86"/>
      <c r="H1745" s="104"/>
    </row>
    <row r="1746" spans="2:8" x14ac:dyDescent="0.25">
      <c r="B1746" s="105"/>
      <c r="C1746" s="106"/>
      <c r="D1746" s="105"/>
      <c r="E1746" s="107"/>
      <c r="F1746" s="108"/>
      <c r="G1746" s="86"/>
      <c r="H1746" s="104"/>
    </row>
    <row r="1747" spans="2:8" x14ac:dyDescent="0.25">
      <c r="B1747" s="105"/>
      <c r="C1747" s="106"/>
      <c r="D1747" s="105"/>
      <c r="E1747" s="107"/>
      <c r="F1747" s="108"/>
      <c r="G1747" s="86"/>
      <c r="H1747" s="104"/>
    </row>
    <row r="1748" spans="2:8" x14ac:dyDescent="0.25">
      <c r="B1748" s="105"/>
      <c r="C1748" s="106"/>
      <c r="D1748" s="105"/>
      <c r="E1748" s="107"/>
      <c r="F1748" s="108"/>
      <c r="G1748" s="86"/>
      <c r="H1748" s="104"/>
    </row>
    <row r="1749" spans="2:8" x14ac:dyDescent="0.25">
      <c r="B1749" s="105"/>
      <c r="C1749" s="106"/>
      <c r="D1749" s="105"/>
      <c r="E1749" s="107"/>
      <c r="F1749" s="108"/>
      <c r="G1749" s="86"/>
      <c r="H1749" s="104"/>
    </row>
    <row r="1750" spans="2:8" x14ac:dyDescent="0.25">
      <c r="B1750" s="105"/>
      <c r="C1750" s="106"/>
      <c r="D1750" s="105"/>
      <c r="E1750" s="107"/>
      <c r="F1750" s="108"/>
      <c r="G1750" s="86"/>
      <c r="H1750" s="104"/>
    </row>
    <row r="1751" spans="2:8" x14ac:dyDescent="0.25">
      <c r="B1751" s="105"/>
      <c r="C1751" s="106"/>
      <c r="D1751" s="105"/>
      <c r="E1751" s="107"/>
      <c r="F1751" s="108"/>
      <c r="G1751" s="86"/>
      <c r="H1751" s="104"/>
    </row>
    <row r="1752" spans="2:8" x14ac:dyDescent="0.25">
      <c r="B1752" s="105"/>
      <c r="C1752" s="106"/>
      <c r="D1752" s="105"/>
      <c r="E1752" s="107"/>
      <c r="F1752" s="108"/>
      <c r="G1752" s="86"/>
      <c r="H1752" s="104"/>
    </row>
    <row r="1753" spans="2:8" x14ac:dyDescent="0.25">
      <c r="B1753" s="105"/>
      <c r="C1753" s="106"/>
      <c r="D1753" s="105"/>
      <c r="E1753" s="107"/>
      <c r="F1753" s="108"/>
      <c r="G1753" s="86"/>
      <c r="H1753" s="104"/>
    </row>
    <row r="1754" spans="2:8" x14ac:dyDescent="0.25">
      <c r="B1754" s="105"/>
      <c r="C1754" s="106"/>
      <c r="D1754" s="105"/>
      <c r="E1754" s="107"/>
      <c r="F1754" s="108"/>
      <c r="G1754" s="86"/>
      <c r="H1754" s="104"/>
    </row>
    <row r="1755" spans="2:8" x14ac:dyDescent="0.25">
      <c r="B1755" s="109"/>
      <c r="C1755" s="110"/>
      <c r="D1755" s="105"/>
      <c r="E1755" s="107"/>
      <c r="F1755" s="108"/>
      <c r="G1755" s="86"/>
      <c r="H1755" s="104"/>
    </row>
    <row r="1756" spans="2:8" x14ac:dyDescent="0.25">
      <c r="B1756" s="105"/>
      <c r="C1756" s="106"/>
      <c r="D1756" s="105"/>
      <c r="E1756" s="107"/>
      <c r="F1756" s="108"/>
      <c r="G1756" s="86"/>
      <c r="H1756" s="104"/>
    </row>
    <row r="1757" spans="2:8" x14ac:dyDescent="0.25">
      <c r="B1757" s="105"/>
      <c r="C1757" s="106"/>
      <c r="D1757" s="105"/>
      <c r="E1757" s="107"/>
      <c r="F1757" s="108"/>
      <c r="G1757" s="86"/>
      <c r="H1757" s="104"/>
    </row>
    <row r="1758" spans="2:8" x14ac:dyDescent="0.25">
      <c r="B1758" s="105"/>
      <c r="C1758" s="106"/>
      <c r="D1758" s="105"/>
      <c r="E1758" s="107"/>
      <c r="F1758" s="108"/>
      <c r="G1758" s="86"/>
      <c r="H1758" s="104"/>
    </row>
    <row r="1759" spans="2:8" x14ac:dyDescent="0.25">
      <c r="B1759" s="105"/>
      <c r="C1759" s="106"/>
      <c r="D1759" s="105"/>
      <c r="E1759" s="107"/>
      <c r="F1759" s="108"/>
      <c r="G1759" s="86"/>
      <c r="H1759" s="104"/>
    </row>
    <row r="1760" spans="2:8" x14ac:dyDescent="0.25">
      <c r="B1760" s="105"/>
      <c r="C1760" s="106"/>
      <c r="D1760" s="105"/>
      <c r="E1760" s="107"/>
      <c r="F1760" s="108"/>
      <c r="G1760" s="86"/>
      <c r="H1760" s="104"/>
    </row>
    <row r="1761" spans="2:8" x14ac:dyDescent="0.25">
      <c r="B1761" s="105"/>
      <c r="C1761" s="106"/>
      <c r="D1761" s="105"/>
      <c r="E1761" s="107"/>
      <c r="F1761" s="108"/>
      <c r="G1761" s="86"/>
      <c r="H1761" s="104"/>
    </row>
    <row r="1762" spans="2:8" x14ac:dyDescent="0.25">
      <c r="B1762" s="105"/>
      <c r="C1762" s="106"/>
      <c r="D1762" s="105"/>
      <c r="E1762" s="107"/>
      <c r="F1762" s="108"/>
      <c r="G1762" s="86"/>
      <c r="H1762" s="104"/>
    </row>
    <row r="1763" spans="2:8" x14ac:dyDescent="0.25">
      <c r="B1763" s="109"/>
      <c r="C1763" s="110"/>
      <c r="D1763" s="105"/>
      <c r="E1763" s="107"/>
      <c r="F1763" s="108"/>
      <c r="G1763" s="86"/>
      <c r="H1763" s="104"/>
    </row>
    <row r="1764" spans="2:8" x14ac:dyDescent="0.25">
      <c r="B1764" s="109"/>
      <c r="C1764" s="110"/>
      <c r="D1764" s="105"/>
      <c r="E1764" s="107"/>
      <c r="F1764" s="108"/>
      <c r="G1764" s="86"/>
      <c r="H1764" s="104"/>
    </row>
    <row r="1765" spans="2:8" x14ac:dyDescent="0.25">
      <c r="B1765" s="105"/>
      <c r="C1765" s="106"/>
      <c r="D1765" s="105"/>
      <c r="E1765" s="107"/>
      <c r="F1765" s="108"/>
      <c r="G1765" s="86"/>
      <c r="H1765" s="104"/>
    </row>
    <row r="1766" spans="2:8" x14ac:dyDescent="0.25">
      <c r="B1766" s="105"/>
      <c r="C1766" s="106"/>
      <c r="D1766" s="105"/>
      <c r="E1766" s="107"/>
      <c r="F1766" s="108"/>
      <c r="G1766" s="86"/>
      <c r="H1766" s="104"/>
    </row>
    <row r="1767" spans="2:8" x14ac:dyDescent="0.25">
      <c r="B1767" s="105"/>
      <c r="C1767" s="106"/>
      <c r="D1767" s="105"/>
      <c r="E1767" s="107"/>
      <c r="F1767" s="108"/>
      <c r="G1767" s="86"/>
      <c r="H1767" s="104"/>
    </row>
    <row r="1768" spans="2:8" x14ac:dyDescent="0.25">
      <c r="B1768" s="109"/>
      <c r="C1768" s="110"/>
      <c r="D1768" s="105"/>
      <c r="E1768" s="107"/>
      <c r="F1768" s="108"/>
      <c r="G1768" s="86"/>
      <c r="H1768" s="104"/>
    </row>
    <row r="1769" spans="2:8" x14ac:dyDescent="0.25">
      <c r="B1769" s="105"/>
      <c r="C1769" s="106"/>
      <c r="D1769" s="105"/>
      <c r="E1769" s="107"/>
      <c r="F1769" s="108"/>
      <c r="G1769" s="86"/>
      <c r="H1769" s="104"/>
    </row>
    <row r="1770" spans="2:8" x14ac:dyDescent="0.25">
      <c r="B1770" s="105"/>
      <c r="C1770" s="106"/>
      <c r="D1770" s="105"/>
      <c r="E1770" s="107"/>
      <c r="F1770" s="108"/>
      <c r="G1770" s="86"/>
      <c r="H1770" s="104"/>
    </row>
    <row r="1771" spans="2:8" x14ac:dyDescent="0.25">
      <c r="B1771" s="105"/>
      <c r="C1771" s="106"/>
      <c r="D1771" s="105"/>
      <c r="E1771" s="107"/>
      <c r="F1771" s="108"/>
      <c r="G1771" s="86"/>
      <c r="H1771" s="104"/>
    </row>
    <row r="1772" spans="2:8" x14ac:dyDescent="0.25">
      <c r="B1772" s="105"/>
      <c r="C1772" s="106"/>
      <c r="D1772" s="105"/>
      <c r="E1772" s="107"/>
      <c r="F1772" s="108"/>
      <c r="G1772" s="86"/>
      <c r="H1772" s="104"/>
    </row>
    <row r="1773" spans="2:8" x14ac:dyDescent="0.25">
      <c r="B1773" s="109"/>
      <c r="C1773" s="110"/>
      <c r="D1773" s="105"/>
      <c r="E1773" s="107"/>
      <c r="F1773" s="108"/>
      <c r="G1773" s="86"/>
      <c r="H1773" s="104"/>
    </row>
    <row r="1774" spans="2:8" x14ac:dyDescent="0.25">
      <c r="B1774" s="109"/>
      <c r="C1774" s="110"/>
      <c r="D1774" s="105"/>
      <c r="E1774" s="107"/>
      <c r="F1774" s="108"/>
      <c r="G1774" s="86"/>
      <c r="H1774" s="104"/>
    </row>
    <row r="1775" spans="2:8" x14ac:dyDescent="0.25">
      <c r="B1775" s="105"/>
      <c r="C1775" s="106"/>
      <c r="D1775" s="105"/>
      <c r="E1775" s="107"/>
      <c r="F1775" s="108"/>
      <c r="G1775" s="86"/>
      <c r="H1775" s="104"/>
    </row>
    <row r="1776" spans="2:8" x14ac:dyDescent="0.25">
      <c r="B1776" s="105"/>
      <c r="C1776" s="106"/>
      <c r="D1776" s="105"/>
      <c r="E1776" s="107"/>
      <c r="F1776" s="108"/>
      <c r="G1776" s="86"/>
      <c r="H1776" s="104"/>
    </row>
    <row r="1777" spans="2:8" x14ac:dyDescent="0.25">
      <c r="B1777" s="109"/>
      <c r="C1777" s="110"/>
      <c r="D1777" s="105"/>
      <c r="E1777" s="107"/>
      <c r="F1777" s="108"/>
      <c r="G1777" s="86"/>
      <c r="H1777" s="104"/>
    </row>
    <row r="1778" spans="2:8" x14ac:dyDescent="0.25">
      <c r="B1778" s="105"/>
      <c r="C1778" s="106"/>
      <c r="D1778" s="105"/>
      <c r="E1778" s="107"/>
      <c r="F1778" s="108"/>
      <c r="G1778" s="86"/>
      <c r="H1778" s="104"/>
    </row>
    <row r="1779" spans="2:8" x14ac:dyDescent="0.25">
      <c r="B1779" s="105"/>
      <c r="C1779" s="106"/>
      <c r="D1779" s="105"/>
      <c r="E1779" s="107"/>
      <c r="F1779" s="108"/>
      <c r="G1779" s="86"/>
      <c r="H1779" s="104"/>
    </row>
    <row r="1780" spans="2:8" x14ac:dyDescent="0.25">
      <c r="B1780" s="109"/>
      <c r="C1780" s="110"/>
      <c r="D1780" s="105"/>
      <c r="E1780" s="107"/>
      <c r="F1780" s="108"/>
      <c r="G1780" s="86"/>
      <c r="H1780" s="104"/>
    </row>
    <row r="1781" spans="2:8" x14ac:dyDescent="0.25">
      <c r="B1781" s="109"/>
      <c r="C1781" s="110"/>
      <c r="D1781" s="105"/>
      <c r="E1781" s="107"/>
      <c r="F1781" s="108"/>
      <c r="G1781" s="86"/>
      <c r="H1781" s="104"/>
    </row>
    <row r="1782" spans="2:8" x14ac:dyDescent="0.25">
      <c r="B1782" s="105"/>
      <c r="C1782" s="106"/>
      <c r="D1782" s="105"/>
      <c r="E1782" s="107"/>
      <c r="F1782" s="108"/>
      <c r="G1782" s="86"/>
      <c r="H1782" s="104"/>
    </row>
    <row r="1783" spans="2:8" x14ac:dyDescent="0.25">
      <c r="B1783" s="105"/>
      <c r="C1783" s="106"/>
      <c r="D1783" s="105"/>
      <c r="E1783" s="107"/>
      <c r="F1783" s="108"/>
      <c r="G1783" s="86"/>
      <c r="H1783" s="104"/>
    </row>
    <row r="1784" spans="2:8" x14ac:dyDescent="0.25">
      <c r="B1784" s="105"/>
      <c r="C1784" s="106"/>
      <c r="D1784" s="105"/>
      <c r="E1784" s="107"/>
      <c r="F1784" s="108"/>
      <c r="G1784" s="86"/>
      <c r="H1784" s="104"/>
    </row>
    <row r="1785" spans="2:8" x14ac:dyDescent="0.25">
      <c r="B1785" s="105"/>
      <c r="C1785" s="106"/>
      <c r="D1785" s="105"/>
      <c r="E1785" s="107"/>
      <c r="F1785" s="108"/>
      <c r="G1785" s="86"/>
      <c r="H1785" s="104"/>
    </row>
    <row r="1786" spans="2:8" x14ac:dyDescent="0.25">
      <c r="B1786" s="105"/>
      <c r="C1786" s="106"/>
      <c r="D1786" s="105"/>
      <c r="E1786" s="107"/>
      <c r="F1786" s="108"/>
      <c r="G1786" s="86"/>
      <c r="H1786" s="104"/>
    </row>
    <row r="1787" spans="2:8" x14ac:dyDescent="0.25">
      <c r="B1787" s="105"/>
      <c r="C1787" s="106"/>
      <c r="D1787" s="105"/>
      <c r="E1787" s="107"/>
      <c r="F1787" s="108"/>
      <c r="G1787" s="86"/>
      <c r="H1787" s="104"/>
    </row>
    <row r="1788" spans="2:8" x14ac:dyDescent="0.25">
      <c r="B1788" s="105"/>
      <c r="C1788" s="106"/>
      <c r="D1788" s="105"/>
      <c r="E1788" s="107"/>
      <c r="F1788" s="108"/>
      <c r="G1788" s="86"/>
      <c r="H1788" s="104"/>
    </row>
    <row r="1789" spans="2:8" x14ac:dyDescent="0.25">
      <c r="B1789" s="105"/>
      <c r="C1789" s="106"/>
      <c r="D1789" s="105"/>
      <c r="E1789" s="107"/>
      <c r="F1789" s="108"/>
      <c r="G1789" s="86"/>
      <c r="H1789" s="104"/>
    </row>
    <row r="1790" spans="2:8" x14ac:dyDescent="0.25">
      <c r="B1790" s="109"/>
      <c r="C1790" s="110"/>
      <c r="D1790" s="105"/>
      <c r="E1790" s="107"/>
      <c r="F1790" s="108"/>
      <c r="G1790" s="86"/>
      <c r="H1790" s="104"/>
    </row>
    <row r="1791" spans="2:8" x14ac:dyDescent="0.25">
      <c r="B1791" s="105"/>
      <c r="C1791" s="106"/>
      <c r="D1791" s="105"/>
      <c r="E1791" s="107"/>
      <c r="F1791" s="108"/>
      <c r="G1791" s="86"/>
      <c r="H1791" s="104"/>
    </row>
    <row r="1792" spans="2:8" x14ac:dyDescent="0.25">
      <c r="B1792" s="109"/>
      <c r="C1792" s="110"/>
      <c r="D1792" s="105"/>
      <c r="E1792" s="107"/>
      <c r="F1792" s="108"/>
      <c r="G1792" s="86"/>
      <c r="H1792" s="104"/>
    </row>
    <row r="1793" spans="2:8" x14ac:dyDescent="0.25">
      <c r="B1793" s="105"/>
      <c r="C1793" s="106"/>
      <c r="D1793" s="105"/>
      <c r="E1793" s="107"/>
      <c r="F1793" s="108"/>
      <c r="G1793" s="86"/>
      <c r="H1793" s="104"/>
    </row>
    <row r="1794" spans="2:8" x14ac:dyDescent="0.25">
      <c r="B1794" s="105"/>
      <c r="C1794" s="106"/>
      <c r="D1794" s="105"/>
      <c r="E1794" s="107"/>
      <c r="F1794" s="108"/>
      <c r="G1794" s="86"/>
      <c r="H1794" s="104"/>
    </row>
    <row r="1795" spans="2:8" x14ac:dyDescent="0.25">
      <c r="B1795" s="109"/>
      <c r="C1795" s="110"/>
      <c r="D1795" s="105"/>
      <c r="E1795" s="107"/>
      <c r="F1795" s="108"/>
      <c r="G1795" s="86"/>
      <c r="H1795" s="104"/>
    </row>
    <row r="1796" spans="2:8" x14ac:dyDescent="0.25">
      <c r="B1796" s="105"/>
      <c r="C1796" s="106"/>
      <c r="D1796" s="105"/>
      <c r="E1796" s="107"/>
      <c r="F1796" s="108"/>
      <c r="G1796" s="86"/>
      <c r="H1796" s="104"/>
    </row>
    <row r="1797" spans="2:8" x14ac:dyDescent="0.25">
      <c r="B1797" s="105"/>
      <c r="C1797" s="106"/>
      <c r="D1797" s="105"/>
      <c r="E1797" s="107"/>
      <c r="F1797" s="108"/>
      <c r="G1797" s="86"/>
      <c r="H1797" s="104"/>
    </row>
    <row r="1798" spans="2:8" x14ac:dyDescent="0.25">
      <c r="B1798" s="109"/>
      <c r="C1798" s="110"/>
      <c r="D1798" s="105"/>
      <c r="E1798" s="107"/>
      <c r="F1798" s="108"/>
      <c r="G1798" s="86"/>
      <c r="H1798" s="104"/>
    </row>
    <row r="1799" spans="2:8" x14ac:dyDescent="0.25">
      <c r="B1799" s="105"/>
      <c r="C1799" s="106"/>
      <c r="D1799" s="105"/>
      <c r="E1799" s="107"/>
      <c r="F1799" s="108"/>
      <c r="G1799" s="86"/>
      <c r="H1799" s="104"/>
    </row>
    <row r="1800" spans="2:8" x14ac:dyDescent="0.25">
      <c r="B1800" s="109"/>
      <c r="C1800" s="110"/>
      <c r="D1800" s="105"/>
      <c r="E1800" s="107"/>
      <c r="F1800" s="108"/>
      <c r="G1800" s="86"/>
      <c r="H1800" s="104"/>
    </row>
    <row r="1801" spans="2:8" x14ac:dyDescent="0.25">
      <c r="B1801" s="105"/>
      <c r="C1801" s="106"/>
      <c r="D1801" s="105"/>
      <c r="E1801" s="107"/>
      <c r="F1801" s="108"/>
      <c r="G1801" s="86"/>
      <c r="H1801" s="104"/>
    </row>
    <row r="1802" spans="2:8" x14ac:dyDescent="0.25">
      <c r="B1802" s="109"/>
      <c r="C1802" s="110"/>
      <c r="D1802" s="105"/>
      <c r="E1802" s="107"/>
      <c r="F1802" s="108"/>
      <c r="G1802" s="86"/>
      <c r="H1802" s="104"/>
    </row>
    <row r="1803" spans="2:8" x14ac:dyDescent="0.25">
      <c r="B1803" s="105"/>
      <c r="C1803" s="106"/>
      <c r="D1803" s="105"/>
      <c r="E1803" s="107"/>
      <c r="F1803" s="108"/>
      <c r="G1803" s="86"/>
      <c r="H1803" s="104"/>
    </row>
    <row r="1804" spans="2:8" x14ac:dyDescent="0.25">
      <c r="B1804" s="109"/>
      <c r="C1804" s="110"/>
      <c r="D1804" s="105"/>
      <c r="E1804" s="107"/>
      <c r="F1804" s="108"/>
      <c r="G1804" s="86"/>
      <c r="H1804" s="104"/>
    </row>
    <row r="1805" spans="2:8" x14ac:dyDescent="0.25">
      <c r="B1805" s="109"/>
      <c r="C1805" s="110"/>
      <c r="D1805" s="105"/>
      <c r="E1805" s="107"/>
      <c r="F1805" s="108"/>
      <c r="G1805" s="86"/>
      <c r="H1805" s="104"/>
    </row>
    <row r="1806" spans="2:8" x14ac:dyDescent="0.25">
      <c r="B1806" s="105"/>
      <c r="C1806" s="106"/>
      <c r="D1806" s="105"/>
      <c r="E1806" s="107"/>
      <c r="F1806" s="108"/>
      <c r="G1806" s="86"/>
      <c r="H1806" s="104"/>
    </row>
    <row r="1807" spans="2:8" x14ac:dyDescent="0.25">
      <c r="B1807" s="105"/>
      <c r="C1807" s="106"/>
      <c r="D1807" s="105"/>
      <c r="E1807" s="107"/>
      <c r="F1807" s="108"/>
      <c r="G1807" s="86"/>
      <c r="H1807" s="104"/>
    </row>
    <row r="1808" spans="2:8" x14ac:dyDescent="0.25">
      <c r="B1808" s="105"/>
      <c r="C1808" s="106"/>
      <c r="D1808" s="105"/>
      <c r="E1808" s="107"/>
      <c r="F1808" s="108"/>
      <c r="G1808" s="86"/>
      <c r="H1808" s="104"/>
    </row>
    <row r="1809" spans="2:8" x14ac:dyDescent="0.25">
      <c r="B1809" s="105"/>
      <c r="C1809" s="106"/>
      <c r="D1809" s="105"/>
      <c r="E1809" s="107"/>
      <c r="F1809" s="108"/>
      <c r="G1809" s="86"/>
      <c r="H1809" s="104"/>
    </row>
    <row r="1810" spans="2:8" x14ac:dyDescent="0.25">
      <c r="B1810" s="105"/>
      <c r="C1810" s="106"/>
      <c r="D1810" s="105"/>
      <c r="E1810" s="107"/>
      <c r="F1810" s="108"/>
      <c r="G1810" s="86"/>
      <c r="H1810" s="104"/>
    </row>
    <row r="1811" spans="2:8" x14ac:dyDescent="0.25">
      <c r="B1811" s="105"/>
      <c r="C1811" s="106"/>
      <c r="D1811" s="105"/>
      <c r="E1811" s="107"/>
      <c r="F1811" s="108"/>
      <c r="G1811" s="86"/>
      <c r="H1811" s="104"/>
    </row>
    <row r="1812" spans="2:8" x14ac:dyDescent="0.25">
      <c r="B1812" s="105"/>
      <c r="C1812" s="106"/>
      <c r="D1812" s="105"/>
      <c r="E1812" s="107"/>
      <c r="F1812" s="108"/>
      <c r="G1812" s="86"/>
      <c r="H1812" s="104"/>
    </row>
    <row r="1813" spans="2:8" x14ac:dyDescent="0.25">
      <c r="B1813" s="105"/>
      <c r="C1813" s="106"/>
      <c r="D1813" s="105"/>
      <c r="E1813" s="107"/>
      <c r="F1813" s="108"/>
      <c r="G1813" s="86"/>
      <c r="H1813" s="104"/>
    </row>
    <row r="1814" spans="2:8" x14ac:dyDescent="0.25">
      <c r="B1814" s="105"/>
      <c r="C1814" s="106"/>
      <c r="D1814" s="105"/>
      <c r="E1814" s="107"/>
      <c r="F1814" s="108"/>
      <c r="G1814" s="86"/>
      <c r="H1814" s="104"/>
    </row>
    <row r="1815" spans="2:8" x14ac:dyDescent="0.25">
      <c r="B1815" s="105"/>
      <c r="C1815" s="106"/>
      <c r="D1815" s="105"/>
      <c r="E1815" s="107"/>
      <c r="F1815" s="108"/>
      <c r="G1815" s="86"/>
      <c r="H1815" s="104"/>
    </row>
    <row r="1816" spans="2:8" x14ac:dyDescent="0.25">
      <c r="B1816" s="105"/>
      <c r="C1816" s="106"/>
      <c r="D1816" s="105"/>
      <c r="E1816" s="107"/>
      <c r="F1816" s="108"/>
      <c r="G1816" s="86"/>
      <c r="H1816" s="104"/>
    </row>
    <row r="1817" spans="2:8" x14ac:dyDescent="0.25">
      <c r="B1817" s="105"/>
      <c r="C1817" s="106"/>
      <c r="D1817" s="105"/>
      <c r="E1817" s="107"/>
      <c r="F1817" s="108"/>
      <c r="G1817" s="86"/>
      <c r="H1817" s="104"/>
    </row>
    <row r="1818" spans="2:8" x14ac:dyDescent="0.25">
      <c r="B1818" s="109"/>
      <c r="C1818" s="110"/>
      <c r="D1818" s="105"/>
      <c r="E1818" s="107"/>
      <c r="F1818" s="108"/>
      <c r="G1818" s="86"/>
      <c r="H1818" s="104"/>
    </row>
    <row r="1819" spans="2:8" x14ac:dyDescent="0.25">
      <c r="B1819" s="109"/>
      <c r="C1819" s="110"/>
      <c r="D1819" s="105"/>
      <c r="E1819" s="107"/>
      <c r="F1819" s="108"/>
      <c r="G1819" s="86"/>
      <c r="H1819" s="104"/>
    </row>
    <row r="1820" spans="2:8" x14ac:dyDescent="0.25">
      <c r="B1820" s="105"/>
      <c r="C1820" s="106"/>
      <c r="D1820" s="105"/>
      <c r="E1820" s="107"/>
      <c r="F1820" s="108"/>
      <c r="G1820" s="86"/>
      <c r="H1820" s="104"/>
    </row>
    <row r="1821" spans="2:8" x14ac:dyDescent="0.25">
      <c r="B1821" s="105"/>
      <c r="C1821" s="106"/>
      <c r="D1821" s="105"/>
      <c r="E1821" s="107"/>
      <c r="F1821" s="108"/>
      <c r="G1821" s="86"/>
      <c r="H1821" s="104"/>
    </row>
    <row r="1822" spans="2:8" x14ac:dyDescent="0.25">
      <c r="B1822" s="105"/>
      <c r="C1822" s="106"/>
      <c r="D1822" s="105"/>
      <c r="E1822" s="107"/>
      <c r="F1822" s="108"/>
      <c r="G1822" s="86"/>
      <c r="H1822" s="104"/>
    </row>
    <row r="1823" spans="2:8" x14ac:dyDescent="0.25">
      <c r="B1823" s="105"/>
      <c r="C1823" s="106"/>
      <c r="D1823" s="105"/>
      <c r="E1823" s="107"/>
      <c r="F1823" s="108"/>
      <c r="G1823" s="86"/>
      <c r="H1823" s="104"/>
    </row>
    <row r="1824" spans="2:8" x14ac:dyDescent="0.25">
      <c r="B1824" s="109"/>
      <c r="C1824" s="110"/>
      <c r="D1824" s="105"/>
      <c r="E1824" s="107"/>
      <c r="F1824" s="108"/>
      <c r="G1824" s="86"/>
      <c r="H1824" s="104"/>
    </row>
    <row r="1825" spans="2:8" x14ac:dyDescent="0.25">
      <c r="B1825" s="105"/>
      <c r="C1825" s="106"/>
      <c r="D1825" s="105"/>
      <c r="E1825" s="107"/>
      <c r="F1825" s="108"/>
      <c r="G1825" s="86"/>
      <c r="H1825" s="104"/>
    </row>
    <row r="1826" spans="2:8" x14ac:dyDescent="0.25">
      <c r="B1826" s="105"/>
      <c r="C1826" s="106"/>
      <c r="D1826" s="105"/>
      <c r="E1826" s="107"/>
      <c r="F1826" s="108"/>
      <c r="G1826" s="86"/>
      <c r="H1826" s="104"/>
    </row>
    <row r="1827" spans="2:8" x14ac:dyDescent="0.25">
      <c r="B1827" s="105"/>
      <c r="C1827" s="106"/>
      <c r="D1827" s="105"/>
      <c r="E1827" s="107"/>
      <c r="F1827" s="108"/>
      <c r="G1827" s="86"/>
      <c r="H1827" s="104"/>
    </row>
    <row r="1828" spans="2:8" x14ac:dyDescent="0.25">
      <c r="B1828" s="105"/>
      <c r="C1828" s="106"/>
      <c r="D1828" s="105"/>
      <c r="E1828" s="107"/>
      <c r="F1828" s="108"/>
      <c r="G1828" s="86"/>
      <c r="H1828" s="104"/>
    </row>
    <row r="1829" spans="2:8" x14ac:dyDescent="0.25">
      <c r="B1829" s="105"/>
      <c r="C1829" s="106"/>
      <c r="D1829" s="105"/>
      <c r="E1829" s="107"/>
      <c r="F1829" s="108"/>
      <c r="G1829" s="86"/>
      <c r="H1829" s="104"/>
    </row>
    <row r="1830" spans="2:8" x14ac:dyDescent="0.25">
      <c r="B1830" s="105"/>
      <c r="C1830" s="106"/>
      <c r="D1830" s="105"/>
      <c r="E1830" s="107"/>
      <c r="F1830" s="108"/>
      <c r="G1830" s="86"/>
      <c r="H1830" s="104"/>
    </row>
    <row r="1831" spans="2:8" x14ac:dyDescent="0.25">
      <c r="B1831" s="105"/>
      <c r="C1831" s="106"/>
      <c r="D1831" s="105"/>
      <c r="E1831" s="107"/>
      <c r="F1831" s="108"/>
      <c r="G1831" s="86"/>
      <c r="H1831" s="104"/>
    </row>
    <row r="1832" spans="2:8" x14ac:dyDescent="0.25">
      <c r="B1832" s="105"/>
      <c r="C1832" s="106"/>
      <c r="D1832" s="105"/>
      <c r="E1832" s="107"/>
      <c r="F1832" s="108"/>
      <c r="G1832" s="86"/>
      <c r="H1832" s="104"/>
    </row>
    <row r="1833" spans="2:8" x14ac:dyDescent="0.25">
      <c r="B1833" s="105"/>
      <c r="C1833" s="106"/>
      <c r="D1833" s="105"/>
      <c r="E1833" s="107"/>
      <c r="F1833" s="108"/>
      <c r="G1833" s="86"/>
      <c r="H1833" s="104"/>
    </row>
    <row r="1834" spans="2:8" x14ac:dyDescent="0.25">
      <c r="B1834" s="109"/>
      <c r="C1834" s="110"/>
      <c r="D1834" s="105"/>
      <c r="E1834" s="107"/>
      <c r="F1834" s="108"/>
      <c r="G1834" s="86"/>
      <c r="H1834" s="104"/>
    </row>
    <row r="1835" spans="2:8" x14ac:dyDescent="0.25">
      <c r="B1835" s="105"/>
      <c r="C1835" s="106"/>
      <c r="D1835" s="105"/>
      <c r="E1835" s="107"/>
      <c r="F1835" s="108"/>
      <c r="G1835" s="86"/>
      <c r="H1835" s="104"/>
    </row>
    <row r="1836" spans="2:8" x14ac:dyDescent="0.25">
      <c r="B1836" s="105"/>
      <c r="C1836" s="106"/>
      <c r="D1836" s="105"/>
      <c r="E1836" s="107"/>
      <c r="F1836" s="108"/>
      <c r="G1836" s="86"/>
      <c r="H1836" s="104"/>
    </row>
    <row r="1837" spans="2:8" x14ac:dyDescent="0.25">
      <c r="B1837" s="105"/>
      <c r="C1837" s="106"/>
      <c r="D1837" s="105"/>
      <c r="E1837" s="107"/>
      <c r="F1837" s="108"/>
      <c r="G1837" s="86"/>
      <c r="H1837" s="104"/>
    </row>
    <row r="1838" spans="2:8" x14ac:dyDescent="0.25">
      <c r="B1838" s="105"/>
      <c r="C1838" s="106"/>
      <c r="D1838" s="105"/>
      <c r="E1838" s="107"/>
      <c r="F1838" s="108"/>
      <c r="G1838" s="86"/>
      <c r="H1838" s="104"/>
    </row>
    <row r="1839" spans="2:8" x14ac:dyDescent="0.25">
      <c r="B1839" s="105"/>
      <c r="C1839" s="106"/>
      <c r="D1839" s="105"/>
      <c r="E1839" s="107"/>
      <c r="F1839" s="108"/>
      <c r="G1839" s="86"/>
      <c r="H1839" s="104"/>
    </row>
    <row r="1840" spans="2:8" x14ac:dyDescent="0.25">
      <c r="B1840" s="105"/>
      <c r="C1840" s="106"/>
      <c r="D1840" s="105"/>
      <c r="E1840" s="107"/>
      <c r="F1840" s="108"/>
      <c r="G1840" s="86"/>
      <c r="H1840" s="104"/>
    </row>
    <row r="1841" spans="2:8" x14ac:dyDescent="0.25">
      <c r="B1841" s="105"/>
      <c r="C1841" s="106"/>
      <c r="D1841" s="105"/>
      <c r="E1841" s="107"/>
      <c r="F1841" s="108"/>
      <c r="G1841" s="86"/>
      <c r="H1841" s="104"/>
    </row>
    <row r="1842" spans="2:8" x14ac:dyDescent="0.25">
      <c r="B1842" s="105"/>
      <c r="C1842" s="106"/>
      <c r="D1842" s="105"/>
      <c r="E1842" s="107"/>
      <c r="F1842" s="108"/>
      <c r="G1842" s="86"/>
      <c r="H1842" s="104"/>
    </row>
    <row r="1843" spans="2:8" x14ac:dyDescent="0.25">
      <c r="B1843" s="105"/>
      <c r="C1843" s="106"/>
      <c r="D1843" s="105"/>
      <c r="E1843" s="107"/>
      <c r="F1843" s="108"/>
      <c r="G1843" s="86"/>
      <c r="H1843" s="104"/>
    </row>
    <row r="1844" spans="2:8" x14ac:dyDescent="0.25">
      <c r="B1844" s="105"/>
      <c r="C1844" s="106"/>
      <c r="D1844" s="105"/>
      <c r="E1844" s="107"/>
      <c r="F1844" s="108"/>
      <c r="G1844" s="86"/>
      <c r="H1844" s="104"/>
    </row>
    <row r="1845" spans="2:8" x14ac:dyDescent="0.25">
      <c r="B1845" s="105"/>
      <c r="C1845" s="106"/>
      <c r="D1845" s="105"/>
      <c r="E1845" s="107"/>
      <c r="F1845" s="108"/>
      <c r="G1845" s="86"/>
      <c r="H1845" s="104"/>
    </row>
    <row r="1846" spans="2:8" x14ac:dyDescent="0.25">
      <c r="B1846" s="105"/>
      <c r="C1846" s="106"/>
      <c r="D1846" s="105"/>
      <c r="E1846" s="107"/>
      <c r="F1846" s="108"/>
      <c r="G1846" s="86"/>
      <c r="H1846" s="104"/>
    </row>
    <row r="1847" spans="2:8" x14ac:dyDescent="0.25">
      <c r="B1847" s="105"/>
      <c r="C1847" s="106"/>
      <c r="D1847" s="105"/>
      <c r="E1847" s="107"/>
      <c r="F1847" s="108"/>
      <c r="G1847" s="86"/>
      <c r="H1847" s="104"/>
    </row>
    <row r="1848" spans="2:8" x14ac:dyDescent="0.25">
      <c r="B1848" s="105"/>
      <c r="C1848" s="106"/>
      <c r="D1848" s="105"/>
      <c r="E1848" s="107"/>
      <c r="F1848" s="108"/>
      <c r="G1848" s="86"/>
      <c r="H1848" s="104"/>
    </row>
    <row r="1849" spans="2:8" x14ac:dyDescent="0.25">
      <c r="B1849" s="105"/>
      <c r="C1849" s="106"/>
      <c r="D1849" s="105"/>
      <c r="E1849" s="107"/>
      <c r="F1849" s="108"/>
      <c r="G1849" s="86"/>
      <c r="H1849" s="104"/>
    </row>
    <row r="1850" spans="2:8" x14ac:dyDescent="0.25">
      <c r="B1850" s="105"/>
      <c r="C1850" s="106"/>
      <c r="D1850" s="105"/>
      <c r="E1850" s="107"/>
      <c r="F1850" s="108"/>
      <c r="G1850" s="86"/>
      <c r="H1850" s="104"/>
    </row>
    <row r="1851" spans="2:8" x14ac:dyDescent="0.25">
      <c r="B1851" s="105"/>
      <c r="C1851" s="106"/>
      <c r="D1851" s="105"/>
      <c r="E1851" s="107"/>
      <c r="F1851" s="108"/>
      <c r="G1851" s="86"/>
      <c r="H1851" s="104"/>
    </row>
    <row r="1852" spans="2:8" x14ac:dyDescent="0.25">
      <c r="B1852" s="105"/>
      <c r="C1852" s="106"/>
      <c r="D1852" s="105"/>
      <c r="E1852" s="107"/>
      <c r="F1852" s="108"/>
      <c r="G1852" s="86"/>
      <c r="H1852" s="104"/>
    </row>
    <row r="1853" spans="2:8" x14ac:dyDescent="0.25">
      <c r="B1853" s="105"/>
      <c r="C1853" s="106"/>
      <c r="D1853" s="105"/>
      <c r="E1853" s="107"/>
      <c r="F1853" s="108"/>
      <c r="G1853" s="86"/>
      <c r="H1853" s="104"/>
    </row>
    <row r="1854" spans="2:8" x14ac:dyDescent="0.25">
      <c r="B1854" s="105"/>
      <c r="C1854" s="106"/>
      <c r="D1854" s="105"/>
      <c r="E1854" s="107"/>
      <c r="F1854" s="108"/>
      <c r="G1854" s="86"/>
      <c r="H1854" s="104"/>
    </row>
    <row r="1855" spans="2:8" x14ac:dyDescent="0.25">
      <c r="B1855" s="105"/>
      <c r="C1855" s="106"/>
      <c r="D1855" s="105"/>
      <c r="E1855" s="107"/>
      <c r="F1855" s="108"/>
      <c r="G1855" s="86"/>
      <c r="H1855" s="104"/>
    </row>
    <row r="1856" spans="2:8" x14ac:dyDescent="0.25">
      <c r="B1856" s="105"/>
      <c r="C1856" s="106"/>
      <c r="D1856" s="105"/>
      <c r="E1856" s="107"/>
      <c r="F1856" s="108"/>
      <c r="G1856" s="86"/>
      <c r="H1856" s="104"/>
    </row>
    <row r="1857" spans="2:8" x14ac:dyDescent="0.25">
      <c r="B1857" s="105"/>
      <c r="C1857" s="106"/>
      <c r="D1857" s="105"/>
      <c r="E1857" s="107"/>
      <c r="F1857" s="108"/>
      <c r="G1857" s="86"/>
      <c r="H1857" s="104"/>
    </row>
    <row r="1858" spans="2:8" x14ac:dyDescent="0.25">
      <c r="B1858" s="105"/>
      <c r="C1858" s="106"/>
      <c r="D1858" s="105"/>
      <c r="E1858" s="107"/>
      <c r="F1858" s="108"/>
      <c r="G1858" s="86"/>
      <c r="H1858" s="104"/>
    </row>
    <row r="1859" spans="2:8" x14ac:dyDescent="0.25">
      <c r="B1859" s="105"/>
      <c r="C1859" s="106"/>
      <c r="D1859" s="105"/>
      <c r="E1859" s="107"/>
      <c r="F1859" s="108"/>
      <c r="G1859" s="86"/>
      <c r="H1859" s="104"/>
    </row>
    <row r="1860" spans="2:8" x14ac:dyDescent="0.25">
      <c r="B1860" s="105"/>
      <c r="C1860" s="106"/>
      <c r="D1860" s="105"/>
      <c r="E1860" s="107"/>
      <c r="F1860" s="108"/>
      <c r="G1860" s="86"/>
      <c r="H1860" s="104"/>
    </row>
    <row r="1861" spans="2:8" x14ac:dyDescent="0.25">
      <c r="B1861" s="105"/>
      <c r="C1861" s="106"/>
      <c r="D1861" s="105"/>
      <c r="E1861" s="107"/>
      <c r="F1861" s="108"/>
      <c r="G1861" s="86"/>
      <c r="H1861" s="104"/>
    </row>
    <row r="1862" spans="2:8" x14ac:dyDescent="0.25">
      <c r="B1862" s="105"/>
      <c r="C1862" s="106"/>
      <c r="D1862" s="105"/>
      <c r="E1862" s="107"/>
      <c r="F1862" s="108"/>
      <c r="G1862" s="86"/>
      <c r="H1862" s="104"/>
    </row>
    <row r="1863" spans="2:8" x14ac:dyDescent="0.25">
      <c r="B1863" s="105"/>
      <c r="C1863" s="106"/>
      <c r="D1863" s="105"/>
      <c r="E1863" s="107"/>
      <c r="F1863" s="108"/>
      <c r="G1863" s="86"/>
      <c r="H1863" s="104"/>
    </row>
    <row r="1864" spans="2:8" x14ac:dyDescent="0.25">
      <c r="B1864" s="105"/>
      <c r="C1864" s="106"/>
      <c r="D1864" s="105"/>
      <c r="E1864" s="107"/>
      <c r="F1864" s="108"/>
      <c r="G1864" s="86"/>
      <c r="H1864" s="104"/>
    </row>
    <row r="1865" spans="2:8" x14ac:dyDescent="0.25">
      <c r="B1865" s="105"/>
      <c r="C1865" s="106"/>
      <c r="D1865" s="105"/>
      <c r="E1865" s="107"/>
      <c r="F1865" s="108"/>
      <c r="G1865" s="86"/>
      <c r="H1865" s="104"/>
    </row>
    <row r="1866" spans="2:8" x14ac:dyDescent="0.25">
      <c r="B1866" s="105"/>
      <c r="C1866" s="106"/>
      <c r="D1866" s="105"/>
      <c r="E1866" s="107"/>
      <c r="F1866" s="108"/>
      <c r="G1866" s="86"/>
      <c r="H1866" s="104"/>
    </row>
    <row r="1867" spans="2:8" x14ac:dyDescent="0.25">
      <c r="B1867" s="105"/>
      <c r="C1867" s="106"/>
      <c r="D1867" s="105"/>
      <c r="E1867" s="107"/>
      <c r="F1867" s="108"/>
      <c r="G1867" s="86"/>
      <c r="H1867" s="104"/>
    </row>
    <row r="1868" spans="2:8" x14ac:dyDescent="0.25">
      <c r="B1868" s="105"/>
      <c r="C1868" s="106"/>
      <c r="D1868" s="105"/>
      <c r="E1868" s="107"/>
      <c r="F1868" s="108"/>
      <c r="G1868" s="86"/>
      <c r="H1868" s="104"/>
    </row>
    <row r="1869" spans="2:8" x14ac:dyDescent="0.25">
      <c r="B1869" s="105"/>
      <c r="C1869" s="106"/>
      <c r="D1869" s="105"/>
      <c r="E1869" s="107"/>
      <c r="F1869" s="108"/>
      <c r="G1869" s="86"/>
      <c r="H1869" s="104"/>
    </row>
    <row r="1870" spans="2:8" x14ac:dyDescent="0.25">
      <c r="B1870" s="105"/>
      <c r="C1870" s="106"/>
      <c r="D1870" s="105"/>
      <c r="E1870" s="107"/>
      <c r="F1870" s="108"/>
      <c r="G1870" s="86"/>
      <c r="H1870" s="104"/>
    </row>
    <row r="1871" spans="2:8" x14ac:dyDescent="0.25">
      <c r="B1871" s="105"/>
      <c r="C1871" s="106"/>
      <c r="D1871" s="105"/>
      <c r="E1871" s="107"/>
      <c r="F1871" s="108"/>
      <c r="G1871" s="86"/>
      <c r="H1871" s="104"/>
    </row>
    <row r="1872" spans="2:8" x14ac:dyDescent="0.25">
      <c r="B1872" s="105"/>
      <c r="C1872" s="106"/>
      <c r="D1872" s="105"/>
      <c r="E1872" s="107"/>
      <c r="F1872" s="108"/>
      <c r="G1872" s="86"/>
      <c r="H1872" s="104"/>
    </row>
    <row r="1873" spans="2:8" x14ac:dyDescent="0.25">
      <c r="B1873" s="105"/>
      <c r="C1873" s="106"/>
      <c r="D1873" s="105"/>
      <c r="E1873" s="107"/>
      <c r="F1873" s="108"/>
      <c r="G1873" s="86"/>
      <c r="H1873" s="104"/>
    </row>
    <row r="1874" spans="2:8" x14ac:dyDescent="0.25">
      <c r="B1874" s="105"/>
      <c r="C1874" s="106"/>
      <c r="D1874" s="105"/>
      <c r="E1874" s="107"/>
      <c r="F1874" s="108"/>
      <c r="G1874" s="86"/>
      <c r="H1874" s="104"/>
    </row>
    <row r="1875" spans="2:8" x14ac:dyDescent="0.25">
      <c r="B1875" s="109"/>
      <c r="C1875" s="110"/>
      <c r="D1875" s="105"/>
      <c r="E1875" s="107"/>
      <c r="F1875" s="108"/>
      <c r="G1875" s="86"/>
      <c r="H1875" s="104"/>
    </row>
    <row r="1876" spans="2:8" x14ac:dyDescent="0.25">
      <c r="B1876" s="105"/>
      <c r="C1876" s="106"/>
      <c r="D1876" s="105"/>
      <c r="E1876" s="107"/>
      <c r="F1876" s="108"/>
      <c r="G1876" s="86"/>
      <c r="H1876" s="104"/>
    </row>
    <row r="1877" spans="2:8" x14ac:dyDescent="0.25">
      <c r="B1877" s="105"/>
      <c r="C1877" s="106"/>
      <c r="D1877" s="105"/>
      <c r="E1877" s="107"/>
      <c r="F1877" s="108"/>
      <c r="G1877" s="86"/>
      <c r="H1877" s="104"/>
    </row>
    <row r="1878" spans="2:8" x14ac:dyDescent="0.25">
      <c r="B1878" s="105"/>
      <c r="C1878" s="106"/>
      <c r="D1878" s="105"/>
      <c r="E1878" s="107"/>
      <c r="F1878" s="108"/>
      <c r="G1878" s="86"/>
      <c r="H1878" s="104"/>
    </row>
    <row r="1879" spans="2:8" x14ac:dyDescent="0.25">
      <c r="B1879" s="105"/>
      <c r="C1879" s="106"/>
      <c r="D1879" s="105"/>
      <c r="E1879" s="107"/>
      <c r="F1879" s="108"/>
      <c r="G1879" s="86"/>
      <c r="H1879" s="104"/>
    </row>
    <row r="1880" spans="2:8" x14ac:dyDescent="0.25">
      <c r="B1880" s="105"/>
      <c r="C1880" s="106"/>
      <c r="D1880" s="105"/>
      <c r="E1880" s="107"/>
      <c r="F1880" s="108"/>
      <c r="G1880" s="86"/>
      <c r="H1880" s="104"/>
    </row>
    <row r="1881" spans="2:8" x14ac:dyDescent="0.25">
      <c r="B1881" s="105"/>
      <c r="C1881" s="106"/>
      <c r="D1881" s="105"/>
      <c r="E1881" s="107"/>
      <c r="F1881" s="108"/>
      <c r="G1881" s="86"/>
      <c r="H1881" s="104"/>
    </row>
    <row r="1882" spans="2:8" x14ac:dyDescent="0.25">
      <c r="B1882" s="105"/>
      <c r="C1882" s="106"/>
      <c r="D1882" s="105"/>
      <c r="E1882" s="107"/>
      <c r="F1882" s="108"/>
      <c r="G1882" s="86"/>
      <c r="H1882" s="104"/>
    </row>
    <row r="1883" spans="2:8" x14ac:dyDescent="0.25">
      <c r="B1883" s="105"/>
      <c r="C1883" s="106"/>
      <c r="D1883" s="105"/>
      <c r="E1883" s="107"/>
      <c r="F1883" s="108"/>
      <c r="G1883" s="86"/>
      <c r="H1883" s="104"/>
    </row>
    <row r="1884" spans="2:8" x14ac:dyDescent="0.25">
      <c r="B1884" s="105"/>
      <c r="C1884" s="106"/>
      <c r="D1884" s="105"/>
      <c r="E1884" s="107"/>
      <c r="F1884" s="108"/>
      <c r="G1884" s="86"/>
      <c r="H1884" s="104"/>
    </row>
    <row r="1885" spans="2:8" x14ac:dyDescent="0.25">
      <c r="B1885" s="105"/>
      <c r="C1885" s="106"/>
      <c r="D1885" s="105"/>
      <c r="E1885" s="107"/>
      <c r="F1885" s="108"/>
      <c r="G1885" s="86"/>
      <c r="H1885" s="104"/>
    </row>
    <row r="1886" spans="2:8" x14ac:dyDescent="0.25">
      <c r="B1886" s="105"/>
      <c r="C1886" s="106"/>
      <c r="D1886" s="105"/>
      <c r="E1886" s="107"/>
      <c r="F1886" s="108"/>
      <c r="G1886" s="86"/>
      <c r="H1886" s="104"/>
    </row>
    <row r="1887" spans="2:8" x14ac:dyDescent="0.25">
      <c r="B1887" s="105"/>
      <c r="C1887" s="106"/>
      <c r="D1887" s="105"/>
      <c r="E1887" s="107"/>
      <c r="F1887" s="108"/>
      <c r="G1887" s="86"/>
      <c r="H1887" s="104"/>
    </row>
    <row r="1888" spans="2:8" x14ac:dyDescent="0.25">
      <c r="B1888" s="105"/>
      <c r="C1888" s="106"/>
      <c r="D1888" s="105"/>
      <c r="E1888" s="107"/>
      <c r="F1888" s="108"/>
      <c r="G1888" s="86"/>
      <c r="H1888" s="104"/>
    </row>
    <row r="1889" spans="2:8" x14ac:dyDescent="0.25">
      <c r="B1889" s="105"/>
      <c r="C1889" s="106"/>
      <c r="D1889" s="105"/>
      <c r="E1889" s="107"/>
      <c r="F1889" s="108"/>
      <c r="G1889" s="86"/>
      <c r="H1889" s="104"/>
    </row>
    <row r="1890" spans="2:8" x14ac:dyDescent="0.25">
      <c r="B1890" s="105"/>
      <c r="C1890" s="106"/>
      <c r="D1890" s="105"/>
      <c r="E1890" s="107"/>
      <c r="F1890" s="108"/>
      <c r="G1890" s="86"/>
      <c r="H1890" s="104"/>
    </row>
    <row r="1891" spans="2:8" x14ac:dyDescent="0.25">
      <c r="B1891" s="105"/>
      <c r="C1891" s="106"/>
      <c r="D1891" s="105"/>
      <c r="E1891" s="107"/>
      <c r="F1891" s="108"/>
      <c r="G1891" s="86"/>
      <c r="H1891" s="104"/>
    </row>
    <row r="1892" spans="2:8" x14ac:dyDescent="0.25">
      <c r="B1892" s="105"/>
      <c r="C1892" s="106"/>
      <c r="D1892" s="105"/>
      <c r="E1892" s="107"/>
      <c r="F1892" s="108"/>
      <c r="G1892" s="86"/>
      <c r="H1892" s="104"/>
    </row>
    <row r="1893" spans="2:8" x14ac:dyDescent="0.25">
      <c r="B1893" s="105"/>
      <c r="C1893" s="106"/>
      <c r="D1893" s="105"/>
      <c r="E1893" s="107"/>
      <c r="F1893" s="108"/>
      <c r="G1893" s="86"/>
      <c r="H1893" s="104"/>
    </row>
    <row r="1894" spans="2:8" x14ac:dyDescent="0.25">
      <c r="B1894" s="105"/>
      <c r="C1894" s="106"/>
      <c r="D1894" s="105"/>
      <c r="E1894" s="107"/>
      <c r="F1894" s="108"/>
      <c r="G1894" s="86"/>
      <c r="H1894" s="104"/>
    </row>
    <row r="1895" spans="2:8" x14ac:dyDescent="0.25">
      <c r="B1895" s="105"/>
      <c r="C1895" s="106"/>
      <c r="D1895" s="105"/>
      <c r="E1895" s="107"/>
      <c r="F1895" s="108"/>
      <c r="G1895" s="86"/>
      <c r="H1895" s="104"/>
    </row>
    <row r="1896" spans="2:8" x14ac:dyDescent="0.25">
      <c r="B1896" s="105"/>
      <c r="C1896" s="106"/>
      <c r="D1896" s="105"/>
      <c r="E1896" s="107"/>
      <c r="F1896" s="108"/>
      <c r="G1896" s="86"/>
      <c r="H1896" s="104"/>
    </row>
    <row r="1897" spans="2:8" x14ac:dyDescent="0.25">
      <c r="B1897" s="105"/>
      <c r="C1897" s="106"/>
      <c r="D1897" s="105"/>
      <c r="E1897" s="107"/>
      <c r="F1897" s="108"/>
      <c r="G1897" s="86"/>
      <c r="H1897" s="104"/>
    </row>
    <row r="1898" spans="2:8" x14ac:dyDescent="0.25">
      <c r="B1898" s="105"/>
      <c r="C1898" s="106"/>
      <c r="D1898" s="105"/>
      <c r="E1898" s="107"/>
      <c r="F1898" s="108"/>
      <c r="G1898" s="86"/>
      <c r="H1898" s="104"/>
    </row>
    <row r="1899" spans="2:8" x14ac:dyDescent="0.25">
      <c r="B1899" s="105"/>
      <c r="C1899" s="106"/>
      <c r="D1899" s="105"/>
      <c r="E1899" s="107"/>
      <c r="F1899" s="108"/>
      <c r="G1899" s="86"/>
      <c r="H1899" s="104"/>
    </row>
    <row r="1900" spans="2:8" x14ac:dyDescent="0.25">
      <c r="B1900" s="105"/>
      <c r="C1900" s="106"/>
      <c r="D1900" s="105"/>
      <c r="E1900" s="107"/>
      <c r="F1900" s="108"/>
      <c r="G1900" s="86"/>
      <c r="H1900" s="104"/>
    </row>
    <row r="1901" spans="2:8" x14ac:dyDescent="0.25">
      <c r="B1901" s="105"/>
      <c r="C1901" s="106"/>
      <c r="D1901" s="105"/>
      <c r="E1901" s="107"/>
      <c r="F1901" s="108"/>
      <c r="G1901" s="86"/>
      <c r="H1901" s="104"/>
    </row>
    <row r="1902" spans="2:8" x14ac:dyDescent="0.25">
      <c r="B1902" s="105"/>
      <c r="C1902" s="106"/>
      <c r="D1902" s="105"/>
      <c r="E1902" s="107"/>
      <c r="F1902" s="108"/>
      <c r="G1902" s="86"/>
      <c r="H1902" s="104"/>
    </row>
    <row r="1903" spans="2:8" x14ac:dyDescent="0.25">
      <c r="B1903" s="105"/>
      <c r="C1903" s="106"/>
      <c r="D1903" s="105"/>
      <c r="E1903" s="107"/>
      <c r="F1903" s="108"/>
      <c r="G1903" s="86"/>
      <c r="H1903" s="104"/>
    </row>
    <row r="1904" spans="2:8" x14ac:dyDescent="0.25">
      <c r="B1904" s="105"/>
      <c r="C1904" s="106"/>
      <c r="D1904" s="105"/>
      <c r="E1904" s="107"/>
      <c r="F1904" s="108"/>
      <c r="G1904" s="86"/>
      <c r="H1904" s="104"/>
    </row>
    <row r="1905" spans="2:8" x14ac:dyDescent="0.25">
      <c r="B1905" s="105"/>
      <c r="C1905" s="106"/>
      <c r="D1905" s="105"/>
      <c r="E1905" s="107"/>
      <c r="F1905" s="108"/>
      <c r="G1905" s="86"/>
      <c r="H1905" s="104"/>
    </row>
    <row r="1906" spans="2:8" x14ac:dyDescent="0.25">
      <c r="B1906" s="105"/>
      <c r="C1906" s="106"/>
      <c r="D1906" s="105"/>
      <c r="E1906" s="107"/>
      <c r="F1906" s="108"/>
      <c r="G1906" s="86"/>
      <c r="H1906" s="104"/>
    </row>
    <row r="1907" spans="2:8" x14ac:dyDescent="0.25">
      <c r="B1907" s="105"/>
      <c r="C1907" s="106"/>
      <c r="D1907" s="105"/>
      <c r="E1907" s="107"/>
      <c r="F1907" s="108"/>
      <c r="G1907" s="86"/>
      <c r="H1907" s="104"/>
    </row>
    <row r="1908" spans="2:8" x14ac:dyDescent="0.25">
      <c r="B1908" s="105"/>
      <c r="C1908" s="106"/>
      <c r="D1908" s="105"/>
      <c r="E1908" s="107"/>
      <c r="F1908" s="108"/>
      <c r="G1908" s="86"/>
      <c r="H1908" s="104"/>
    </row>
    <row r="1909" spans="2:8" x14ac:dyDescent="0.25">
      <c r="B1909" s="105"/>
      <c r="C1909" s="106"/>
      <c r="D1909" s="105"/>
      <c r="E1909" s="107"/>
      <c r="F1909" s="108"/>
      <c r="G1909" s="86"/>
      <c r="H1909" s="104"/>
    </row>
    <row r="1910" spans="2:8" x14ac:dyDescent="0.25">
      <c r="B1910" s="105"/>
      <c r="C1910" s="106"/>
      <c r="D1910" s="105"/>
      <c r="E1910" s="107"/>
      <c r="F1910" s="108"/>
      <c r="G1910" s="86"/>
      <c r="H1910" s="104"/>
    </row>
    <row r="1911" spans="2:8" x14ac:dyDescent="0.25">
      <c r="B1911" s="105"/>
      <c r="C1911" s="106"/>
      <c r="D1911" s="105"/>
      <c r="E1911" s="107"/>
      <c r="F1911" s="108"/>
      <c r="G1911" s="86"/>
      <c r="H1911" s="104"/>
    </row>
    <row r="1912" spans="2:8" x14ac:dyDescent="0.25">
      <c r="B1912" s="105"/>
      <c r="C1912" s="106"/>
      <c r="D1912" s="105"/>
      <c r="E1912" s="107"/>
      <c r="F1912" s="108"/>
      <c r="G1912" s="86"/>
      <c r="H1912" s="104"/>
    </row>
    <row r="1913" spans="2:8" x14ac:dyDescent="0.25">
      <c r="B1913" s="105"/>
      <c r="C1913" s="106"/>
      <c r="D1913" s="105"/>
      <c r="E1913" s="107"/>
      <c r="F1913" s="108"/>
      <c r="G1913" s="86"/>
      <c r="H1913" s="104"/>
    </row>
    <row r="1914" spans="2:8" x14ac:dyDescent="0.25">
      <c r="B1914" s="105"/>
      <c r="C1914" s="106"/>
      <c r="D1914" s="105"/>
      <c r="E1914" s="107"/>
      <c r="F1914" s="108"/>
      <c r="G1914" s="86"/>
      <c r="H1914" s="104"/>
    </row>
    <row r="1915" spans="2:8" x14ac:dyDescent="0.25">
      <c r="B1915" s="105"/>
      <c r="C1915" s="106"/>
      <c r="D1915" s="105"/>
      <c r="E1915" s="107"/>
      <c r="F1915" s="108"/>
      <c r="G1915" s="86"/>
      <c r="H1915" s="104"/>
    </row>
    <row r="1916" spans="2:8" x14ac:dyDescent="0.25">
      <c r="B1916" s="105"/>
      <c r="C1916" s="106"/>
      <c r="D1916" s="105"/>
      <c r="E1916" s="107"/>
      <c r="F1916" s="108"/>
      <c r="G1916" s="86"/>
      <c r="H1916" s="104"/>
    </row>
    <row r="1917" spans="2:8" x14ac:dyDescent="0.25">
      <c r="B1917" s="105"/>
      <c r="C1917" s="106"/>
      <c r="D1917" s="105"/>
      <c r="E1917" s="107"/>
      <c r="F1917" s="108"/>
      <c r="G1917" s="86"/>
      <c r="H1917" s="104"/>
    </row>
    <row r="1918" spans="2:8" x14ac:dyDescent="0.25">
      <c r="B1918" s="105"/>
      <c r="C1918" s="106"/>
      <c r="D1918" s="105"/>
      <c r="E1918" s="107"/>
      <c r="F1918" s="108"/>
      <c r="G1918" s="86"/>
      <c r="H1918" s="104"/>
    </row>
    <row r="1919" spans="2:8" x14ac:dyDescent="0.25">
      <c r="B1919" s="105"/>
      <c r="C1919" s="106"/>
      <c r="D1919" s="105"/>
      <c r="E1919" s="107"/>
      <c r="F1919" s="108"/>
      <c r="G1919" s="86"/>
      <c r="H1919" s="104"/>
    </row>
    <row r="1920" spans="2:8" x14ac:dyDescent="0.25">
      <c r="B1920" s="105"/>
      <c r="C1920" s="106"/>
      <c r="D1920" s="105"/>
      <c r="E1920" s="107"/>
      <c r="F1920" s="108"/>
      <c r="G1920" s="86"/>
      <c r="H1920" s="104"/>
    </row>
    <row r="1921" spans="2:8" x14ac:dyDescent="0.25">
      <c r="B1921" s="105"/>
      <c r="C1921" s="106"/>
      <c r="D1921" s="105"/>
      <c r="E1921" s="107"/>
      <c r="F1921" s="108"/>
      <c r="G1921" s="86"/>
      <c r="H1921" s="104"/>
    </row>
    <row r="1922" spans="2:8" x14ac:dyDescent="0.25">
      <c r="B1922" s="105"/>
      <c r="C1922" s="106"/>
      <c r="D1922" s="105"/>
      <c r="E1922" s="107"/>
      <c r="F1922" s="108"/>
      <c r="G1922" s="86"/>
      <c r="H1922" s="104"/>
    </row>
    <row r="1923" spans="2:8" x14ac:dyDescent="0.25">
      <c r="B1923" s="105"/>
      <c r="C1923" s="106"/>
      <c r="D1923" s="105"/>
      <c r="E1923" s="107"/>
      <c r="F1923" s="108"/>
      <c r="G1923" s="86"/>
      <c r="H1923" s="104"/>
    </row>
    <row r="1924" spans="2:8" x14ac:dyDescent="0.25">
      <c r="B1924" s="105"/>
      <c r="C1924" s="106"/>
      <c r="D1924" s="105"/>
      <c r="E1924" s="107"/>
      <c r="F1924" s="108"/>
      <c r="G1924" s="86"/>
      <c r="H1924" s="104"/>
    </row>
    <row r="1925" spans="2:8" x14ac:dyDescent="0.25">
      <c r="B1925" s="105"/>
      <c r="C1925" s="106"/>
      <c r="D1925" s="105"/>
      <c r="E1925" s="107"/>
      <c r="F1925" s="108"/>
      <c r="G1925" s="86"/>
      <c r="H1925" s="104"/>
    </row>
    <row r="1926" spans="2:8" x14ac:dyDescent="0.25">
      <c r="B1926" s="105"/>
      <c r="C1926" s="106"/>
      <c r="D1926" s="105"/>
      <c r="E1926" s="107"/>
      <c r="F1926" s="108"/>
      <c r="G1926" s="86"/>
      <c r="H1926" s="104"/>
    </row>
    <row r="1927" spans="2:8" x14ac:dyDescent="0.25">
      <c r="B1927" s="105"/>
      <c r="C1927" s="106"/>
      <c r="D1927" s="105"/>
      <c r="E1927" s="107"/>
      <c r="F1927" s="108"/>
      <c r="G1927" s="86"/>
      <c r="H1927" s="104"/>
    </row>
    <row r="1928" spans="2:8" x14ac:dyDescent="0.25">
      <c r="B1928" s="105"/>
      <c r="C1928" s="106"/>
      <c r="D1928" s="105"/>
      <c r="E1928" s="107"/>
      <c r="F1928" s="108"/>
      <c r="G1928" s="86"/>
      <c r="H1928" s="104"/>
    </row>
    <row r="1929" spans="2:8" x14ac:dyDescent="0.25">
      <c r="B1929" s="105"/>
      <c r="C1929" s="106"/>
      <c r="D1929" s="105"/>
      <c r="E1929" s="107"/>
      <c r="F1929" s="108"/>
      <c r="G1929" s="86"/>
      <c r="H1929" s="104"/>
    </row>
    <row r="1930" spans="2:8" x14ac:dyDescent="0.25">
      <c r="B1930" s="105"/>
      <c r="C1930" s="106"/>
      <c r="D1930" s="105"/>
      <c r="E1930" s="107"/>
      <c r="F1930" s="108"/>
      <c r="G1930" s="86"/>
      <c r="H1930" s="104"/>
    </row>
    <row r="1931" spans="2:8" x14ac:dyDescent="0.25">
      <c r="B1931" s="105"/>
      <c r="C1931" s="106"/>
      <c r="D1931" s="105"/>
      <c r="E1931" s="107"/>
      <c r="F1931" s="108"/>
      <c r="G1931" s="86"/>
      <c r="H1931" s="104"/>
    </row>
    <row r="1932" spans="2:8" x14ac:dyDescent="0.25">
      <c r="B1932" s="105"/>
      <c r="C1932" s="106"/>
      <c r="D1932" s="105"/>
      <c r="E1932" s="107"/>
      <c r="F1932" s="108"/>
      <c r="G1932" s="86"/>
      <c r="H1932" s="104"/>
    </row>
    <row r="1933" spans="2:8" x14ac:dyDescent="0.25">
      <c r="B1933" s="105"/>
      <c r="C1933" s="106"/>
      <c r="D1933" s="105"/>
      <c r="E1933" s="107"/>
      <c r="F1933" s="108"/>
      <c r="G1933" s="86"/>
      <c r="H1933" s="104"/>
    </row>
    <row r="1934" spans="2:8" x14ac:dyDescent="0.25">
      <c r="B1934" s="105"/>
      <c r="C1934" s="106"/>
      <c r="D1934" s="105"/>
      <c r="E1934" s="107"/>
      <c r="F1934" s="108"/>
      <c r="G1934" s="86"/>
      <c r="H1934" s="104"/>
    </row>
    <row r="1935" spans="2:8" x14ac:dyDescent="0.25">
      <c r="B1935" s="105"/>
      <c r="C1935" s="106"/>
      <c r="D1935" s="105"/>
      <c r="E1935" s="107"/>
      <c r="F1935" s="108"/>
      <c r="G1935" s="86"/>
      <c r="H1935" s="104"/>
    </row>
    <row r="1936" spans="2:8" x14ac:dyDescent="0.25">
      <c r="B1936" s="105"/>
      <c r="C1936" s="106"/>
      <c r="D1936" s="105"/>
      <c r="E1936" s="107"/>
      <c r="F1936" s="108"/>
      <c r="G1936" s="86"/>
      <c r="H1936" s="104"/>
    </row>
    <row r="1937" spans="2:8" x14ac:dyDescent="0.25">
      <c r="B1937" s="109"/>
      <c r="C1937" s="110"/>
      <c r="D1937" s="105"/>
      <c r="E1937" s="107"/>
      <c r="F1937" s="108"/>
      <c r="G1937" s="86"/>
      <c r="H1937" s="104"/>
    </row>
    <row r="1938" spans="2:8" x14ac:dyDescent="0.25">
      <c r="B1938" s="105"/>
      <c r="C1938" s="106"/>
      <c r="D1938" s="105"/>
      <c r="E1938" s="107"/>
      <c r="F1938" s="108"/>
      <c r="G1938" s="86"/>
      <c r="H1938" s="104"/>
    </row>
    <row r="1939" spans="2:8" x14ac:dyDescent="0.25">
      <c r="B1939" s="111"/>
      <c r="C1939" s="112"/>
      <c r="D1939" s="105"/>
      <c r="E1939" s="107"/>
      <c r="F1939" s="108"/>
      <c r="G1939" s="86"/>
      <c r="H1939" s="104"/>
    </row>
    <row r="1940" spans="2:8" x14ac:dyDescent="0.25">
      <c r="B1940" s="105"/>
      <c r="C1940" s="106"/>
      <c r="D1940" s="105"/>
      <c r="E1940" s="107"/>
      <c r="F1940" s="108"/>
      <c r="G1940" s="86"/>
      <c r="H1940" s="104"/>
    </row>
    <row r="1941" spans="2:8" x14ac:dyDescent="0.25">
      <c r="B1941" s="105"/>
      <c r="C1941" s="106"/>
      <c r="D1941" s="105"/>
      <c r="E1941" s="107"/>
      <c r="F1941" s="108"/>
      <c r="G1941" s="86"/>
      <c r="H1941" s="104"/>
    </row>
    <row r="1942" spans="2:8" x14ac:dyDescent="0.25">
      <c r="B1942" s="105"/>
      <c r="C1942" s="106"/>
      <c r="D1942" s="105"/>
      <c r="E1942" s="107"/>
      <c r="F1942" s="108"/>
      <c r="G1942" s="86"/>
      <c r="H1942" s="104"/>
    </row>
    <row r="1943" spans="2:8" x14ac:dyDescent="0.25">
      <c r="B1943" s="105"/>
      <c r="C1943" s="106"/>
      <c r="D1943" s="105"/>
      <c r="E1943" s="107"/>
      <c r="F1943" s="108"/>
      <c r="G1943" s="86"/>
      <c r="H1943" s="104"/>
    </row>
    <row r="1944" spans="2:8" x14ac:dyDescent="0.25">
      <c r="B1944" s="105"/>
      <c r="C1944" s="106"/>
      <c r="D1944" s="105"/>
      <c r="E1944" s="107"/>
      <c r="F1944" s="108"/>
      <c r="G1944" s="86"/>
      <c r="H1944" s="104"/>
    </row>
    <row r="1945" spans="2:8" x14ac:dyDescent="0.25">
      <c r="B1945" s="105"/>
      <c r="C1945" s="106"/>
      <c r="D1945" s="105"/>
      <c r="E1945" s="107"/>
      <c r="F1945" s="108"/>
      <c r="G1945" s="86"/>
      <c r="H1945" s="104"/>
    </row>
    <row r="1946" spans="2:8" x14ac:dyDescent="0.25">
      <c r="B1946" s="105"/>
      <c r="C1946" s="106"/>
      <c r="D1946" s="105"/>
      <c r="E1946" s="107"/>
      <c r="F1946" s="108"/>
      <c r="G1946" s="86"/>
      <c r="H1946" s="104"/>
    </row>
    <row r="1947" spans="2:8" x14ac:dyDescent="0.25">
      <c r="B1947" s="105"/>
      <c r="C1947" s="106"/>
      <c r="D1947" s="105"/>
      <c r="E1947" s="107"/>
      <c r="F1947" s="108"/>
      <c r="G1947" s="86"/>
      <c r="H1947" s="104"/>
    </row>
    <row r="1948" spans="2:8" x14ac:dyDescent="0.25">
      <c r="B1948" s="105"/>
      <c r="C1948" s="106"/>
      <c r="D1948" s="105"/>
      <c r="E1948" s="107"/>
      <c r="F1948" s="108"/>
      <c r="G1948" s="86"/>
      <c r="H1948" s="104"/>
    </row>
    <row r="1949" spans="2:8" x14ac:dyDescent="0.25">
      <c r="B1949" s="105"/>
      <c r="C1949" s="106"/>
      <c r="D1949" s="105"/>
      <c r="E1949" s="107"/>
      <c r="F1949" s="108"/>
      <c r="G1949" s="86"/>
      <c r="H1949" s="104"/>
    </row>
    <row r="1950" spans="2:8" x14ac:dyDescent="0.25">
      <c r="B1950" s="105"/>
      <c r="C1950" s="106"/>
      <c r="D1950" s="105"/>
      <c r="E1950" s="107"/>
      <c r="F1950" s="108"/>
      <c r="G1950" s="86"/>
      <c r="H1950" s="104"/>
    </row>
    <row r="1951" spans="2:8" x14ac:dyDescent="0.25">
      <c r="B1951" s="105"/>
      <c r="C1951" s="106"/>
      <c r="D1951" s="105"/>
      <c r="E1951" s="107"/>
      <c r="F1951" s="108"/>
      <c r="G1951" s="86"/>
      <c r="H1951" s="104"/>
    </row>
    <row r="1952" spans="2:8" x14ac:dyDescent="0.25">
      <c r="B1952" s="109"/>
      <c r="C1952" s="110"/>
      <c r="D1952" s="105"/>
      <c r="E1952" s="107"/>
      <c r="F1952" s="108"/>
      <c r="G1952" s="86"/>
      <c r="H1952" s="104"/>
    </row>
    <row r="1953" spans="2:8" x14ac:dyDescent="0.25">
      <c r="B1953" s="105"/>
      <c r="C1953" s="106"/>
      <c r="D1953" s="105"/>
      <c r="E1953" s="107"/>
      <c r="F1953" s="108"/>
      <c r="G1953" s="86"/>
      <c r="H1953" s="104"/>
    </row>
    <row r="1954" spans="2:8" x14ac:dyDescent="0.25">
      <c r="B1954" s="105"/>
      <c r="C1954" s="106"/>
      <c r="D1954" s="105"/>
      <c r="E1954" s="107"/>
      <c r="F1954" s="108"/>
      <c r="G1954" s="86"/>
      <c r="H1954" s="104"/>
    </row>
    <row r="1955" spans="2:8" x14ac:dyDescent="0.25">
      <c r="B1955" s="105"/>
      <c r="C1955" s="106"/>
      <c r="D1955" s="105"/>
      <c r="E1955" s="107"/>
      <c r="F1955" s="108"/>
      <c r="G1955" s="86"/>
      <c r="H1955" s="104"/>
    </row>
    <row r="1956" spans="2:8" x14ac:dyDescent="0.25">
      <c r="B1956" s="105"/>
      <c r="C1956" s="106"/>
      <c r="D1956" s="105"/>
      <c r="E1956" s="107"/>
      <c r="F1956" s="108"/>
      <c r="G1956" s="86"/>
      <c r="H1956" s="104"/>
    </row>
    <row r="1957" spans="2:8" x14ac:dyDescent="0.25">
      <c r="B1957" s="105"/>
      <c r="C1957" s="106"/>
      <c r="D1957" s="105"/>
      <c r="E1957" s="107"/>
      <c r="F1957" s="108"/>
      <c r="G1957" s="86"/>
      <c r="H1957" s="104"/>
    </row>
    <row r="1958" spans="2:8" x14ac:dyDescent="0.25">
      <c r="B1958" s="105"/>
      <c r="C1958" s="106"/>
      <c r="D1958" s="105"/>
      <c r="E1958" s="107"/>
      <c r="F1958" s="108"/>
      <c r="G1958" s="86"/>
      <c r="H1958" s="104"/>
    </row>
    <row r="1959" spans="2:8" x14ac:dyDescent="0.25">
      <c r="B1959" s="105"/>
      <c r="C1959" s="106"/>
      <c r="D1959" s="105"/>
      <c r="E1959" s="107"/>
      <c r="F1959" s="108"/>
      <c r="G1959" s="86"/>
      <c r="H1959" s="104"/>
    </row>
    <row r="1960" spans="2:8" x14ac:dyDescent="0.25">
      <c r="B1960" s="105"/>
      <c r="C1960" s="106"/>
      <c r="D1960" s="105"/>
      <c r="E1960" s="107"/>
      <c r="F1960" s="108"/>
      <c r="G1960" s="86"/>
      <c r="H1960" s="104"/>
    </row>
    <row r="1961" spans="2:8" x14ac:dyDescent="0.25">
      <c r="B1961" s="105"/>
      <c r="C1961" s="106"/>
      <c r="D1961" s="105"/>
      <c r="E1961" s="107"/>
      <c r="F1961" s="108"/>
      <c r="G1961" s="86"/>
      <c r="H1961" s="104"/>
    </row>
    <row r="1962" spans="2:8" x14ac:dyDescent="0.25">
      <c r="B1962" s="105"/>
      <c r="C1962" s="106"/>
      <c r="D1962" s="105"/>
      <c r="E1962" s="107"/>
      <c r="F1962" s="108"/>
      <c r="G1962" s="86"/>
      <c r="H1962" s="104"/>
    </row>
    <row r="1963" spans="2:8" x14ac:dyDescent="0.25">
      <c r="B1963" s="105"/>
      <c r="C1963" s="106"/>
      <c r="D1963" s="105"/>
      <c r="E1963" s="107"/>
      <c r="F1963" s="108"/>
      <c r="G1963" s="86"/>
      <c r="H1963" s="104"/>
    </row>
    <row r="1964" spans="2:8" x14ac:dyDescent="0.25">
      <c r="B1964" s="105"/>
      <c r="C1964" s="106"/>
      <c r="D1964" s="105"/>
      <c r="E1964" s="107"/>
      <c r="F1964" s="108"/>
      <c r="G1964" s="86"/>
      <c r="H1964" s="104"/>
    </row>
    <row r="1965" spans="2:8" x14ac:dyDescent="0.25">
      <c r="B1965" s="105"/>
      <c r="C1965" s="106"/>
      <c r="D1965" s="105"/>
      <c r="E1965" s="107"/>
      <c r="F1965" s="108"/>
      <c r="G1965" s="86"/>
      <c r="H1965" s="104"/>
    </row>
    <row r="1966" spans="2:8" x14ac:dyDescent="0.25">
      <c r="B1966" s="105"/>
      <c r="C1966" s="106"/>
      <c r="D1966" s="105"/>
      <c r="E1966" s="107"/>
      <c r="F1966" s="108"/>
      <c r="G1966" s="86"/>
      <c r="H1966" s="104"/>
    </row>
    <row r="1967" spans="2:8" x14ac:dyDescent="0.25">
      <c r="B1967" s="105"/>
      <c r="C1967" s="106"/>
      <c r="D1967" s="105"/>
      <c r="E1967" s="107"/>
      <c r="F1967" s="108"/>
      <c r="G1967" s="86"/>
      <c r="H1967" s="104"/>
    </row>
    <row r="1968" spans="2:8" x14ac:dyDescent="0.25">
      <c r="B1968" s="105"/>
      <c r="C1968" s="106"/>
      <c r="D1968" s="105"/>
      <c r="E1968" s="107"/>
      <c r="F1968" s="108"/>
      <c r="G1968" s="86"/>
      <c r="H1968" s="104"/>
    </row>
    <row r="1969" spans="2:8" x14ac:dyDescent="0.25">
      <c r="B1969" s="105"/>
      <c r="C1969" s="106"/>
      <c r="D1969" s="105"/>
      <c r="E1969" s="107"/>
      <c r="F1969" s="108"/>
      <c r="G1969" s="86"/>
      <c r="H1969" s="104"/>
    </row>
    <row r="1970" spans="2:8" x14ac:dyDescent="0.25">
      <c r="B1970" s="105"/>
      <c r="C1970" s="106"/>
      <c r="D1970" s="105"/>
      <c r="E1970" s="107"/>
      <c r="F1970" s="108"/>
      <c r="G1970" s="86"/>
      <c r="H1970" s="104"/>
    </row>
    <row r="1971" spans="2:8" x14ac:dyDescent="0.25">
      <c r="B1971" s="105"/>
      <c r="C1971" s="106"/>
      <c r="D1971" s="105"/>
      <c r="E1971" s="107"/>
      <c r="F1971" s="108"/>
      <c r="G1971" s="86"/>
      <c r="H1971" s="104"/>
    </row>
    <row r="1972" spans="2:8" x14ac:dyDescent="0.25">
      <c r="B1972" s="105"/>
      <c r="C1972" s="106"/>
      <c r="D1972" s="105"/>
      <c r="E1972" s="107"/>
      <c r="F1972" s="108"/>
      <c r="G1972" s="86"/>
      <c r="H1972" s="104"/>
    </row>
    <row r="1973" spans="2:8" x14ac:dyDescent="0.25">
      <c r="B1973" s="105"/>
      <c r="C1973" s="106"/>
      <c r="D1973" s="105"/>
      <c r="E1973" s="107"/>
      <c r="F1973" s="108"/>
      <c r="G1973" s="86"/>
      <c r="H1973" s="104"/>
    </row>
    <row r="1974" spans="2:8" x14ac:dyDescent="0.25">
      <c r="B1974" s="109"/>
      <c r="C1974" s="110"/>
      <c r="D1974" s="105"/>
      <c r="E1974" s="107"/>
      <c r="F1974" s="108"/>
      <c r="G1974" s="86"/>
      <c r="H1974" s="104"/>
    </row>
    <row r="1975" spans="2:8" x14ac:dyDescent="0.25">
      <c r="B1975" s="109"/>
      <c r="C1975" s="110"/>
      <c r="D1975" s="105"/>
      <c r="E1975" s="107"/>
      <c r="F1975" s="108"/>
      <c r="G1975" s="86"/>
      <c r="H1975" s="104"/>
    </row>
    <row r="1976" spans="2:8" x14ac:dyDescent="0.25">
      <c r="B1976" s="109"/>
      <c r="C1976" s="110"/>
      <c r="D1976" s="105"/>
      <c r="E1976" s="107"/>
      <c r="F1976" s="108"/>
      <c r="G1976" s="86"/>
      <c r="H1976" s="104"/>
    </row>
    <row r="1977" spans="2:8" x14ac:dyDescent="0.25">
      <c r="B1977" s="109"/>
      <c r="C1977" s="110"/>
      <c r="D1977" s="105"/>
      <c r="E1977" s="107"/>
      <c r="F1977" s="108"/>
      <c r="G1977" s="86"/>
      <c r="H1977" s="104"/>
    </row>
    <row r="1978" spans="2:8" x14ac:dyDescent="0.25">
      <c r="B1978" s="109"/>
      <c r="C1978" s="110"/>
      <c r="D1978" s="105"/>
      <c r="E1978" s="107"/>
      <c r="F1978" s="108"/>
      <c r="G1978" s="86"/>
      <c r="H1978" s="104"/>
    </row>
    <row r="1979" spans="2:8" x14ac:dyDescent="0.25">
      <c r="B1979" s="109"/>
      <c r="C1979" s="110"/>
      <c r="D1979" s="105"/>
      <c r="E1979" s="107"/>
      <c r="F1979" s="108"/>
      <c r="G1979" s="86"/>
      <c r="H1979" s="104"/>
    </row>
    <row r="1980" spans="2:8" x14ac:dyDescent="0.25">
      <c r="B1980" s="109"/>
      <c r="C1980" s="110"/>
      <c r="D1980" s="105"/>
      <c r="E1980" s="107"/>
      <c r="F1980" s="108"/>
      <c r="G1980" s="86"/>
      <c r="H1980" s="104"/>
    </row>
    <row r="1981" spans="2:8" x14ac:dyDescent="0.25">
      <c r="B1981" s="109"/>
      <c r="C1981" s="110"/>
      <c r="D1981" s="105"/>
      <c r="E1981" s="107"/>
      <c r="F1981" s="108"/>
      <c r="G1981" s="86"/>
      <c r="H1981" s="104"/>
    </row>
    <row r="1982" spans="2:8" x14ac:dyDescent="0.25">
      <c r="B1982" s="109"/>
      <c r="C1982" s="110"/>
      <c r="D1982" s="105"/>
      <c r="E1982" s="107"/>
      <c r="F1982" s="108"/>
      <c r="G1982" s="86"/>
    </row>
    <row r="1983" spans="2:8" x14ac:dyDescent="0.25">
      <c r="B1983" s="109"/>
      <c r="C1983" s="110"/>
      <c r="D1983" s="105"/>
      <c r="E1983" s="107"/>
      <c r="F1983" s="108"/>
      <c r="G1983" s="86"/>
    </row>
    <row r="1984" spans="2:8" x14ac:dyDescent="0.25">
      <c r="B1984" s="109"/>
      <c r="C1984" s="110"/>
      <c r="D1984" s="105"/>
      <c r="E1984" s="107"/>
      <c r="F1984" s="108"/>
      <c r="G1984" s="86"/>
    </row>
    <row r="1985" spans="2:7" x14ac:dyDescent="0.25">
      <c r="B1985" s="105"/>
      <c r="C1985" s="106"/>
      <c r="D1985" s="105"/>
      <c r="E1985" s="107"/>
      <c r="F1985" s="108"/>
      <c r="G1985" s="86"/>
    </row>
    <row r="1986" spans="2:7" x14ac:dyDescent="0.25">
      <c r="B1986" s="105"/>
      <c r="C1986" s="106"/>
      <c r="D1986" s="105"/>
      <c r="E1986" s="107"/>
      <c r="F1986" s="108"/>
      <c r="G1986" s="86"/>
    </row>
    <row r="1987" spans="2:7" x14ac:dyDescent="0.25">
      <c r="B1987" s="105"/>
      <c r="C1987" s="106"/>
      <c r="D1987" s="105"/>
      <c r="E1987" s="107"/>
      <c r="F1987" s="108"/>
      <c r="G1987" s="86"/>
    </row>
    <row r="1988" spans="2:7" x14ac:dyDescent="0.25">
      <c r="B1988" s="105"/>
      <c r="C1988" s="106"/>
      <c r="D1988" s="105"/>
      <c r="E1988" s="107"/>
      <c r="F1988" s="108"/>
      <c r="G1988" s="86"/>
    </row>
    <row r="1989" spans="2:7" x14ac:dyDescent="0.25">
      <c r="B1989" s="111"/>
      <c r="C1989" s="112"/>
      <c r="D1989" s="105"/>
      <c r="E1989" s="107"/>
      <c r="F1989" s="108"/>
      <c r="G1989" s="86"/>
    </row>
    <row r="1990" spans="2:7" x14ac:dyDescent="0.25">
      <c r="B1990" s="105"/>
      <c r="C1990" s="106"/>
      <c r="D1990" s="105"/>
      <c r="E1990" s="107"/>
      <c r="F1990" s="108"/>
      <c r="G1990" s="86"/>
    </row>
    <row r="1991" spans="2:7" x14ac:dyDescent="0.25">
      <c r="B1991" s="105"/>
      <c r="C1991" s="106"/>
      <c r="D1991" s="105"/>
      <c r="E1991" s="107"/>
      <c r="F1991" s="108"/>
      <c r="G1991" s="86"/>
    </row>
    <row r="1992" spans="2:7" x14ac:dyDescent="0.25">
      <c r="B1992" s="105"/>
      <c r="C1992" s="106"/>
      <c r="D1992" s="105"/>
      <c r="E1992" s="107"/>
      <c r="F1992" s="108"/>
      <c r="G1992" s="86"/>
    </row>
    <row r="1993" spans="2:7" x14ac:dyDescent="0.25">
      <c r="B1993" s="105"/>
      <c r="C1993" s="106"/>
      <c r="D1993" s="105"/>
      <c r="E1993" s="107"/>
      <c r="F1993" s="108"/>
      <c r="G1993" s="86"/>
    </row>
    <row r="1994" spans="2:7" x14ac:dyDescent="0.25">
      <c r="B1994" s="105"/>
      <c r="C1994" s="106"/>
      <c r="D1994" s="105"/>
      <c r="E1994" s="107"/>
      <c r="F1994" s="108"/>
      <c r="G1994" s="86"/>
    </row>
    <row r="1995" spans="2:7" x14ac:dyDescent="0.25">
      <c r="B1995" s="105"/>
      <c r="C1995" s="106"/>
      <c r="D1995" s="105"/>
      <c r="E1995" s="107"/>
      <c r="F1995" s="108"/>
      <c r="G1995" s="86"/>
    </row>
    <row r="1996" spans="2:7" x14ac:dyDescent="0.25">
      <c r="B1996" s="105"/>
      <c r="C1996" s="106"/>
      <c r="D1996" s="105"/>
      <c r="E1996" s="107"/>
      <c r="F1996" s="108"/>
      <c r="G1996" s="86"/>
    </row>
    <row r="1997" spans="2:7" x14ac:dyDescent="0.25">
      <c r="B1997" s="105"/>
      <c r="C1997" s="106"/>
      <c r="D1997" s="105"/>
      <c r="E1997" s="107"/>
      <c r="F1997" s="108"/>
      <c r="G1997" s="86"/>
    </row>
    <row r="1998" spans="2:7" x14ac:dyDescent="0.25">
      <c r="B1998" s="105"/>
      <c r="C1998" s="106"/>
      <c r="D1998" s="105"/>
      <c r="E1998" s="107"/>
      <c r="F1998" s="108"/>
      <c r="G1998" s="86"/>
    </row>
    <row r="1999" spans="2:7" x14ac:dyDescent="0.25">
      <c r="B1999" s="105"/>
      <c r="C1999" s="106"/>
      <c r="D1999" s="105"/>
      <c r="E1999" s="107"/>
      <c r="F1999" s="108"/>
      <c r="G1999" s="86"/>
    </row>
    <row r="2000" spans="2:7" x14ac:dyDescent="0.25">
      <c r="B2000" s="105"/>
      <c r="C2000" s="106"/>
      <c r="D2000" s="105"/>
      <c r="E2000" s="107"/>
      <c r="F2000" s="108"/>
      <c r="G2000" s="86"/>
    </row>
    <row r="2001" spans="2:7" x14ac:dyDescent="0.25">
      <c r="B2001" s="105"/>
      <c r="C2001" s="106"/>
      <c r="D2001" s="105"/>
      <c r="E2001" s="107"/>
      <c r="F2001" s="108"/>
      <c r="G2001" s="86"/>
    </row>
    <row r="2002" spans="2:7" x14ac:dyDescent="0.25">
      <c r="B2002" s="105"/>
      <c r="C2002" s="106"/>
      <c r="D2002" s="105"/>
      <c r="E2002" s="107"/>
      <c r="F2002" s="108"/>
      <c r="G2002" s="86"/>
    </row>
    <row r="2003" spans="2:7" x14ac:dyDescent="0.25">
      <c r="B2003" s="105"/>
      <c r="C2003" s="106"/>
      <c r="D2003" s="105"/>
      <c r="E2003" s="107"/>
      <c r="F2003" s="108"/>
      <c r="G2003" s="86"/>
    </row>
    <row r="2004" spans="2:7" x14ac:dyDescent="0.25">
      <c r="B2004" s="105"/>
      <c r="C2004" s="106"/>
      <c r="D2004" s="105"/>
      <c r="E2004" s="107"/>
      <c r="F2004" s="108"/>
      <c r="G2004" s="86"/>
    </row>
    <row r="2005" spans="2:7" x14ac:dyDescent="0.25">
      <c r="B2005" s="105"/>
      <c r="C2005" s="106"/>
      <c r="D2005" s="105"/>
      <c r="E2005" s="107"/>
      <c r="F2005" s="108"/>
      <c r="G2005" s="86"/>
    </row>
    <row r="2006" spans="2:7" x14ac:dyDescent="0.25">
      <c r="B2006" s="105"/>
      <c r="C2006" s="106"/>
      <c r="D2006" s="105"/>
      <c r="E2006" s="107"/>
      <c r="F2006" s="108"/>
      <c r="G2006" s="86"/>
    </row>
    <row r="2007" spans="2:7" x14ac:dyDescent="0.25">
      <c r="B2007" s="105"/>
      <c r="C2007" s="106"/>
      <c r="D2007" s="105"/>
      <c r="E2007" s="107"/>
      <c r="F2007" s="108"/>
      <c r="G2007" s="86"/>
    </row>
    <row r="2008" spans="2:7" x14ac:dyDescent="0.25">
      <c r="B2008" s="105"/>
      <c r="C2008" s="106"/>
      <c r="D2008" s="105"/>
      <c r="E2008" s="107"/>
      <c r="F2008" s="108"/>
      <c r="G2008" s="86"/>
    </row>
    <row r="2009" spans="2:7" x14ac:dyDescent="0.25">
      <c r="B2009" s="105"/>
      <c r="C2009" s="106"/>
      <c r="D2009" s="105"/>
      <c r="E2009" s="107"/>
      <c r="F2009" s="108"/>
      <c r="G2009" s="86"/>
    </row>
    <row r="2010" spans="2:7" x14ac:dyDescent="0.25">
      <c r="B2010" s="105"/>
      <c r="C2010" s="106"/>
      <c r="D2010" s="105"/>
      <c r="E2010" s="107"/>
      <c r="F2010" s="108"/>
      <c r="G2010" s="86"/>
    </row>
    <row r="2011" spans="2:7" x14ac:dyDescent="0.25">
      <c r="B2011" s="105"/>
      <c r="C2011" s="106"/>
      <c r="D2011" s="105"/>
      <c r="E2011" s="107"/>
      <c r="F2011" s="108"/>
      <c r="G2011" s="86"/>
    </row>
    <row r="2012" spans="2:7" x14ac:dyDescent="0.25">
      <c r="B2012" s="105"/>
      <c r="C2012" s="106"/>
      <c r="D2012" s="105"/>
      <c r="E2012" s="107"/>
      <c r="F2012" s="108"/>
      <c r="G2012" s="86"/>
    </row>
    <row r="2013" spans="2:7" x14ac:dyDescent="0.25">
      <c r="B2013" s="105"/>
      <c r="C2013" s="106"/>
      <c r="D2013" s="105"/>
      <c r="E2013" s="107"/>
      <c r="F2013" s="108"/>
      <c r="G2013" s="86"/>
    </row>
    <row r="2014" spans="2:7" x14ac:dyDescent="0.25">
      <c r="B2014" s="105"/>
      <c r="C2014" s="106"/>
      <c r="D2014" s="105"/>
      <c r="E2014" s="107"/>
      <c r="F2014" s="108"/>
      <c r="G2014" s="86"/>
    </row>
    <row r="2015" spans="2:7" x14ac:dyDescent="0.25">
      <c r="B2015" s="105"/>
      <c r="C2015" s="106"/>
      <c r="D2015" s="105"/>
      <c r="E2015" s="107"/>
      <c r="F2015" s="108"/>
      <c r="G2015" s="86"/>
    </row>
    <row r="2016" spans="2:7" x14ac:dyDescent="0.25">
      <c r="B2016" s="105"/>
      <c r="C2016" s="106"/>
      <c r="D2016" s="105"/>
      <c r="E2016" s="107"/>
      <c r="F2016" s="108"/>
      <c r="G2016" s="86"/>
    </row>
    <row r="2017" spans="2:7" x14ac:dyDescent="0.25">
      <c r="B2017" s="105"/>
      <c r="C2017" s="106"/>
      <c r="D2017" s="105"/>
      <c r="E2017" s="107"/>
      <c r="F2017" s="108"/>
      <c r="G2017" s="86"/>
    </row>
    <row r="2018" spans="2:7" x14ac:dyDescent="0.25">
      <c r="B2018" s="105"/>
      <c r="C2018" s="106"/>
      <c r="D2018" s="105"/>
      <c r="E2018" s="107"/>
      <c r="F2018" s="108"/>
      <c r="G2018" s="86"/>
    </row>
    <row r="2019" spans="2:7" x14ac:dyDescent="0.25">
      <c r="B2019" s="105"/>
      <c r="C2019" s="106"/>
      <c r="D2019" s="105"/>
      <c r="E2019" s="107"/>
      <c r="F2019" s="108"/>
      <c r="G2019" s="86"/>
    </row>
    <row r="2020" spans="2:7" x14ac:dyDescent="0.25">
      <c r="B2020" s="105"/>
      <c r="C2020" s="106"/>
      <c r="D2020" s="105"/>
      <c r="E2020" s="107"/>
      <c r="F2020" s="108"/>
      <c r="G2020" s="86"/>
    </row>
    <row r="2021" spans="2:7" x14ac:dyDescent="0.25">
      <c r="B2021" s="109"/>
      <c r="C2021" s="110"/>
      <c r="D2021" s="105"/>
      <c r="E2021" s="107"/>
      <c r="F2021" s="108"/>
      <c r="G2021" s="86"/>
    </row>
    <row r="2022" spans="2:7" x14ac:dyDescent="0.25">
      <c r="B2022" s="109"/>
      <c r="C2022" s="110"/>
      <c r="D2022" s="105"/>
      <c r="E2022" s="107"/>
      <c r="F2022" s="108"/>
      <c r="G2022" s="86"/>
    </row>
    <row r="2023" spans="2:7" x14ac:dyDescent="0.25">
      <c r="B2023" s="109"/>
      <c r="C2023" s="110"/>
      <c r="D2023" s="105"/>
      <c r="E2023" s="107"/>
      <c r="F2023" s="108"/>
      <c r="G2023" s="86"/>
    </row>
    <row r="2024" spans="2:7" x14ac:dyDescent="0.25">
      <c r="B2024" s="109"/>
      <c r="C2024" s="110"/>
      <c r="D2024" s="105"/>
      <c r="E2024" s="107"/>
      <c r="F2024" s="108"/>
      <c r="G2024" s="86"/>
    </row>
    <row r="2025" spans="2:7" x14ac:dyDescent="0.25">
      <c r="B2025" s="109"/>
      <c r="C2025" s="110"/>
      <c r="D2025" s="105"/>
      <c r="E2025" s="107"/>
      <c r="F2025" s="108"/>
      <c r="G2025" s="86"/>
    </row>
    <row r="2026" spans="2:7" x14ac:dyDescent="0.25">
      <c r="B2026" s="109"/>
      <c r="C2026" s="110"/>
      <c r="D2026" s="105"/>
      <c r="E2026" s="107"/>
      <c r="F2026" s="108"/>
      <c r="G2026" s="86"/>
    </row>
    <row r="2027" spans="2:7" x14ac:dyDescent="0.25">
      <c r="B2027" s="109"/>
      <c r="C2027" s="110"/>
      <c r="D2027" s="105"/>
      <c r="E2027" s="107"/>
      <c r="F2027" s="108"/>
      <c r="G2027" s="86"/>
    </row>
    <row r="2028" spans="2:7" x14ac:dyDescent="0.25">
      <c r="B2028" s="109"/>
      <c r="C2028" s="110"/>
      <c r="D2028" s="105"/>
      <c r="E2028" s="107"/>
      <c r="F2028" s="108"/>
      <c r="G2028" s="86"/>
    </row>
    <row r="2029" spans="2:7" x14ac:dyDescent="0.25">
      <c r="B2029" s="105"/>
      <c r="C2029" s="106"/>
      <c r="D2029" s="105"/>
      <c r="E2029" s="107"/>
      <c r="F2029" s="108"/>
      <c r="G2029" s="86"/>
    </row>
    <row r="2030" spans="2:7" x14ac:dyDescent="0.25">
      <c r="B2030" s="105"/>
      <c r="C2030" s="106"/>
      <c r="D2030" s="105"/>
      <c r="E2030" s="107"/>
      <c r="F2030" s="108"/>
      <c r="G2030" s="86"/>
    </row>
    <row r="2031" spans="2:7" x14ac:dyDescent="0.25">
      <c r="B2031" s="105"/>
      <c r="C2031" s="106"/>
      <c r="D2031" s="105"/>
      <c r="E2031" s="107"/>
      <c r="F2031" s="108"/>
      <c r="G2031" s="86"/>
    </row>
    <row r="2032" spans="2:7" x14ac:dyDescent="0.25">
      <c r="B2032" s="109"/>
      <c r="C2032" s="110"/>
      <c r="D2032" s="105"/>
      <c r="E2032" s="107"/>
      <c r="F2032" s="108"/>
      <c r="G2032" s="86"/>
    </row>
    <row r="2033" spans="2:7" x14ac:dyDescent="0.25">
      <c r="B2033" s="105"/>
      <c r="C2033" s="106"/>
      <c r="D2033" s="105"/>
      <c r="E2033" s="107"/>
      <c r="F2033" s="108"/>
      <c r="G2033" s="86"/>
    </row>
    <row r="2034" spans="2:7" x14ac:dyDescent="0.25">
      <c r="B2034" s="105"/>
      <c r="C2034" s="106"/>
      <c r="D2034" s="105"/>
      <c r="E2034" s="107"/>
      <c r="F2034" s="108"/>
      <c r="G2034" s="86"/>
    </row>
    <row r="2035" spans="2:7" x14ac:dyDescent="0.25">
      <c r="B2035" s="105"/>
      <c r="C2035" s="106"/>
      <c r="D2035" s="105"/>
      <c r="E2035" s="107"/>
      <c r="F2035" s="108"/>
      <c r="G2035" s="86"/>
    </row>
    <row r="2036" spans="2:7" x14ac:dyDescent="0.25">
      <c r="B2036" s="105"/>
      <c r="C2036" s="106"/>
      <c r="D2036" s="105"/>
      <c r="E2036" s="107"/>
      <c r="F2036" s="108"/>
      <c r="G2036" s="86"/>
    </row>
    <row r="2037" spans="2:7" x14ac:dyDescent="0.25">
      <c r="B2037" s="109"/>
      <c r="C2037" s="110"/>
      <c r="D2037" s="105"/>
      <c r="E2037" s="107"/>
      <c r="F2037" s="108"/>
      <c r="G2037" s="86"/>
    </row>
    <row r="2038" spans="2:7" x14ac:dyDescent="0.25">
      <c r="B2038" s="105"/>
      <c r="C2038" s="106"/>
      <c r="D2038" s="105"/>
      <c r="E2038" s="107"/>
      <c r="F2038" s="108"/>
      <c r="G2038" s="86"/>
    </row>
    <row r="2039" spans="2:7" x14ac:dyDescent="0.25">
      <c r="B2039" s="105"/>
      <c r="C2039" s="106"/>
      <c r="D2039" s="105"/>
      <c r="E2039" s="107"/>
      <c r="F2039" s="108"/>
      <c r="G2039" s="86"/>
    </row>
    <row r="2040" spans="2:7" x14ac:dyDescent="0.25">
      <c r="B2040" s="105"/>
      <c r="C2040" s="106"/>
      <c r="D2040" s="105"/>
      <c r="E2040" s="107"/>
      <c r="F2040" s="108"/>
      <c r="G2040" s="86"/>
    </row>
    <row r="2041" spans="2:7" x14ac:dyDescent="0.25">
      <c r="B2041" s="105"/>
      <c r="C2041" s="106"/>
      <c r="D2041" s="105"/>
      <c r="E2041" s="107"/>
      <c r="F2041" s="108"/>
      <c r="G2041" s="86"/>
    </row>
    <row r="2042" spans="2:7" x14ac:dyDescent="0.25">
      <c r="B2042" s="105"/>
      <c r="C2042" s="106"/>
      <c r="D2042" s="105"/>
      <c r="E2042" s="107"/>
      <c r="F2042" s="108"/>
      <c r="G2042" s="86"/>
    </row>
    <row r="2043" spans="2:7" x14ac:dyDescent="0.25">
      <c r="B2043" s="105"/>
      <c r="C2043" s="106"/>
      <c r="D2043" s="105"/>
      <c r="E2043" s="107"/>
      <c r="F2043" s="108"/>
      <c r="G2043" s="86"/>
    </row>
    <row r="2044" spans="2:7" x14ac:dyDescent="0.25">
      <c r="B2044" s="105"/>
      <c r="C2044" s="106"/>
      <c r="D2044" s="105"/>
      <c r="E2044" s="107"/>
      <c r="F2044" s="108"/>
      <c r="G2044" s="86"/>
    </row>
    <row r="2045" spans="2:7" x14ac:dyDescent="0.25">
      <c r="B2045" s="109"/>
      <c r="C2045" s="110"/>
      <c r="D2045" s="105"/>
      <c r="E2045" s="107"/>
      <c r="F2045" s="108"/>
      <c r="G2045" s="86"/>
    </row>
    <row r="2046" spans="2:7" x14ac:dyDescent="0.25">
      <c r="B2046" s="109"/>
      <c r="C2046" s="110"/>
      <c r="D2046" s="105"/>
      <c r="E2046" s="107"/>
      <c r="F2046" s="108"/>
      <c r="G2046" s="86"/>
    </row>
    <row r="2047" spans="2:7" x14ac:dyDescent="0.25">
      <c r="B2047" s="105"/>
      <c r="C2047" s="106"/>
      <c r="D2047" s="105"/>
      <c r="E2047" s="107"/>
      <c r="F2047" s="108"/>
      <c r="G2047" s="86"/>
    </row>
    <row r="2048" spans="2:7" x14ac:dyDescent="0.25">
      <c r="B2048" s="105"/>
      <c r="C2048" s="106"/>
      <c r="D2048" s="105"/>
      <c r="E2048" s="107"/>
      <c r="F2048" s="108"/>
      <c r="G2048" s="86"/>
    </row>
    <row r="2049" spans="2:7" x14ac:dyDescent="0.25">
      <c r="B2049" s="105"/>
      <c r="C2049" s="106"/>
      <c r="D2049" s="105"/>
      <c r="E2049" s="107"/>
      <c r="F2049" s="108"/>
      <c r="G2049" s="86"/>
    </row>
    <row r="2050" spans="2:7" x14ac:dyDescent="0.25">
      <c r="B2050" s="105"/>
      <c r="C2050" s="106"/>
      <c r="D2050" s="105"/>
      <c r="E2050" s="107"/>
      <c r="F2050" s="108"/>
      <c r="G2050" s="86"/>
    </row>
    <row r="2051" spans="2:7" x14ac:dyDescent="0.25">
      <c r="B2051" s="105"/>
      <c r="C2051" s="106"/>
      <c r="D2051" s="105"/>
      <c r="E2051" s="107"/>
      <c r="F2051" s="108"/>
      <c r="G2051" s="86"/>
    </row>
    <row r="2052" spans="2:7" x14ac:dyDescent="0.25">
      <c r="B2052" s="105"/>
      <c r="C2052" s="106"/>
      <c r="D2052" s="105"/>
      <c r="E2052" s="107"/>
      <c r="F2052" s="108"/>
      <c r="G2052" s="86"/>
    </row>
    <row r="2053" spans="2:7" x14ac:dyDescent="0.25">
      <c r="B2053" s="105"/>
      <c r="C2053" s="106"/>
      <c r="D2053" s="105"/>
      <c r="E2053" s="107"/>
      <c r="F2053" s="108"/>
      <c r="G2053" s="86"/>
    </row>
    <row r="2054" spans="2:7" x14ac:dyDescent="0.25">
      <c r="B2054" s="105"/>
      <c r="C2054" s="106"/>
      <c r="D2054" s="105"/>
      <c r="E2054" s="107"/>
      <c r="F2054" s="108"/>
      <c r="G2054" s="86"/>
    </row>
    <row r="2055" spans="2:7" x14ac:dyDescent="0.25">
      <c r="B2055" s="105"/>
      <c r="C2055" s="106"/>
      <c r="D2055" s="105"/>
      <c r="E2055" s="107"/>
      <c r="F2055" s="108"/>
      <c r="G2055" s="86"/>
    </row>
    <row r="2056" spans="2:7" x14ac:dyDescent="0.25">
      <c r="B2056" s="105"/>
      <c r="C2056" s="106"/>
      <c r="D2056" s="105"/>
      <c r="E2056" s="107"/>
      <c r="F2056" s="108"/>
      <c r="G2056" s="86"/>
    </row>
    <row r="2057" spans="2:7" x14ac:dyDescent="0.25">
      <c r="B2057" s="105"/>
      <c r="C2057" s="106"/>
      <c r="D2057" s="105"/>
      <c r="E2057" s="107"/>
      <c r="F2057" s="108"/>
      <c r="G2057" s="86"/>
    </row>
    <row r="2058" spans="2:7" x14ac:dyDescent="0.25">
      <c r="B2058" s="105"/>
      <c r="C2058" s="106"/>
      <c r="D2058" s="105"/>
      <c r="E2058" s="107"/>
      <c r="F2058" s="108"/>
      <c r="G2058" s="86"/>
    </row>
    <row r="2059" spans="2:7" x14ac:dyDescent="0.25">
      <c r="B2059" s="105"/>
      <c r="C2059" s="106"/>
      <c r="D2059" s="105"/>
      <c r="E2059" s="107"/>
      <c r="F2059" s="108"/>
      <c r="G2059" s="86"/>
    </row>
    <row r="2060" spans="2:7" x14ac:dyDescent="0.25">
      <c r="B2060" s="105"/>
      <c r="C2060" s="106"/>
      <c r="D2060" s="105"/>
      <c r="E2060" s="107"/>
      <c r="F2060" s="108"/>
      <c r="G2060" s="86"/>
    </row>
    <row r="2061" spans="2:7" x14ac:dyDescent="0.25">
      <c r="B2061" s="105"/>
      <c r="C2061" s="106"/>
      <c r="D2061" s="105"/>
      <c r="E2061" s="107"/>
      <c r="F2061" s="108"/>
      <c r="G2061" s="86"/>
    </row>
    <row r="2062" spans="2:7" x14ac:dyDescent="0.25">
      <c r="B2062" s="105"/>
      <c r="C2062" s="106"/>
      <c r="D2062" s="105"/>
      <c r="E2062" s="107"/>
      <c r="F2062" s="108"/>
      <c r="G2062" s="86"/>
    </row>
    <row r="2063" spans="2:7" x14ac:dyDescent="0.25">
      <c r="B2063" s="105"/>
      <c r="C2063" s="106"/>
      <c r="D2063" s="105"/>
      <c r="E2063" s="107"/>
      <c r="F2063" s="108"/>
      <c r="G2063" s="86"/>
    </row>
    <row r="2064" spans="2:7" x14ac:dyDescent="0.25">
      <c r="B2064" s="105"/>
      <c r="C2064" s="106"/>
      <c r="D2064" s="105"/>
      <c r="E2064" s="107"/>
      <c r="F2064" s="108"/>
      <c r="G2064" s="86"/>
    </row>
    <row r="2065" spans="2:7" x14ac:dyDescent="0.25">
      <c r="B2065" s="105"/>
      <c r="C2065" s="106"/>
      <c r="D2065" s="105"/>
      <c r="E2065" s="107"/>
      <c r="F2065" s="108"/>
      <c r="G2065" s="86"/>
    </row>
    <row r="2066" spans="2:7" x14ac:dyDescent="0.25">
      <c r="B2066" s="105"/>
      <c r="C2066" s="106"/>
      <c r="D2066" s="105"/>
      <c r="E2066" s="107"/>
      <c r="F2066" s="108"/>
      <c r="G2066" s="86"/>
    </row>
    <row r="2067" spans="2:7" x14ac:dyDescent="0.25">
      <c r="B2067" s="105"/>
      <c r="C2067" s="106"/>
      <c r="D2067" s="105"/>
      <c r="E2067" s="107"/>
      <c r="F2067" s="108"/>
      <c r="G2067" s="86"/>
    </row>
    <row r="2068" spans="2:7" x14ac:dyDescent="0.25">
      <c r="B2068" s="105"/>
      <c r="C2068" s="106"/>
      <c r="D2068" s="105"/>
      <c r="E2068" s="107"/>
      <c r="F2068" s="108"/>
      <c r="G2068" s="86"/>
    </row>
    <row r="2069" spans="2:7" x14ac:dyDescent="0.25">
      <c r="B2069" s="105"/>
      <c r="C2069" s="106"/>
      <c r="D2069" s="105"/>
      <c r="E2069" s="107"/>
      <c r="F2069" s="108"/>
      <c r="G2069" s="86"/>
    </row>
    <row r="2070" spans="2:7" x14ac:dyDescent="0.25">
      <c r="B2070" s="105"/>
      <c r="C2070" s="106"/>
      <c r="D2070" s="105"/>
      <c r="E2070" s="107"/>
      <c r="F2070" s="108"/>
      <c r="G2070" s="86"/>
    </row>
    <row r="2071" spans="2:7" x14ac:dyDescent="0.25">
      <c r="B2071" s="105"/>
      <c r="C2071" s="106"/>
      <c r="D2071" s="105"/>
      <c r="E2071" s="107"/>
      <c r="F2071" s="108"/>
      <c r="G2071" s="86"/>
    </row>
    <row r="2072" spans="2:7" x14ac:dyDescent="0.25">
      <c r="B2072" s="105"/>
      <c r="C2072" s="106"/>
      <c r="D2072" s="105"/>
      <c r="E2072" s="107"/>
      <c r="F2072" s="108"/>
      <c r="G2072" s="86"/>
    </row>
    <row r="2073" spans="2:7" x14ac:dyDescent="0.25">
      <c r="B2073" s="105"/>
      <c r="C2073" s="106"/>
      <c r="D2073" s="105"/>
      <c r="E2073" s="107"/>
      <c r="F2073" s="108"/>
      <c r="G2073" s="86"/>
    </row>
    <row r="2074" spans="2:7" x14ac:dyDescent="0.25">
      <c r="B2074" s="105"/>
      <c r="C2074" s="106"/>
      <c r="D2074" s="105"/>
      <c r="E2074" s="107"/>
      <c r="F2074" s="108"/>
      <c r="G2074" s="86"/>
    </row>
    <row r="2075" spans="2:7" x14ac:dyDescent="0.25">
      <c r="B2075" s="111"/>
      <c r="C2075" s="112"/>
      <c r="D2075" s="105"/>
      <c r="E2075" s="107"/>
      <c r="F2075" s="108"/>
      <c r="G2075" s="86"/>
    </row>
    <row r="2076" spans="2:7" x14ac:dyDescent="0.25">
      <c r="B2076" s="105"/>
      <c r="C2076" s="106"/>
      <c r="D2076" s="105"/>
      <c r="E2076" s="107"/>
      <c r="F2076" s="108"/>
      <c r="G2076" s="86"/>
    </row>
    <row r="2077" spans="2:7" x14ac:dyDescent="0.25">
      <c r="B2077" s="105"/>
      <c r="C2077" s="106"/>
      <c r="D2077" s="105"/>
      <c r="E2077" s="107"/>
      <c r="F2077" s="108"/>
      <c r="G2077" s="86"/>
    </row>
    <row r="2078" spans="2:7" x14ac:dyDescent="0.25">
      <c r="B2078" s="105"/>
      <c r="C2078" s="106"/>
      <c r="D2078" s="105"/>
      <c r="E2078" s="107"/>
      <c r="F2078" s="108"/>
      <c r="G2078" s="86"/>
    </row>
    <row r="2079" spans="2:7" x14ac:dyDescent="0.25">
      <c r="B2079" s="105"/>
      <c r="C2079" s="106"/>
      <c r="D2079" s="105"/>
      <c r="E2079" s="107"/>
      <c r="F2079" s="108"/>
      <c r="G2079" s="86"/>
    </row>
    <row r="2080" spans="2:7" x14ac:dyDescent="0.25">
      <c r="B2080" s="105"/>
      <c r="C2080" s="106"/>
      <c r="D2080" s="105"/>
      <c r="E2080" s="107"/>
      <c r="F2080" s="108"/>
      <c r="G2080" s="86"/>
    </row>
    <row r="2081" spans="2:7" x14ac:dyDescent="0.25">
      <c r="B2081" s="105"/>
      <c r="C2081" s="106"/>
      <c r="D2081" s="105"/>
      <c r="E2081" s="107"/>
      <c r="F2081" s="108"/>
      <c r="G2081" s="86"/>
    </row>
    <row r="2082" spans="2:7" x14ac:dyDescent="0.25">
      <c r="B2082" s="105"/>
      <c r="C2082" s="106"/>
      <c r="D2082" s="105"/>
      <c r="E2082" s="107"/>
      <c r="F2082" s="108"/>
      <c r="G2082" s="86"/>
    </row>
    <row r="2083" spans="2:7" x14ac:dyDescent="0.25">
      <c r="B2083" s="105"/>
      <c r="C2083" s="106"/>
      <c r="D2083" s="105"/>
      <c r="E2083" s="107"/>
      <c r="F2083" s="108"/>
      <c r="G2083" s="86"/>
    </row>
    <row r="2084" spans="2:7" x14ac:dyDescent="0.25">
      <c r="B2084" s="105"/>
      <c r="C2084" s="106"/>
      <c r="D2084" s="105"/>
      <c r="E2084" s="107"/>
      <c r="F2084" s="108"/>
      <c r="G2084" s="86"/>
    </row>
    <row r="2085" spans="2:7" x14ac:dyDescent="0.25">
      <c r="B2085" s="105"/>
      <c r="C2085" s="106"/>
      <c r="D2085" s="105"/>
      <c r="E2085" s="107"/>
      <c r="F2085" s="108"/>
      <c r="G2085" s="86"/>
    </row>
    <row r="2086" spans="2:7" x14ac:dyDescent="0.25">
      <c r="B2086" s="109"/>
      <c r="C2086" s="110"/>
      <c r="D2086" s="105"/>
      <c r="E2086" s="107"/>
      <c r="F2086" s="108"/>
      <c r="G2086" s="86"/>
    </row>
    <row r="2087" spans="2:7" x14ac:dyDescent="0.25">
      <c r="B2087" s="109"/>
      <c r="C2087" s="110"/>
      <c r="D2087" s="105"/>
      <c r="E2087" s="107"/>
      <c r="F2087" s="108"/>
      <c r="G2087" s="86"/>
    </row>
    <row r="2088" spans="2:7" x14ac:dyDescent="0.25">
      <c r="B2088" s="105"/>
      <c r="C2088" s="106"/>
      <c r="D2088" s="105"/>
      <c r="E2088" s="107"/>
      <c r="F2088" s="108"/>
      <c r="G2088" s="86"/>
    </row>
    <row r="2089" spans="2:7" x14ac:dyDescent="0.25">
      <c r="B2089" s="105"/>
      <c r="C2089" s="106"/>
      <c r="D2089" s="105"/>
      <c r="E2089" s="107"/>
      <c r="F2089" s="108"/>
      <c r="G2089" s="86"/>
    </row>
    <row r="2090" spans="2:7" x14ac:dyDescent="0.25">
      <c r="B2090" s="105"/>
      <c r="C2090" s="106"/>
      <c r="D2090" s="105"/>
      <c r="E2090" s="107"/>
      <c r="F2090" s="108"/>
      <c r="G2090" s="86"/>
    </row>
    <row r="2091" spans="2:7" x14ac:dyDescent="0.25">
      <c r="B2091" s="105"/>
      <c r="C2091" s="106"/>
      <c r="D2091" s="105"/>
      <c r="E2091" s="107"/>
      <c r="F2091" s="108"/>
      <c r="G2091" s="86"/>
    </row>
    <row r="2092" spans="2:7" x14ac:dyDescent="0.25">
      <c r="B2092" s="105"/>
      <c r="C2092" s="106"/>
      <c r="D2092" s="105"/>
      <c r="E2092" s="107"/>
      <c r="F2092" s="108"/>
      <c r="G2092" s="86"/>
    </row>
    <row r="2093" spans="2:7" x14ac:dyDescent="0.25">
      <c r="B2093" s="105"/>
      <c r="C2093" s="106"/>
      <c r="D2093" s="105"/>
      <c r="E2093" s="107"/>
      <c r="F2093" s="108"/>
      <c r="G2093" s="86"/>
    </row>
    <row r="2094" spans="2:7" x14ac:dyDescent="0.25">
      <c r="B2094" s="105"/>
      <c r="C2094" s="106"/>
      <c r="D2094" s="105"/>
      <c r="E2094" s="107"/>
      <c r="F2094" s="108"/>
      <c r="G2094" s="86"/>
    </row>
    <row r="2095" spans="2:7" x14ac:dyDescent="0.25">
      <c r="B2095" s="105"/>
      <c r="C2095" s="106"/>
      <c r="D2095" s="105"/>
      <c r="E2095" s="107"/>
      <c r="F2095" s="108"/>
      <c r="G2095" s="86"/>
    </row>
    <row r="2096" spans="2:7" x14ac:dyDescent="0.25">
      <c r="B2096" s="109"/>
      <c r="C2096" s="110"/>
      <c r="D2096" s="105"/>
      <c r="E2096" s="107"/>
      <c r="F2096" s="108"/>
      <c r="G2096" s="86"/>
    </row>
    <row r="2097" spans="2:7" x14ac:dyDescent="0.25">
      <c r="B2097" s="105"/>
      <c r="C2097" s="106"/>
      <c r="D2097" s="105"/>
      <c r="E2097" s="107"/>
      <c r="F2097" s="108"/>
      <c r="G2097" s="86"/>
    </row>
    <row r="2098" spans="2:7" x14ac:dyDescent="0.25">
      <c r="B2098" s="105"/>
      <c r="C2098" s="106"/>
      <c r="D2098" s="105"/>
      <c r="E2098" s="107"/>
      <c r="F2098" s="108"/>
      <c r="G2098" s="86"/>
    </row>
    <row r="2099" spans="2:7" x14ac:dyDescent="0.25">
      <c r="B2099" s="105"/>
      <c r="C2099" s="106"/>
      <c r="D2099" s="105"/>
      <c r="E2099" s="107"/>
      <c r="F2099" s="108"/>
      <c r="G2099" s="86"/>
    </row>
    <row r="2100" spans="2:7" x14ac:dyDescent="0.25">
      <c r="B2100" s="109"/>
      <c r="C2100" s="110"/>
      <c r="D2100" s="105"/>
      <c r="E2100" s="107"/>
      <c r="F2100" s="108"/>
      <c r="G2100" s="86"/>
    </row>
    <row r="2101" spans="2:7" x14ac:dyDescent="0.25">
      <c r="B2101" s="109"/>
      <c r="C2101" s="110"/>
      <c r="D2101" s="105"/>
      <c r="E2101" s="107"/>
      <c r="F2101" s="108"/>
      <c r="G2101" s="86"/>
    </row>
    <row r="2102" spans="2:7" x14ac:dyDescent="0.25">
      <c r="B2102" s="105"/>
      <c r="C2102" s="106"/>
      <c r="D2102" s="105"/>
      <c r="E2102" s="107"/>
      <c r="F2102" s="108"/>
      <c r="G2102" s="86"/>
    </row>
    <row r="2103" spans="2:7" x14ac:dyDescent="0.25">
      <c r="B2103" s="105"/>
      <c r="C2103" s="106"/>
      <c r="D2103" s="105"/>
      <c r="E2103" s="107"/>
      <c r="F2103" s="108"/>
      <c r="G2103" s="86"/>
    </row>
    <row r="2104" spans="2:7" x14ac:dyDescent="0.25">
      <c r="B2104" s="109"/>
      <c r="C2104" s="110"/>
      <c r="D2104" s="105"/>
      <c r="E2104" s="107"/>
      <c r="F2104" s="108"/>
      <c r="G2104" s="86"/>
    </row>
    <row r="2105" spans="2:7" x14ac:dyDescent="0.25">
      <c r="B2105" s="109"/>
      <c r="C2105" s="110"/>
      <c r="D2105" s="105"/>
      <c r="E2105" s="107"/>
      <c r="F2105" s="108"/>
      <c r="G2105" s="86"/>
    </row>
    <row r="2106" spans="2:7" x14ac:dyDescent="0.25">
      <c r="B2106" s="105"/>
      <c r="C2106" s="106"/>
      <c r="D2106" s="105"/>
      <c r="E2106" s="107"/>
      <c r="F2106" s="108"/>
      <c r="G2106" s="86"/>
    </row>
    <row r="2107" spans="2:7" x14ac:dyDescent="0.25">
      <c r="B2107" s="109"/>
      <c r="C2107" s="110"/>
      <c r="D2107" s="105"/>
      <c r="E2107" s="107"/>
      <c r="F2107" s="108"/>
      <c r="G2107" s="86"/>
    </row>
    <row r="2108" spans="2:7" x14ac:dyDescent="0.25">
      <c r="B2108" s="109"/>
      <c r="C2108" s="110"/>
      <c r="D2108" s="105"/>
      <c r="E2108" s="107"/>
      <c r="F2108" s="108"/>
      <c r="G2108" s="86"/>
    </row>
    <row r="2109" spans="2:7" x14ac:dyDescent="0.25">
      <c r="B2109" s="105"/>
      <c r="C2109" s="106"/>
      <c r="D2109" s="105"/>
      <c r="E2109" s="107"/>
      <c r="F2109" s="108"/>
      <c r="G2109" s="86"/>
    </row>
    <row r="2110" spans="2:7" x14ac:dyDescent="0.25">
      <c r="B2110" s="105"/>
      <c r="C2110" s="106"/>
      <c r="D2110" s="105"/>
      <c r="E2110" s="107"/>
      <c r="F2110" s="108"/>
      <c r="G2110" s="86"/>
    </row>
    <row r="2111" spans="2:7" x14ac:dyDescent="0.25">
      <c r="B2111" s="105"/>
      <c r="C2111" s="106"/>
      <c r="D2111" s="105"/>
      <c r="E2111" s="107"/>
      <c r="F2111" s="108"/>
      <c r="G2111" s="86"/>
    </row>
    <row r="2112" spans="2:7" x14ac:dyDescent="0.25">
      <c r="B2112" s="105"/>
      <c r="C2112" s="106"/>
      <c r="D2112" s="105"/>
      <c r="E2112" s="107"/>
      <c r="F2112" s="108"/>
      <c r="G2112" s="86"/>
    </row>
    <row r="2113" spans="2:7" x14ac:dyDescent="0.25">
      <c r="B2113" s="109"/>
      <c r="C2113" s="110"/>
      <c r="D2113" s="105"/>
      <c r="E2113" s="107"/>
      <c r="F2113" s="108"/>
      <c r="G2113" s="86"/>
    </row>
    <row r="2114" spans="2:7" x14ac:dyDescent="0.25">
      <c r="B2114" s="105"/>
      <c r="C2114" s="106"/>
      <c r="D2114" s="105"/>
      <c r="E2114" s="107"/>
      <c r="F2114" s="108"/>
      <c r="G2114" s="86"/>
    </row>
    <row r="2115" spans="2:7" x14ac:dyDescent="0.25">
      <c r="B2115" s="105"/>
      <c r="C2115" s="106"/>
      <c r="D2115" s="105"/>
      <c r="E2115" s="107"/>
      <c r="F2115" s="108"/>
      <c r="G2115" s="86"/>
    </row>
    <row r="2116" spans="2:7" x14ac:dyDescent="0.25">
      <c r="B2116" s="109"/>
      <c r="C2116" s="110"/>
      <c r="D2116" s="105"/>
      <c r="E2116" s="107"/>
      <c r="F2116" s="108"/>
      <c r="G2116" s="86"/>
    </row>
    <row r="2117" spans="2:7" x14ac:dyDescent="0.25">
      <c r="B2117" s="105"/>
      <c r="C2117" s="106"/>
      <c r="D2117" s="105"/>
      <c r="E2117" s="107"/>
      <c r="F2117" s="108"/>
      <c r="G2117" s="86"/>
    </row>
    <row r="2118" spans="2:7" x14ac:dyDescent="0.25">
      <c r="B2118" s="109"/>
      <c r="C2118" s="110"/>
      <c r="D2118" s="105"/>
      <c r="E2118" s="107"/>
      <c r="F2118" s="108"/>
      <c r="G2118" s="86"/>
    </row>
    <row r="2119" spans="2:7" x14ac:dyDescent="0.25">
      <c r="B2119" s="105"/>
      <c r="C2119" s="106"/>
      <c r="D2119" s="105"/>
      <c r="E2119" s="107"/>
      <c r="F2119" s="108"/>
      <c r="G2119" s="86"/>
    </row>
    <row r="2120" spans="2:7" x14ac:dyDescent="0.25">
      <c r="B2120" s="105"/>
      <c r="C2120" s="106"/>
      <c r="D2120" s="105"/>
      <c r="E2120" s="107"/>
      <c r="F2120" s="108"/>
      <c r="G2120" s="86"/>
    </row>
    <row r="2121" spans="2:7" x14ac:dyDescent="0.25">
      <c r="B2121" s="105"/>
      <c r="C2121" s="106"/>
      <c r="D2121" s="105"/>
      <c r="E2121" s="107"/>
      <c r="F2121" s="108"/>
      <c r="G2121" s="86"/>
    </row>
    <row r="2122" spans="2:7" x14ac:dyDescent="0.25">
      <c r="B2122" s="105"/>
      <c r="C2122" s="106"/>
      <c r="D2122" s="105"/>
      <c r="E2122" s="107"/>
      <c r="F2122" s="108"/>
      <c r="G2122" s="86"/>
    </row>
    <row r="2123" spans="2:7" x14ac:dyDescent="0.25">
      <c r="B2123" s="105"/>
      <c r="C2123" s="106"/>
      <c r="D2123" s="105"/>
      <c r="E2123" s="107"/>
      <c r="F2123" s="108"/>
      <c r="G2123" s="86"/>
    </row>
    <row r="2124" spans="2:7" x14ac:dyDescent="0.25">
      <c r="B2124" s="105"/>
      <c r="C2124" s="106"/>
      <c r="D2124" s="105"/>
      <c r="E2124" s="107"/>
      <c r="F2124" s="108"/>
      <c r="G2124" s="86"/>
    </row>
    <row r="2125" spans="2:7" x14ac:dyDescent="0.25">
      <c r="B2125" s="105"/>
      <c r="C2125" s="106"/>
      <c r="D2125" s="105"/>
      <c r="E2125" s="107"/>
      <c r="F2125" s="108"/>
      <c r="G2125" s="86"/>
    </row>
    <row r="2126" spans="2:7" x14ac:dyDescent="0.25">
      <c r="B2126" s="105"/>
      <c r="C2126" s="106"/>
      <c r="D2126" s="105"/>
      <c r="E2126" s="107"/>
      <c r="F2126" s="108"/>
      <c r="G2126" s="86"/>
    </row>
    <row r="2127" spans="2:7" x14ac:dyDescent="0.25">
      <c r="B2127" s="105"/>
      <c r="C2127" s="106"/>
      <c r="D2127" s="105"/>
      <c r="E2127" s="107"/>
      <c r="F2127" s="108"/>
      <c r="G2127" s="86"/>
    </row>
    <row r="2128" spans="2:7" x14ac:dyDescent="0.25">
      <c r="B2128" s="105"/>
      <c r="C2128" s="106"/>
      <c r="D2128" s="105"/>
      <c r="E2128" s="107"/>
      <c r="F2128" s="108"/>
      <c r="G2128" s="86"/>
    </row>
    <row r="2129" spans="2:7" x14ac:dyDescent="0.25">
      <c r="B2129" s="105"/>
      <c r="C2129" s="106"/>
      <c r="D2129" s="105"/>
      <c r="E2129" s="107"/>
      <c r="F2129" s="108"/>
      <c r="G2129" s="86"/>
    </row>
    <row r="2130" spans="2:7" x14ac:dyDescent="0.25">
      <c r="B2130" s="105"/>
      <c r="C2130" s="106"/>
      <c r="D2130" s="105"/>
      <c r="E2130" s="107"/>
      <c r="F2130" s="108"/>
      <c r="G2130" s="86"/>
    </row>
    <row r="2131" spans="2:7" x14ac:dyDescent="0.25">
      <c r="B2131" s="105"/>
      <c r="C2131" s="106"/>
      <c r="D2131" s="105"/>
      <c r="E2131" s="107"/>
      <c r="F2131" s="108"/>
      <c r="G2131" s="86"/>
    </row>
    <row r="2132" spans="2:7" x14ac:dyDescent="0.25">
      <c r="B2132" s="105"/>
      <c r="C2132" s="106"/>
      <c r="D2132" s="105"/>
      <c r="E2132" s="107"/>
      <c r="F2132" s="108"/>
      <c r="G2132" s="86"/>
    </row>
    <row r="2133" spans="2:7" x14ac:dyDescent="0.25">
      <c r="B2133" s="105"/>
      <c r="C2133" s="106"/>
      <c r="D2133" s="105"/>
      <c r="E2133" s="107"/>
      <c r="F2133" s="108"/>
      <c r="G2133" s="86"/>
    </row>
    <row r="2134" spans="2:7" x14ac:dyDescent="0.25">
      <c r="B2134" s="105"/>
      <c r="C2134" s="106"/>
      <c r="D2134" s="105"/>
      <c r="E2134" s="107"/>
      <c r="F2134" s="108"/>
      <c r="G2134" s="86"/>
    </row>
    <row r="2135" spans="2:7" x14ac:dyDescent="0.25">
      <c r="B2135" s="105"/>
      <c r="C2135" s="106"/>
      <c r="D2135" s="105"/>
      <c r="E2135" s="107"/>
      <c r="F2135" s="108"/>
      <c r="G2135" s="86"/>
    </row>
    <row r="2136" spans="2:7" x14ac:dyDescent="0.25">
      <c r="B2136" s="105"/>
      <c r="C2136" s="106"/>
      <c r="D2136" s="105"/>
      <c r="E2136" s="107"/>
      <c r="F2136" s="108"/>
      <c r="G2136" s="86"/>
    </row>
    <row r="2137" spans="2:7" x14ac:dyDescent="0.25">
      <c r="B2137" s="105"/>
      <c r="C2137" s="106"/>
      <c r="D2137" s="105"/>
      <c r="E2137" s="107"/>
      <c r="F2137" s="108"/>
      <c r="G2137" s="86"/>
    </row>
    <row r="2138" spans="2:7" x14ac:dyDescent="0.25">
      <c r="B2138" s="105"/>
      <c r="C2138" s="106"/>
      <c r="D2138" s="105"/>
      <c r="E2138" s="107"/>
      <c r="F2138" s="108"/>
      <c r="G2138" s="86"/>
    </row>
    <row r="2139" spans="2:7" x14ac:dyDescent="0.25">
      <c r="B2139" s="105"/>
      <c r="C2139" s="106"/>
      <c r="D2139" s="105"/>
      <c r="E2139" s="107"/>
      <c r="F2139" s="108"/>
      <c r="G2139" s="86"/>
    </row>
    <row r="2140" spans="2:7" x14ac:dyDescent="0.25">
      <c r="B2140" s="109"/>
      <c r="C2140" s="110"/>
      <c r="D2140" s="105"/>
      <c r="E2140" s="107"/>
      <c r="F2140" s="108"/>
      <c r="G2140" s="86"/>
    </row>
    <row r="2141" spans="2:7" x14ac:dyDescent="0.25">
      <c r="B2141" s="105"/>
      <c r="C2141" s="106"/>
      <c r="D2141" s="105"/>
      <c r="E2141" s="107"/>
      <c r="F2141" s="108"/>
      <c r="G2141" s="86"/>
    </row>
    <row r="2142" spans="2:7" x14ac:dyDescent="0.25">
      <c r="B2142" s="105"/>
      <c r="C2142" s="106"/>
      <c r="D2142" s="105"/>
      <c r="E2142" s="107"/>
      <c r="F2142" s="108"/>
      <c r="G2142" s="86"/>
    </row>
    <row r="2143" spans="2:7" x14ac:dyDescent="0.25">
      <c r="B2143" s="109"/>
      <c r="C2143" s="110"/>
      <c r="D2143" s="105"/>
      <c r="E2143" s="107"/>
      <c r="F2143" s="108"/>
      <c r="G2143" s="86"/>
    </row>
    <row r="2144" spans="2:7" x14ac:dyDescent="0.25">
      <c r="B2144" s="105"/>
      <c r="C2144" s="106"/>
      <c r="D2144" s="105"/>
      <c r="E2144" s="107"/>
      <c r="F2144" s="108"/>
      <c r="G2144" s="86"/>
    </row>
    <row r="2145" spans="2:7" x14ac:dyDescent="0.25">
      <c r="B2145" s="105"/>
      <c r="C2145" s="106"/>
      <c r="D2145" s="105"/>
      <c r="E2145" s="107"/>
      <c r="F2145" s="108"/>
      <c r="G2145" s="86"/>
    </row>
    <row r="2146" spans="2:7" x14ac:dyDescent="0.25">
      <c r="B2146" s="105"/>
      <c r="C2146" s="106"/>
      <c r="D2146" s="105"/>
      <c r="E2146" s="107"/>
      <c r="F2146" s="108"/>
      <c r="G2146" s="86"/>
    </row>
    <row r="2147" spans="2:7" x14ac:dyDescent="0.25">
      <c r="B2147" s="105"/>
      <c r="C2147" s="106"/>
      <c r="D2147" s="105"/>
      <c r="E2147" s="107"/>
      <c r="F2147" s="108"/>
      <c r="G2147" s="86"/>
    </row>
    <row r="2148" spans="2:7" x14ac:dyDescent="0.25">
      <c r="B2148" s="105"/>
      <c r="C2148" s="106"/>
      <c r="D2148" s="105"/>
      <c r="E2148" s="107"/>
      <c r="F2148" s="108"/>
      <c r="G2148" s="86"/>
    </row>
    <row r="2149" spans="2:7" x14ac:dyDescent="0.25">
      <c r="B2149" s="105"/>
      <c r="C2149" s="106"/>
      <c r="D2149" s="105"/>
      <c r="E2149" s="107"/>
      <c r="F2149" s="108"/>
      <c r="G2149" s="86"/>
    </row>
    <row r="2150" spans="2:7" x14ac:dyDescent="0.25">
      <c r="B2150" s="105"/>
      <c r="C2150" s="106"/>
      <c r="D2150" s="105"/>
      <c r="E2150" s="107"/>
      <c r="F2150" s="108"/>
      <c r="G2150" s="86"/>
    </row>
    <row r="2151" spans="2:7" x14ac:dyDescent="0.25">
      <c r="B2151" s="105"/>
      <c r="C2151" s="106"/>
      <c r="D2151" s="105"/>
      <c r="E2151" s="107"/>
      <c r="F2151" s="108"/>
      <c r="G2151" s="86"/>
    </row>
    <row r="2152" spans="2:7" x14ac:dyDescent="0.25">
      <c r="B2152" s="105"/>
      <c r="C2152" s="106"/>
      <c r="D2152" s="105"/>
      <c r="E2152" s="107"/>
      <c r="F2152" s="108"/>
      <c r="G2152" s="86"/>
    </row>
    <row r="2153" spans="2:7" x14ac:dyDescent="0.25">
      <c r="B2153" s="105"/>
      <c r="C2153" s="106"/>
      <c r="D2153" s="105"/>
      <c r="E2153" s="107"/>
      <c r="F2153" s="108"/>
      <c r="G2153" s="86"/>
    </row>
    <row r="2154" spans="2:7" x14ac:dyDescent="0.25">
      <c r="B2154" s="105"/>
      <c r="C2154" s="106"/>
      <c r="D2154" s="105"/>
      <c r="E2154" s="107"/>
      <c r="F2154" s="108"/>
      <c r="G2154" s="86"/>
    </row>
    <row r="2155" spans="2:7" x14ac:dyDescent="0.25">
      <c r="B2155" s="105"/>
      <c r="C2155" s="106"/>
      <c r="D2155" s="105"/>
      <c r="E2155" s="107"/>
      <c r="F2155" s="108"/>
      <c r="G2155" s="86"/>
    </row>
    <row r="2156" spans="2:7" x14ac:dyDescent="0.25">
      <c r="B2156" s="105"/>
      <c r="C2156" s="106"/>
      <c r="D2156" s="105"/>
      <c r="E2156" s="107"/>
      <c r="F2156" s="108"/>
      <c r="G2156" s="86"/>
    </row>
    <row r="2157" spans="2:7" x14ac:dyDescent="0.25">
      <c r="B2157" s="105"/>
      <c r="C2157" s="106"/>
      <c r="D2157" s="105"/>
      <c r="E2157" s="107"/>
      <c r="F2157" s="108"/>
      <c r="G2157" s="86"/>
    </row>
    <row r="2158" spans="2:7" x14ac:dyDescent="0.25">
      <c r="B2158" s="105"/>
      <c r="C2158" s="106"/>
      <c r="D2158" s="105"/>
      <c r="E2158" s="107"/>
      <c r="F2158" s="108"/>
      <c r="G2158" s="86"/>
    </row>
    <row r="2159" spans="2:7" x14ac:dyDescent="0.25">
      <c r="B2159" s="105"/>
      <c r="C2159" s="106"/>
      <c r="D2159" s="105"/>
      <c r="E2159" s="107"/>
      <c r="F2159" s="108"/>
      <c r="G2159" s="86"/>
    </row>
    <row r="2160" spans="2:7" x14ac:dyDescent="0.25">
      <c r="B2160" s="105"/>
      <c r="C2160" s="106"/>
      <c r="D2160" s="105"/>
      <c r="E2160" s="107"/>
      <c r="F2160" s="108"/>
      <c r="G2160" s="86"/>
    </row>
    <row r="2161" spans="2:7" x14ac:dyDescent="0.25">
      <c r="B2161" s="111"/>
      <c r="C2161" s="112"/>
      <c r="D2161" s="105"/>
      <c r="E2161" s="107"/>
      <c r="F2161" s="108"/>
      <c r="G2161" s="86"/>
    </row>
    <row r="2162" spans="2:7" x14ac:dyDescent="0.25">
      <c r="B2162" s="111"/>
      <c r="C2162" s="112"/>
      <c r="D2162" s="105"/>
      <c r="E2162" s="107"/>
      <c r="F2162" s="108"/>
      <c r="G2162" s="86"/>
    </row>
    <row r="2163" spans="2:7" x14ac:dyDescent="0.25">
      <c r="B2163" s="105"/>
      <c r="C2163" s="106"/>
      <c r="D2163" s="105"/>
      <c r="E2163" s="107"/>
      <c r="F2163" s="108"/>
      <c r="G2163" s="86"/>
    </row>
    <row r="2164" spans="2:7" x14ac:dyDescent="0.25">
      <c r="B2164" s="105"/>
      <c r="C2164" s="106"/>
      <c r="D2164" s="105"/>
      <c r="E2164" s="107"/>
      <c r="F2164" s="108"/>
      <c r="G2164" s="86"/>
    </row>
    <row r="2165" spans="2:7" x14ac:dyDescent="0.25">
      <c r="B2165" s="111"/>
      <c r="C2165" s="112"/>
      <c r="D2165" s="105"/>
      <c r="E2165" s="107"/>
      <c r="F2165" s="108"/>
      <c r="G2165" s="86"/>
    </row>
    <row r="2166" spans="2:7" x14ac:dyDescent="0.25">
      <c r="B2166" s="111"/>
      <c r="C2166" s="112"/>
      <c r="D2166" s="105"/>
      <c r="E2166" s="107"/>
      <c r="F2166" s="108"/>
      <c r="G2166" s="86"/>
    </row>
    <row r="2167" spans="2:7" x14ac:dyDescent="0.25">
      <c r="B2167" s="111"/>
      <c r="C2167" s="112"/>
      <c r="D2167" s="105"/>
      <c r="E2167" s="107"/>
      <c r="F2167" s="108"/>
      <c r="G2167" s="86"/>
    </row>
    <row r="2168" spans="2:7" x14ac:dyDescent="0.25">
      <c r="B2168" s="109"/>
      <c r="C2168" s="110"/>
      <c r="D2168" s="105"/>
      <c r="E2168" s="107"/>
      <c r="F2168" s="108"/>
      <c r="G2168" s="86"/>
    </row>
    <row r="2169" spans="2:7" x14ac:dyDescent="0.25">
      <c r="B2169" s="105"/>
      <c r="C2169" s="106"/>
      <c r="D2169" s="105"/>
      <c r="E2169" s="107"/>
      <c r="F2169" s="108"/>
      <c r="G2169" s="86"/>
    </row>
    <row r="2170" spans="2:7" x14ac:dyDescent="0.25">
      <c r="B2170" s="109"/>
      <c r="C2170" s="110"/>
      <c r="D2170" s="105"/>
      <c r="E2170" s="107"/>
      <c r="F2170" s="108"/>
      <c r="G2170" s="86"/>
    </row>
    <row r="2171" spans="2:7" x14ac:dyDescent="0.25">
      <c r="B2171" s="105"/>
      <c r="C2171" s="106"/>
      <c r="D2171" s="105"/>
      <c r="E2171" s="107"/>
      <c r="F2171" s="108"/>
      <c r="G2171" s="86"/>
    </row>
    <row r="2172" spans="2:7" x14ac:dyDescent="0.25">
      <c r="B2172" s="105"/>
      <c r="C2172" s="106"/>
      <c r="D2172" s="105"/>
      <c r="E2172" s="107"/>
      <c r="F2172" s="108"/>
      <c r="G2172" s="86"/>
    </row>
    <row r="2173" spans="2:7" x14ac:dyDescent="0.25">
      <c r="B2173" s="111"/>
      <c r="C2173" s="112"/>
      <c r="D2173" s="105"/>
      <c r="E2173" s="107"/>
      <c r="F2173" s="108"/>
      <c r="G2173" s="86"/>
    </row>
    <row r="2174" spans="2:7" x14ac:dyDescent="0.25">
      <c r="B2174" s="111"/>
      <c r="C2174" s="106"/>
      <c r="D2174" s="105"/>
      <c r="E2174" s="107"/>
      <c r="F2174" s="108"/>
      <c r="G2174" s="86"/>
    </row>
    <row r="2175" spans="2:7" x14ac:dyDescent="0.25">
      <c r="B2175" s="111"/>
      <c r="C2175" s="112"/>
      <c r="D2175" s="105"/>
      <c r="E2175" s="107"/>
      <c r="F2175" s="108"/>
      <c r="G2175" s="86"/>
    </row>
    <row r="2176" spans="2:7" x14ac:dyDescent="0.25">
      <c r="B2176" s="105"/>
      <c r="C2176" s="106"/>
      <c r="D2176" s="105"/>
      <c r="E2176" s="107"/>
      <c r="F2176" s="108"/>
      <c r="G2176" s="86"/>
    </row>
    <row r="2177" spans="2:7" x14ac:dyDescent="0.25">
      <c r="B2177" s="109"/>
      <c r="C2177" s="110"/>
      <c r="D2177" s="105"/>
      <c r="E2177" s="107"/>
      <c r="F2177" s="108"/>
      <c r="G2177" s="86"/>
    </row>
    <row r="2178" spans="2:7" x14ac:dyDescent="0.25">
      <c r="B2178" s="105"/>
      <c r="C2178" s="106"/>
      <c r="D2178" s="105"/>
      <c r="E2178" s="107"/>
      <c r="F2178" s="108"/>
      <c r="G2178" s="86"/>
    </row>
    <row r="2179" spans="2:7" x14ac:dyDescent="0.25">
      <c r="B2179" s="105"/>
      <c r="C2179" s="106"/>
      <c r="D2179" s="105"/>
      <c r="E2179" s="107"/>
      <c r="F2179" s="108"/>
      <c r="G2179" s="86"/>
    </row>
    <row r="2180" spans="2:7" x14ac:dyDescent="0.25">
      <c r="B2180" s="109"/>
      <c r="C2180" s="110"/>
      <c r="D2180" s="105"/>
      <c r="E2180" s="107"/>
      <c r="F2180" s="108"/>
      <c r="G2180" s="86"/>
    </row>
    <row r="2181" spans="2:7" x14ac:dyDescent="0.25">
      <c r="B2181" s="105"/>
      <c r="C2181" s="106"/>
      <c r="D2181" s="105"/>
      <c r="E2181" s="107"/>
      <c r="F2181" s="108"/>
      <c r="G2181" s="86"/>
    </row>
    <row r="2182" spans="2:7" x14ac:dyDescent="0.25">
      <c r="B2182" s="105"/>
      <c r="C2182" s="106"/>
      <c r="D2182" s="105"/>
      <c r="E2182" s="107"/>
      <c r="F2182" s="108"/>
      <c r="G2182" s="86"/>
    </row>
    <row r="2183" spans="2:7" x14ac:dyDescent="0.25">
      <c r="B2183" s="105"/>
      <c r="C2183" s="106"/>
      <c r="D2183" s="105"/>
      <c r="E2183" s="107"/>
      <c r="F2183" s="108"/>
      <c r="G2183" s="86"/>
    </row>
    <row r="2184" spans="2:7" x14ac:dyDescent="0.25">
      <c r="B2184" s="105"/>
      <c r="C2184" s="106"/>
      <c r="D2184" s="105"/>
      <c r="E2184" s="107"/>
      <c r="F2184" s="108"/>
      <c r="G2184" s="86"/>
    </row>
    <row r="2185" spans="2:7" x14ac:dyDescent="0.25">
      <c r="B2185" s="105"/>
      <c r="C2185" s="106"/>
      <c r="D2185" s="105"/>
      <c r="E2185" s="107"/>
      <c r="F2185" s="108"/>
      <c r="G2185" s="86"/>
    </row>
    <row r="2186" spans="2:7" x14ac:dyDescent="0.25">
      <c r="B2186" s="105"/>
      <c r="C2186" s="106"/>
      <c r="D2186" s="105"/>
      <c r="E2186" s="107"/>
      <c r="F2186" s="108"/>
      <c r="G2186" s="86"/>
    </row>
    <row r="2187" spans="2:7" x14ac:dyDescent="0.25">
      <c r="B2187" s="105"/>
      <c r="C2187" s="106"/>
      <c r="D2187" s="105"/>
      <c r="E2187" s="107"/>
      <c r="F2187" s="108"/>
      <c r="G2187" s="86"/>
    </row>
    <row r="2188" spans="2:7" x14ac:dyDescent="0.25">
      <c r="B2188" s="105"/>
      <c r="C2188" s="106"/>
      <c r="D2188" s="105"/>
      <c r="E2188" s="107"/>
      <c r="F2188" s="108"/>
      <c r="G2188" s="86"/>
    </row>
    <row r="2189" spans="2:7" x14ac:dyDescent="0.25">
      <c r="B2189" s="105"/>
      <c r="C2189" s="106"/>
      <c r="D2189" s="105"/>
      <c r="E2189" s="107"/>
      <c r="F2189" s="108"/>
      <c r="G2189" s="86"/>
    </row>
    <row r="2190" spans="2:7" x14ac:dyDescent="0.25">
      <c r="B2190" s="105"/>
      <c r="C2190" s="106"/>
      <c r="D2190" s="105"/>
      <c r="E2190" s="107"/>
      <c r="F2190" s="108"/>
      <c r="G2190" s="86"/>
    </row>
    <row r="2191" spans="2:7" x14ac:dyDescent="0.25">
      <c r="B2191" s="105"/>
      <c r="C2191" s="106"/>
      <c r="D2191" s="105"/>
      <c r="E2191" s="107"/>
      <c r="F2191" s="108"/>
      <c r="G2191" s="86"/>
    </row>
    <row r="2192" spans="2:7" x14ac:dyDescent="0.25">
      <c r="B2192" s="109"/>
      <c r="C2192" s="110"/>
      <c r="D2192" s="105"/>
      <c r="E2192" s="107"/>
      <c r="F2192" s="108"/>
      <c r="G2192" s="86"/>
    </row>
    <row r="2193" spans="2:7" x14ac:dyDescent="0.25">
      <c r="B2193" s="111"/>
      <c r="C2193" s="112"/>
      <c r="D2193" s="105"/>
      <c r="E2193" s="107"/>
      <c r="F2193" s="108"/>
      <c r="G2193" s="86"/>
    </row>
    <row r="2194" spans="2:7" x14ac:dyDescent="0.25">
      <c r="B2194" s="105"/>
      <c r="C2194" s="106"/>
      <c r="D2194" s="105"/>
      <c r="E2194" s="107"/>
      <c r="F2194" s="108"/>
      <c r="G2194" s="86"/>
    </row>
    <row r="2195" spans="2:7" x14ac:dyDescent="0.25">
      <c r="B2195" s="105"/>
      <c r="C2195" s="106"/>
      <c r="D2195" s="105"/>
      <c r="E2195" s="107"/>
      <c r="F2195" s="108"/>
      <c r="G2195" s="86"/>
    </row>
    <row r="2196" spans="2:7" x14ac:dyDescent="0.25">
      <c r="B2196" s="105"/>
      <c r="C2196" s="106"/>
      <c r="D2196" s="105"/>
      <c r="E2196" s="107"/>
      <c r="F2196" s="108"/>
      <c r="G2196" s="86"/>
    </row>
    <row r="2197" spans="2:7" x14ac:dyDescent="0.25">
      <c r="B2197" s="105"/>
      <c r="C2197" s="106"/>
      <c r="D2197" s="105"/>
      <c r="E2197" s="107"/>
      <c r="F2197" s="108"/>
      <c r="G2197" s="86"/>
    </row>
    <row r="2198" spans="2:7" x14ac:dyDescent="0.25">
      <c r="B2198" s="105"/>
      <c r="C2198" s="106"/>
      <c r="D2198" s="105"/>
      <c r="E2198" s="107"/>
      <c r="F2198" s="108"/>
      <c r="G2198" s="86"/>
    </row>
    <row r="2199" spans="2:7" x14ac:dyDescent="0.25">
      <c r="B2199" s="105"/>
      <c r="C2199" s="106"/>
      <c r="D2199" s="105"/>
      <c r="E2199" s="107"/>
      <c r="F2199" s="108"/>
      <c r="G2199" s="86"/>
    </row>
    <row r="2200" spans="2:7" x14ac:dyDescent="0.25">
      <c r="B2200" s="105"/>
      <c r="C2200" s="106"/>
      <c r="D2200" s="105"/>
      <c r="E2200" s="107"/>
      <c r="F2200" s="108"/>
      <c r="G2200" s="86"/>
    </row>
    <row r="2201" spans="2:7" x14ac:dyDescent="0.25">
      <c r="B2201" s="109"/>
      <c r="C2201" s="110"/>
      <c r="D2201" s="105"/>
      <c r="E2201" s="107"/>
      <c r="F2201" s="108"/>
      <c r="G2201" s="86"/>
    </row>
    <row r="2202" spans="2:7" x14ac:dyDescent="0.25">
      <c r="B2202" s="105"/>
      <c r="C2202" s="106"/>
      <c r="D2202" s="105"/>
      <c r="E2202" s="107"/>
      <c r="F2202" s="108"/>
      <c r="G2202" s="86"/>
    </row>
    <row r="2203" spans="2:7" x14ac:dyDescent="0.25">
      <c r="B2203" s="105"/>
      <c r="C2203" s="106"/>
      <c r="D2203" s="105"/>
      <c r="E2203" s="107"/>
      <c r="F2203" s="108"/>
      <c r="G2203" s="86"/>
    </row>
    <row r="2204" spans="2:7" x14ac:dyDescent="0.25">
      <c r="B2204" s="105"/>
      <c r="C2204" s="106"/>
      <c r="D2204" s="105"/>
      <c r="E2204" s="107"/>
      <c r="F2204" s="108"/>
      <c r="G2204" s="86"/>
    </row>
    <row r="2205" spans="2:7" x14ac:dyDescent="0.25">
      <c r="B2205" s="105"/>
      <c r="C2205" s="106"/>
      <c r="D2205" s="105"/>
      <c r="E2205" s="107"/>
      <c r="F2205" s="108"/>
      <c r="G2205" s="86"/>
    </row>
    <row r="2206" spans="2:7" x14ac:dyDescent="0.25">
      <c r="B2206" s="105"/>
      <c r="C2206" s="106"/>
      <c r="D2206" s="105"/>
      <c r="E2206" s="107"/>
      <c r="F2206" s="108"/>
      <c r="G2206" s="86"/>
    </row>
    <row r="2207" spans="2:7" x14ac:dyDescent="0.25">
      <c r="B2207" s="105"/>
      <c r="C2207" s="106"/>
      <c r="D2207" s="105"/>
      <c r="E2207" s="107"/>
      <c r="F2207" s="108"/>
      <c r="G2207" s="86"/>
    </row>
    <row r="2208" spans="2:7" x14ac:dyDescent="0.25">
      <c r="B2208" s="109"/>
      <c r="C2208" s="110"/>
      <c r="D2208" s="105"/>
      <c r="E2208" s="107"/>
      <c r="F2208" s="108"/>
      <c r="G2208" s="86"/>
    </row>
    <row r="2209" spans="2:7" x14ac:dyDescent="0.25">
      <c r="B2209" s="105"/>
      <c r="C2209" s="106"/>
      <c r="D2209" s="105"/>
      <c r="E2209" s="107"/>
      <c r="F2209" s="108"/>
      <c r="G2209" s="86"/>
    </row>
    <row r="2210" spans="2:7" x14ac:dyDescent="0.25">
      <c r="B2210" s="105"/>
      <c r="C2210" s="106"/>
      <c r="D2210" s="105"/>
      <c r="E2210" s="107"/>
      <c r="F2210" s="108"/>
      <c r="G2210" s="86"/>
    </row>
    <row r="2211" spans="2:7" x14ac:dyDescent="0.25">
      <c r="B2211" s="105"/>
      <c r="C2211" s="106"/>
      <c r="D2211" s="105"/>
      <c r="E2211" s="107"/>
      <c r="F2211" s="108"/>
      <c r="G2211" s="86"/>
    </row>
    <row r="2212" spans="2:7" x14ac:dyDescent="0.25">
      <c r="B2212" s="105"/>
      <c r="C2212" s="106"/>
      <c r="D2212" s="105"/>
      <c r="E2212" s="107"/>
      <c r="F2212" s="108"/>
      <c r="G2212" s="86"/>
    </row>
    <row r="2213" spans="2:7" x14ac:dyDescent="0.25">
      <c r="B2213" s="111"/>
      <c r="C2213" s="112"/>
      <c r="D2213" s="105"/>
      <c r="E2213" s="107"/>
      <c r="F2213" s="108"/>
      <c r="G2213" s="86"/>
    </row>
    <row r="2214" spans="2:7" x14ac:dyDescent="0.25">
      <c r="B2214" s="105"/>
      <c r="C2214" s="106"/>
      <c r="D2214" s="105"/>
      <c r="E2214" s="107"/>
      <c r="F2214" s="108"/>
      <c r="G2214" s="86"/>
    </row>
    <row r="2215" spans="2:7" x14ac:dyDescent="0.25">
      <c r="B2215" s="105"/>
      <c r="C2215" s="106"/>
      <c r="D2215" s="105"/>
      <c r="E2215" s="107"/>
      <c r="F2215" s="108"/>
      <c r="G2215" s="86"/>
    </row>
    <row r="2216" spans="2:7" x14ac:dyDescent="0.25">
      <c r="B2216" s="105"/>
      <c r="C2216" s="106"/>
      <c r="D2216" s="105"/>
      <c r="E2216" s="107"/>
      <c r="F2216" s="108"/>
      <c r="G2216" s="86"/>
    </row>
    <row r="2217" spans="2:7" x14ac:dyDescent="0.25">
      <c r="B2217" s="105"/>
      <c r="C2217" s="106"/>
      <c r="D2217" s="105"/>
      <c r="E2217" s="107"/>
      <c r="F2217" s="108"/>
      <c r="G2217" s="86"/>
    </row>
    <row r="2218" spans="2:7" x14ac:dyDescent="0.25">
      <c r="B2218" s="105"/>
      <c r="C2218" s="106"/>
      <c r="D2218" s="105"/>
      <c r="E2218" s="107"/>
      <c r="F2218" s="108"/>
      <c r="G2218" s="86"/>
    </row>
    <row r="2219" spans="2:7" x14ac:dyDescent="0.25">
      <c r="B2219" s="105"/>
      <c r="C2219" s="106"/>
      <c r="D2219" s="105"/>
      <c r="E2219" s="107"/>
      <c r="F2219" s="108"/>
      <c r="G2219" s="86"/>
    </row>
    <row r="2220" spans="2:7" x14ac:dyDescent="0.25">
      <c r="B2220" s="113"/>
      <c r="C2220" s="114"/>
      <c r="D2220" s="105"/>
      <c r="E2220" s="107"/>
      <c r="F2220" s="108"/>
      <c r="G2220" s="86"/>
    </row>
    <row r="2221" spans="2:7" x14ac:dyDescent="0.25">
      <c r="B2221" s="113"/>
      <c r="C2221" s="114"/>
      <c r="D2221" s="105"/>
      <c r="E2221" s="107"/>
      <c r="F2221" s="108"/>
      <c r="G2221" s="86"/>
    </row>
    <row r="2222" spans="2:7" x14ac:dyDescent="0.25">
      <c r="B2222" s="105"/>
      <c r="C2222" s="106"/>
      <c r="D2222" s="105"/>
      <c r="E2222" s="107"/>
      <c r="F2222" s="108"/>
      <c r="G2222" s="86"/>
    </row>
    <row r="2223" spans="2:7" x14ac:dyDescent="0.25">
      <c r="B2223" s="111"/>
      <c r="C2223" s="112"/>
      <c r="D2223" s="105"/>
      <c r="E2223" s="107"/>
      <c r="F2223" s="108"/>
      <c r="G2223" s="86"/>
    </row>
    <row r="2224" spans="2:7" x14ac:dyDescent="0.25">
      <c r="B2224" s="105"/>
      <c r="C2224" s="106"/>
      <c r="D2224" s="105"/>
      <c r="E2224" s="107"/>
      <c r="F2224" s="108"/>
      <c r="G2224" s="86"/>
    </row>
    <row r="2225" spans="2:7" x14ac:dyDescent="0.25">
      <c r="B2225" s="111"/>
      <c r="C2225" s="112"/>
      <c r="D2225" s="105"/>
      <c r="E2225" s="107"/>
      <c r="F2225" s="108"/>
      <c r="G2225" s="86"/>
    </row>
    <row r="2226" spans="2:7" x14ac:dyDescent="0.25">
      <c r="B2226" s="111"/>
      <c r="C2226" s="112"/>
      <c r="D2226" s="105"/>
      <c r="E2226" s="107"/>
      <c r="F2226" s="108"/>
      <c r="G2226" s="86"/>
    </row>
    <row r="2227" spans="2:7" x14ac:dyDescent="0.25">
      <c r="B2227" s="113"/>
      <c r="C2227" s="114"/>
      <c r="D2227" s="105"/>
      <c r="E2227" s="107"/>
      <c r="F2227" s="108"/>
      <c r="G2227" s="86"/>
    </row>
    <row r="2228" spans="2:7" x14ac:dyDescent="0.25">
      <c r="B2228" s="105"/>
      <c r="C2228" s="106"/>
      <c r="D2228" s="105"/>
      <c r="E2228" s="107"/>
      <c r="F2228" s="108"/>
      <c r="G2228" s="86"/>
    </row>
    <row r="2229" spans="2:7" x14ac:dyDescent="0.25">
      <c r="B2229" s="113"/>
      <c r="C2229" s="114"/>
      <c r="D2229" s="105"/>
      <c r="E2229" s="107"/>
      <c r="F2229" s="108"/>
      <c r="G2229" s="86"/>
    </row>
    <row r="2230" spans="2:7" x14ac:dyDescent="0.25">
      <c r="B2230" s="111"/>
      <c r="C2230" s="112"/>
      <c r="D2230" s="105"/>
      <c r="E2230" s="107"/>
      <c r="F2230" s="108"/>
      <c r="G2230" s="86"/>
    </row>
    <row r="2231" spans="2:7" x14ac:dyDescent="0.25">
      <c r="B2231" s="113"/>
      <c r="C2231" s="114"/>
      <c r="D2231" s="105"/>
      <c r="E2231" s="107"/>
      <c r="F2231" s="108"/>
      <c r="G2231" s="86"/>
    </row>
    <row r="2232" spans="2:7" x14ac:dyDescent="0.25">
      <c r="B2232" s="111"/>
      <c r="C2232" s="112"/>
      <c r="D2232" s="105"/>
      <c r="E2232" s="107"/>
      <c r="F2232" s="108"/>
      <c r="G2232" s="86"/>
    </row>
    <row r="2233" spans="2:7" x14ac:dyDescent="0.25">
      <c r="B2233" s="111"/>
      <c r="C2233" s="112"/>
      <c r="D2233" s="105"/>
      <c r="E2233" s="107"/>
      <c r="F2233" s="108"/>
      <c r="G2233" s="86"/>
    </row>
    <row r="2234" spans="2:7" x14ac:dyDescent="0.25">
      <c r="B2234" s="111"/>
      <c r="C2234" s="112"/>
      <c r="D2234" s="105"/>
      <c r="E2234" s="107"/>
      <c r="F2234" s="108"/>
      <c r="G2234" s="86"/>
    </row>
    <row r="2235" spans="2:7" x14ac:dyDescent="0.25">
      <c r="B2235" s="111"/>
      <c r="C2235" s="112"/>
      <c r="D2235" s="105"/>
      <c r="E2235" s="107"/>
      <c r="F2235" s="108"/>
      <c r="G2235" s="86"/>
    </row>
    <row r="2236" spans="2:7" x14ac:dyDescent="0.25">
      <c r="B2236" s="111"/>
      <c r="C2236" s="112"/>
      <c r="D2236" s="105"/>
      <c r="E2236" s="107"/>
      <c r="F2236" s="108"/>
      <c r="G2236" s="86"/>
    </row>
    <row r="2237" spans="2:7" x14ac:dyDescent="0.25">
      <c r="B2237" s="111"/>
      <c r="C2237" s="112"/>
      <c r="D2237" s="105"/>
      <c r="E2237" s="107"/>
      <c r="F2237" s="108"/>
      <c r="G2237" s="86"/>
    </row>
    <row r="2238" spans="2:7" x14ac:dyDescent="0.25">
      <c r="B2238" s="111"/>
      <c r="C2238" s="112"/>
      <c r="D2238" s="105"/>
      <c r="E2238" s="107"/>
      <c r="F2238" s="108"/>
      <c r="G2238" s="86"/>
    </row>
    <row r="2239" spans="2:7" x14ac:dyDescent="0.25">
      <c r="B2239" s="105"/>
      <c r="C2239" s="106"/>
      <c r="D2239" s="105"/>
      <c r="E2239" s="107"/>
      <c r="F2239" s="108"/>
      <c r="G2239" s="86"/>
    </row>
    <row r="2240" spans="2:7" x14ac:dyDescent="0.25">
      <c r="B2240" s="111"/>
      <c r="C2240" s="112"/>
      <c r="D2240" s="105"/>
      <c r="E2240" s="107"/>
      <c r="F2240" s="108"/>
      <c r="G2240" s="86"/>
    </row>
    <row r="2241" spans="2:7" x14ac:dyDescent="0.25">
      <c r="B2241" s="111"/>
      <c r="C2241" s="112"/>
      <c r="D2241" s="105"/>
      <c r="E2241" s="107"/>
      <c r="F2241" s="108"/>
      <c r="G2241" s="86"/>
    </row>
    <row r="2242" spans="2:7" x14ac:dyDescent="0.25">
      <c r="B2242" s="105"/>
      <c r="C2242" s="106"/>
      <c r="D2242" s="105"/>
      <c r="E2242" s="107"/>
      <c r="F2242" s="108"/>
      <c r="G2242" s="86"/>
    </row>
    <row r="2243" spans="2:7" x14ac:dyDescent="0.25">
      <c r="B2243" s="111"/>
      <c r="C2243" s="112"/>
      <c r="D2243" s="105"/>
      <c r="E2243" s="107"/>
      <c r="F2243" s="108"/>
      <c r="G2243" s="86"/>
    </row>
    <row r="2244" spans="2:7" x14ac:dyDescent="0.25">
      <c r="B2244" s="111"/>
      <c r="C2244" s="112"/>
      <c r="D2244" s="105"/>
      <c r="E2244" s="107"/>
      <c r="F2244" s="108"/>
      <c r="G2244" s="86"/>
    </row>
    <row r="2245" spans="2:7" x14ac:dyDescent="0.25">
      <c r="B2245" s="111"/>
      <c r="C2245" s="112"/>
      <c r="D2245" s="105"/>
      <c r="E2245" s="107"/>
      <c r="F2245" s="108"/>
      <c r="G2245" s="86"/>
    </row>
    <row r="2246" spans="2:7" x14ac:dyDescent="0.25">
      <c r="B2246" s="111"/>
      <c r="C2246" s="112"/>
      <c r="D2246" s="105"/>
      <c r="E2246" s="107"/>
      <c r="F2246" s="108"/>
      <c r="G2246" s="86"/>
    </row>
    <row r="2247" spans="2:7" x14ac:dyDescent="0.25">
      <c r="B2247" s="111"/>
      <c r="C2247" s="112"/>
      <c r="D2247" s="105"/>
      <c r="E2247" s="107"/>
      <c r="F2247" s="108"/>
      <c r="G2247" s="86"/>
    </row>
    <row r="2248" spans="2:7" x14ac:dyDescent="0.25">
      <c r="B2248" s="111"/>
      <c r="C2248" s="112"/>
      <c r="D2248" s="105"/>
      <c r="E2248" s="107"/>
      <c r="F2248" s="108"/>
      <c r="G2248" s="86"/>
    </row>
    <row r="2249" spans="2:7" x14ac:dyDescent="0.25">
      <c r="B2249" s="111"/>
      <c r="C2249" s="112"/>
      <c r="D2249" s="105"/>
      <c r="E2249" s="107"/>
      <c r="F2249" s="108"/>
      <c r="G2249" s="86"/>
    </row>
    <row r="2250" spans="2:7" x14ac:dyDescent="0.25">
      <c r="B2250" s="111"/>
      <c r="C2250" s="112"/>
      <c r="D2250" s="105"/>
      <c r="E2250" s="107"/>
      <c r="F2250" s="108"/>
      <c r="G2250" s="86"/>
    </row>
    <row r="2251" spans="2:7" x14ac:dyDescent="0.25">
      <c r="B2251" s="111"/>
      <c r="C2251" s="112"/>
      <c r="D2251" s="105"/>
      <c r="E2251" s="107"/>
      <c r="F2251" s="108"/>
      <c r="G2251" s="86"/>
    </row>
    <row r="2252" spans="2:7" x14ac:dyDescent="0.25">
      <c r="B2252" s="105"/>
      <c r="C2252" s="106"/>
      <c r="D2252" s="105"/>
      <c r="E2252" s="107"/>
      <c r="F2252" s="108"/>
      <c r="G2252" s="86"/>
    </row>
    <row r="2253" spans="2:7" x14ac:dyDescent="0.25">
      <c r="B2253" s="105"/>
      <c r="C2253" s="106"/>
      <c r="D2253" s="105"/>
      <c r="E2253" s="107"/>
      <c r="F2253" s="108"/>
      <c r="G2253" s="86"/>
    </row>
    <row r="2254" spans="2:7" x14ac:dyDescent="0.25">
      <c r="B2254" s="111"/>
      <c r="C2254" s="115"/>
      <c r="D2254" s="105"/>
      <c r="E2254" s="107"/>
      <c r="F2254" s="108"/>
      <c r="G2254" s="86"/>
    </row>
    <row r="2255" spans="2:7" x14ac:dyDescent="0.25">
      <c r="B2255" s="105"/>
      <c r="C2255" s="106"/>
      <c r="D2255" s="105"/>
      <c r="E2255" s="107"/>
      <c r="F2255" s="108"/>
      <c r="G2255" s="86"/>
    </row>
    <row r="2256" spans="2:7" x14ac:dyDescent="0.25">
      <c r="B2256" s="111"/>
      <c r="C2256" s="112"/>
      <c r="D2256" s="105"/>
      <c r="E2256" s="107"/>
      <c r="F2256" s="108"/>
      <c r="G2256" s="86"/>
    </row>
    <row r="2257" spans="2:7" x14ac:dyDescent="0.25">
      <c r="B2257" s="111"/>
      <c r="C2257" s="115"/>
      <c r="D2257" s="105"/>
      <c r="E2257" s="107"/>
      <c r="F2257" s="108"/>
      <c r="G2257" s="86"/>
    </row>
    <row r="2258" spans="2:7" x14ac:dyDescent="0.25">
      <c r="B2258" s="105"/>
      <c r="C2258" s="106"/>
      <c r="D2258" s="105"/>
      <c r="E2258" s="107"/>
      <c r="F2258" s="108"/>
      <c r="G2258" s="86"/>
    </row>
    <row r="2259" spans="2:7" x14ac:dyDescent="0.25">
      <c r="B2259" s="109"/>
      <c r="C2259" s="110"/>
      <c r="D2259" s="105"/>
      <c r="E2259" s="107"/>
      <c r="F2259" s="108"/>
      <c r="G2259" s="86"/>
    </row>
    <row r="2260" spans="2:7" x14ac:dyDescent="0.25">
      <c r="B2260" s="111"/>
      <c r="C2260" s="112"/>
      <c r="D2260" s="105"/>
      <c r="E2260" s="107"/>
      <c r="F2260" s="108"/>
      <c r="G2260" s="86"/>
    </row>
    <row r="2261" spans="2:7" x14ac:dyDescent="0.25">
      <c r="B2261" s="111"/>
      <c r="C2261" s="112"/>
      <c r="D2261" s="105"/>
      <c r="E2261" s="107"/>
      <c r="F2261" s="108"/>
      <c r="G2261" s="86"/>
    </row>
    <row r="2262" spans="2:7" x14ac:dyDescent="0.25">
      <c r="B2262" s="109"/>
      <c r="C2262" s="110"/>
      <c r="D2262" s="105"/>
      <c r="E2262" s="107"/>
      <c r="F2262" s="108"/>
      <c r="G2262" s="86"/>
    </row>
    <row r="2263" spans="2:7" x14ac:dyDescent="0.25">
      <c r="B2263" s="105"/>
      <c r="C2263" s="106"/>
      <c r="D2263" s="105"/>
      <c r="E2263" s="107"/>
      <c r="F2263" s="108"/>
      <c r="G2263" s="86"/>
    </row>
    <row r="2264" spans="2:7" x14ac:dyDescent="0.25">
      <c r="B2264" s="111"/>
      <c r="C2264" s="115"/>
      <c r="D2264" s="105"/>
      <c r="E2264" s="107"/>
      <c r="F2264" s="108"/>
      <c r="G2264" s="86"/>
    </row>
    <row r="2265" spans="2:7" x14ac:dyDescent="0.25">
      <c r="B2265" s="111"/>
      <c r="C2265" s="115"/>
      <c r="D2265" s="105"/>
      <c r="E2265" s="107"/>
      <c r="F2265" s="108"/>
      <c r="G2265" s="86"/>
    </row>
    <row r="2266" spans="2:7" x14ac:dyDescent="0.25">
      <c r="B2266" s="111"/>
      <c r="C2266" s="115"/>
      <c r="D2266" s="105"/>
      <c r="E2266" s="107"/>
      <c r="F2266" s="108"/>
      <c r="G2266" s="86"/>
    </row>
    <row r="2267" spans="2:7" x14ac:dyDescent="0.25">
      <c r="B2267" s="105"/>
      <c r="C2267" s="106"/>
      <c r="D2267" s="105"/>
      <c r="E2267" s="107"/>
      <c r="F2267" s="108"/>
      <c r="G2267" s="86"/>
    </row>
    <row r="2268" spans="2:7" x14ac:dyDescent="0.25">
      <c r="B2268" s="111"/>
      <c r="C2268" s="115"/>
      <c r="D2268" s="105"/>
      <c r="E2268" s="107"/>
      <c r="F2268" s="108"/>
      <c r="G2268" s="86"/>
    </row>
    <row r="2269" spans="2:7" x14ac:dyDescent="0.25">
      <c r="B2269" s="111"/>
      <c r="C2269" s="112"/>
      <c r="D2269" s="105"/>
      <c r="E2269" s="107"/>
      <c r="F2269" s="108"/>
      <c r="G2269" s="86"/>
    </row>
    <row r="2270" spans="2:7" x14ac:dyDescent="0.25">
      <c r="B2270" s="111"/>
      <c r="C2270" s="112"/>
      <c r="D2270" s="105"/>
      <c r="E2270" s="107"/>
      <c r="F2270" s="108"/>
      <c r="G2270" s="86"/>
    </row>
    <row r="2271" spans="2:7" x14ac:dyDescent="0.25">
      <c r="B2271" s="111"/>
      <c r="C2271" s="115"/>
      <c r="D2271" s="105"/>
      <c r="E2271" s="107"/>
      <c r="F2271" s="108"/>
      <c r="G2271" s="86"/>
    </row>
    <row r="2272" spans="2:7" x14ac:dyDescent="0.25">
      <c r="B2272" s="105"/>
      <c r="C2272" s="106"/>
      <c r="D2272" s="105"/>
      <c r="E2272" s="107"/>
      <c r="F2272" s="108"/>
      <c r="G2272" s="86"/>
    </row>
    <row r="2273" spans="2:7" x14ac:dyDescent="0.25">
      <c r="B2273" s="111"/>
      <c r="C2273" s="112"/>
      <c r="D2273" s="105"/>
      <c r="E2273" s="107"/>
      <c r="F2273" s="108"/>
      <c r="G2273" s="86"/>
    </row>
    <row r="2274" spans="2:7" x14ac:dyDescent="0.25">
      <c r="B2274" s="105"/>
      <c r="C2274" s="106"/>
      <c r="D2274" s="105"/>
      <c r="E2274" s="107"/>
      <c r="F2274" s="108"/>
      <c r="G2274" s="86"/>
    </row>
    <row r="2275" spans="2:7" x14ac:dyDescent="0.25">
      <c r="B2275" s="105"/>
      <c r="C2275" s="106"/>
      <c r="D2275" s="105"/>
      <c r="E2275" s="107"/>
      <c r="F2275" s="108"/>
      <c r="G2275" s="86"/>
    </row>
    <row r="2276" spans="2:7" x14ac:dyDescent="0.25">
      <c r="B2276" s="105"/>
      <c r="C2276" s="106"/>
      <c r="D2276" s="105"/>
      <c r="E2276" s="107"/>
      <c r="F2276" s="108"/>
      <c r="G2276" s="86"/>
    </row>
    <row r="2277" spans="2:7" x14ac:dyDescent="0.25">
      <c r="B2277" s="105"/>
      <c r="C2277" s="106"/>
      <c r="D2277" s="105"/>
      <c r="E2277" s="107"/>
      <c r="F2277" s="108"/>
      <c r="G2277" s="86"/>
    </row>
    <row r="2278" spans="2:7" x14ac:dyDescent="0.25">
      <c r="B2278" s="105"/>
      <c r="C2278" s="106"/>
      <c r="D2278" s="105"/>
      <c r="E2278" s="107"/>
      <c r="F2278" s="108"/>
      <c r="G2278" s="86"/>
    </row>
    <row r="2279" spans="2:7" x14ac:dyDescent="0.25">
      <c r="B2279" s="105"/>
      <c r="C2279" s="106"/>
      <c r="D2279" s="105"/>
      <c r="E2279" s="107"/>
      <c r="F2279" s="108"/>
      <c r="G2279" s="86"/>
    </row>
    <row r="2280" spans="2:7" x14ac:dyDescent="0.25">
      <c r="B2280" s="105"/>
      <c r="C2280" s="106"/>
      <c r="D2280" s="105"/>
      <c r="E2280" s="107"/>
      <c r="F2280" s="108"/>
      <c r="G2280" s="86"/>
    </row>
    <row r="2281" spans="2:7" x14ac:dyDescent="0.25">
      <c r="B2281" s="109"/>
      <c r="C2281" s="110"/>
      <c r="D2281" s="105"/>
      <c r="E2281" s="107"/>
      <c r="F2281" s="108"/>
      <c r="G2281" s="86"/>
    </row>
    <row r="2282" spans="2:7" x14ac:dyDescent="0.25">
      <c r="B2282" s="105"/>
      <c r="C2282" s="106"/>
      <c r="D2282" s="105"/>
      <c r="E2282" s="107"/>
      <c r="F2282" s="108"/>
      <c r="G2282" s="86"/>
    </row>
    <row r="2283" spans="2:7" x14ac:dyDescent="0.25">
      <c r="B2283" s="111"/>
      <c r="C2283" s="114"/>
      <c r="D2283" s="105"/>
      <c r="E2283" s="107"/>
      <c r="F2283" s="108"/>
      <c r="G2283" s="86"/>
    </row>
    <row r="2284" spans="2:7" x14ac:dyDescent="0.25">
      <c r="B2284" s="109"/>
      <c r="C2284" s="110"/>
      <c r="D2284" s="105"/>
      <c r="E2284" s="107"/>
      <c r="F2284" s="108"/>
      <c r="G2284" s="86"/>
    </row>
    <row r="2285" spans="2:7" x14ac:dyDescent="0.25">
      <c r="B2285" s="105"/>
      <c r="C2285" s="106"/>
      <c r="D2285" s="105"/>
      <c r="E2285" s="107"/>
      <c r="F2285" s="108"/>
      <c r="G2285" s="86"/>
    </row>
    <row r="2286" spans="2:7" x14ac:dyDescent="0.25">
      <c r="B2286" s="109"/>
      <c r="C2286" s="110"/>
      <c r="D2286" s="105"/>
      <c r="E2286" s="107"/>
      <c r="F2286" s="108"/>
      <c r="G2286" s="86"/>
    </row>
    <row r="2287" spans="2:7" x14ac:dyDescent="0.25">
      <c r="B2287" s="105"/>
      <c r="C2287" s="106"/>
      <c r="D2287" s="105"/>
      <c r="E2287" s="107"/>
      <c r="F2287" s="108"/>
      <c r="G2287" s="86"/>
    </row>
    <row r="2288" spans="2:7" x14ac:dyDescent="0.25">
      <c r="B2288" s="105"/>
      <c r="C2288" s="106"/>
      <c r="D2288" s="105"/>
      <c r="E2288" s="107"/>
      <c r="F2288" s="108"/>
      <c r="G2288" s="86"/>
    </row>
    <row r="2289" spans="2:7" x14ac:dyDescent="0.25">
      <c r="B2289" s="105"/>
      <c r="C2289" s="106"/>
      <c r="D2289" s="105"/>
      <c r="E2289" s="107"/>
      <c r="F2289" s="108"/>
      <c r="G2289" s="86"/>
    </row>
    <row r="2290" spans="2:7" x14ac:dyDescent="0.25">
      <c r="B2290" s="105"/>
      <c r="C2290" s="106"/>
      <c r="D2290" s="105"/>
      <c r="E2290" s="107"/>
      <c r="F2290" s="108"/>
      <c r="G2290" s="86"/>
    </row>
    <row r="2291" spans="2:7" x14ac:dyDescent="0.25">
      <c r="B2291" s="105"/>
      <c r="C2291" s="106"/>
      <c r="D2291" s="105"/>
      <c r="E2291" s="107"/>
      <c r="F2291" s="108"/>
      <c r="G2291" s="86"/>
    </row>
    <row r="2292" spans="2:7" x14ac:dyDescent="0.25">
      <c r="B2292" s="105"/>
      <c r="C2292" s="106"/>
      <c r="D2292" s="105"/>
      <c r="E2292" s="107"/>
      <c r="F2292" s="108"/>
      <c r="G2292" s="86"/>
    </row>
    <row r="2293" spans="2:7" x14ac:dyDescent="0.25">
      <c r="B2293" s="105"/>
      <c r="C2293" s="106"/>
      <c r="D2293" s="105"/>
      <c r="E2293" s="107"/>
      <c r="F2293" s="108"/>
      <c r="G2293" s="86"/>
    </row>
    <row r="2294" spans="2:7" x14ac:dyDescent="0.25">
      <c r="B2294" s="105"/>
      <c r="C2294" s="106"/>
      <c r="D2294" s="105"/>
      <c r="E2294" s="107"/>
      <c r="F2294" s="108"/>
      <c r="G2294" s="86"/>
    </row>
    <row r="2295" spans="2:7" x14ac:dyDescent="0.25">
      <c r="B2295" s="105"/>
      <c r="C2295" s="106"/>
      <c r="D2295" s="105"/>
      <c r="E2295" s="107"/>
      <c r="F2295" s="108"/>
      <c r="G2295" s="86"/>
    </row>
    <row r="2296" spans="2:7" x14ac:dyDescent="0.25">
      <c r="B2296" s="105"/>
      <c r="C2296" s="106"/>
      <c r="D2296" s="105"/>
      <c r="E2296" s="107"/>
      <c r="F2296" s="108"/>
      <c r="G2296" s="86"/>
    </row>
    <row r="2297" spans="2:7" x14ac:dyDescent="0.25">
      <c r="B2297" s="105"/>
      <c r="C2297" s="106"/>
      <c r="D2297" s="105"/>
      <c r="E2297" s="107"/>
      <c r="F2297" s="108"/>
      <c r="G2297" s="86"/>
    </row>
    <row r="2298" spans="2:7" x14ac:dyDescent="0.25">
      <c r="B2298" s="105"/>
      <c r="C2298" s="106"/>
      <c r="D2298" s="105"/>
      <c r="E2298" s="107"/>
      <c r="F2298" s="108"/>
      <c r="G2298" s="86"/>
    </row>
    <row r="2299" spans="2:7" x14ac:dyDescent="0.25">
      <c r="B2299" s="105"/>
      <c r="C2299" s="106"/>
      <c r="D2299" s="105"/>
      <c r="E2299" s="107"/>
      <c r="F2299" s="108"/>
      <c r="G2299" s="86"/>
    </row>
    <row r="2300" spans="2:7" x14ac:dyDescent="0.25">
      <c r="B2300" s="109"/>
      <c r="C2300" s="110"/>
      <c r="D2300" s="105"/>
      <c r="E2300" s="107"/>
      <c r="F2300" s="108"/>
      <c r="G2300" s="86"/>
    </row>
    <row r="2301" spans="2:7" x14ac:dyDescent="0.25">
      <c r="B2301" s="109"/>
      <c r="C2301" s="110"/>
      <c r="D2301" s="105"/>
      <c r="E2301" s="107"/>
      <c r="F2301" s="108"/>
      <c r="G2301" s="86"/>
    </row>
    <row r="2302" spans="2:7" x14ac:dyDescent="0.25">
      <c r="B2302" s="105"/>
      <c r="C2302" s="106"/>
      <c r="D2302" s="105"/>
      <c r="E2302" s="107"/>
      <c r="F2302" s="108"/>
      <c r="G2302" s="86"/>
    </row>
    <row r="2303" spans="2:7" x14ac:dyDescent="0.25">
      <c r="B2303" s="105"/>
      <c r="C2303" s="106"/>
      <c r="D2303" s="105"/>
      <c r="E2303" s="107"/>
      <c r="F2303" s="108"/>
      <c r="G2303" s="86"/>
    </row>
    <row r="2304" spans="2:7" x14ac:dyDescent="0.25">
      <c r="B2304" s="105"/>
      <c r="C2304" s="106"/>
      <c r="D2304" s="105"/>
      <c r="E2304" s="107"/>
      <c r="F2304" s="108"/>
      <c r="G2304" s="86"/>
    </row>
    <row r="2305" spans="2:7" x14ac:dyDescent="0.25">
      <c r="B2305" s="105"/>
      <c r="C2305" s="106"/>
      <c r="D2305" s="105"/>
      <c r="E2305" s="107"/>
      <c r="F2305" s="108"/>
      <c r="G2305" s="86"/>
    </row>
    <row r="2306" spans="2:7" x14ac:dyDescent="0.25">
      <c r="B2306" s="109"/>
      <c r="C2306" s="110"/>
      <c r="D2306" s="105"/>
      <c r="E2306" s="107"/>
      <c r="F2306" s="108"/>
      <c r="G2306" s="86"/>
    </row>
    <row r="2307" spans="2:7" x14ac:dyDescent="0.25">
      <c r="B2307" s="105"/>
      <c r="C2307" s="106"/>
      <c r="D2307" s="105"/>
      <c r="E2307" s="107"/>
      <c r="F2307" s="108"/>
      <c r="G2307" s="86"/>
    </row>
    <row r="2308" spans="2:7" x14ac:dyDescent="0.25">
      <c r="B2308" s="105"/>
      <c r="C2308" s="106"/>
      <c r="D2308" s="105"/>
      <c r="E2308" s="107"/>
      <c r="F2308" s="108"/>
      <c r="G2308" s="86"/>
    </row>
    <row r="2309" spans="2:7" x14ac:dyDescent="0.25">
      <c r="B2309" s="105"/>
      <c r="C2309" s="106"/>
      <c r="D2309" s="105"/>
      <c r="E2309" s="107"/>
      <c r="F2309" s="108"/>
      <c r="G2309" s="86"/>
    </row>
    <row r="2310" spans="2:7" x14ac:dyDescent="0.25">
      <c r="B2310" s="105"/>
      <c r="C2310" s="106"/>
      <c r="D2310" s="105"/>
      <c r="E2310" s="107"/>
      <c r="F2310" s="108"/>
      <c r="G2310" s="86"/>
    </row>
    <row r="2311" spans="2:7" x14ac:dyDescent="0.25">
      <c r="B2311" s="105"/>
      <c r="C2311" s="106"/>
      <c r="D2311" s="105"/>
      <c r="E2311" s="107"/>
      <c r="F2311" s="108"/>
      <c r="G2311" s="86"/>
    </row>
    <row r="2312" spans="2:7" x14ac:dyDescent="0.25">
      <c r="B2312" s="105"/>
      <c r="C2312" s="106"/>
      <c r="D2312" s="105"/>
      <c r="E2312" s="107"/>
      <c r="F2312" s="108"/>
      <c r="G2312" s="86"/>
    </row>
    <row r="2313" spans="2:7" x14ac:dyDescent="0.25">
      <c r="B2313" s="105"/>
      <c r="C2313" s="106"/>
      <c r="D2313" s="105"/>
      <c r="E2313" s="107"/>
      <c r="F2313" s="108"/>
      <c r="G2313" s="86"/>
    </row>
    <row r="2314" spans="2:7" x14ac:dyDescent="0.25">
      <c r="B2314" s="105"/>
      <c r="C2314" s="106"/>
      <c r="D2314" s="105"/>
      <c r="E2314" s="107"/>
      <c r="F2314" s="108"/>
      <c r="G2314" s="86"/>
    </row>
    <row r="2315" spans="2:7" x14ac:dyDescent="0.25">
      <c r="B2315" s="105"/>
      <c r="C2315" s="106"/>
      <c r="D2315" s="105"/>
      <c r="E2315" s="107"/>
      <c r="F2315" s="108"/>
      <c r="G2315" s="86"/>
    </row>
    <row r="2316" spans="2:7" x14ac:dyDescent="0.25">
      <c r="B2316" s="105"/>
      <c r="C2316" s="106"/>
      <c r="D2316" s="105"/>
      <c r="E2316" s="107"/>
      <c r="F2316" s="108"/>
      <c r="G2316" s="86"/>
    </row>
    <row r="2317" spans="2:7" x14ac:dyDescent="0.25">
      <c r="B2317" s="105"/>
      <c r="C2317" s="106"/>
      <c r="D2317" s="105"/>
      <c r="E2317" s="107"/>
      <c r="F2317" s="108"/>
      <c r="G2317" s="86"/>
    </row>
    <row r="2318" spans="2:7" x14ac:dyDescent="0.25">
      <c r="B2318" s="105"/>
      <c r="C2318" s="106"/>
      <c r="D2318" s="105"/>
      <c r="E2318" s="107"/>
      <c r="F2318" s="108"/>
      <c r="G2318" s="86"/>
    </row>
    <row r="2319" spans="2:7" x14ac:dyDescent="0.25">
      <c r="B2319" s="105"/>
      <c r="C2319" s="106"/>
      <c r="D2319" s="105"/>
      <c r="E2319" s="107"/>
      <c r="F2319" s="108"/>
      <c r="G2319" s="86"/>
    </row>
    <row r="2320" spans="2:7" x14ac:dyDescent="0.25">
      <c r="B2320" s="105"/>
      <c r="C2320" s="106"/>
      <c r="D2320" s="105"/>
      <c r="E2320" s="107"/>
      <c r="F2320" s="108"/>
      <c r="G2320" s="86"/>
    </row>
    <row r="2321" spans="2:7" x14ac:dyDescent="0.25">
      <c r="B2321" s="105"/>
      <c r="C2321" s="106"/>
      <c r="D2321" s="105"/>
      <c r="E2321" s="107"/>
      <c r="F2321" s="108"/>
      <c r="G2321" s="86"/>
    </row>
    <row r="2322" spans="2:7" x14ac:dyDescent="0.25">
      <c r="B2322" s="105"/>
      <c r="C2322" s="106"/>
      <c r="D2322" s="105"/>
      <c r="E2322" s="107"/>
      <c r="F2322" s="108"/>
      <c r="G2322" s="86"/>
    </row>
    <row r="2323" spans="2:7" x14ac:dyDescent="0.25">
      <c r="B2323" s="105"/>
      <c r="C2323" s="106"/>
      <c r="D2323" s="105"/>
      <c r="E2323" s="107"/>
      <c r="F2323" s="108"/>
      <c r="G2323" s="86"/>
    </row>
    <row r="2324" spans="2:7" x14ac:dyDescent="0.25">
      <c r="B2324" s="105"/>
      <c r="C2324" s="106"/>
      <c r="D2324" s="105"/>
      <c r="E2324" s="107"/>
      <c r="F2324" s="108"/>
      <c r="G2324" s="86"/>
    </row>
    <row r="2325" spans="2:7" x14ac:dyDescent="0.25">
      <c r="B2325" s="105"/>
      <c r="C2325" s="106"/>
      <c r="D2325" s="105"/>
      <c r="E2325" s="107"/>
      <c r="F2325" s="108"/>
      <c r="G2325" s="86"/>
    </row>
    <row r="2326" spans="2:7" x14ac:dyDescent="0.25">
      <c r="B2326" s="105"/>
      <c r="C2326" s="106"/>
      <c r="D2326" s="105"/>
      <c r="E2326" s="107"/>
      <c r="F2326" s="108"/>
      <c r="G2326" s="86"/>
    </row>
    <row r="2327" spans="2:7" x14ac:dyDescent="0.25">
      <c r="B2327" s="105"/>
      <c r="C2327" s="106"/>
      <c r="D2327" s="105"/>
      <c r="E2327" s="107"/>
      <c r="F2327" s="108"/>
      <c r="G2327" s="86"/>
    </row>
    <row r="2328" spans="2:7" x14ac:dyDescent="0.25">
      <c r="B2328" s="105"/>
      <c r="C2328" s="106"/>
      <c r="D2328" s="105"/>
      <c r="E2328" s="107"/>
      <c r="F2328" s="108"/>
      <c r="G2328" s="86"/>
    </row>
    <row r="2329" spans="2:7" x14ac:dyDescent="0.25">
      <c r="B2329" s="105"/>
      <c r="C2329" s="106"/>
      <c r="D2329" s="105"/>
      <c r="E2329" s="107"/>
      <c r="F2329" s="108"/>
      <c r="G2329" s="86"/>
    </row>
    <row r="2330" spans="2:7" x14ac:dyDescent="0.25">
      <c r="B2330" s="105"/>
      <c r="C2330" s="106"/>
      <c r="D2330" s="105"/>
      <c r="E2330" s="107"/>
      <c r="F2330" s="108"/>
      <c r="G2330" s="86"/>
    </row>
    <row r="2331" spans="2:7" x14ac:dyDescent="0.25">
      <c r="B2331" s="109"/>
      <c r="C2331" s="110"/>
      <c r="D2331" s="105"/>
      <c r="E2331" s="107"/>
      <c r="F2331" s="108"/>
      <c r="G2331" s="86"/>
    </row>
    <row r="2332" spans="2:7" x14ac:dyDescent="0.25">
      <c r="B2332" s="105"/>
      <c r="C2332" s="106"/>
      <c r="D2332" s="105"/>
      <c r="E2332" s="107"/>
      <c r="F2332" s="108"/>
      <c r="G2332" s="86"/>
    </row>
    <row r="2333" spans="2:7" x14ac:dyDescent="0.25">
      <c r="B2333" s="109"/>
      <c r="C2333" s="110"/>
      <c r="D2333" s="105"/>
      <c r="E2333" s="107"/>
      <c r="F2333" s="108"/>
      <c r="G2333" s="86"/>
    </row>
    <row r="2334" spans="2:7" x14ac:dyDescent="0.25">
      <c r="B2334" s="105"/>
      <c r="C2334" s="106"/>
      <c r="D2334" s="105"/>
      <c r="E2334" s="107"/>
      <c r="F2334" s="108"/>
      <c r="G2334" s="86"/>
    </row>
    <row r="2335" spans="2:7" x14ac:dyDescent="0.25">
      <c r="B2335" s="105"/>
      <c r="C2335" s="106"/>
      <c r="D2335" s="105"/>
      <c r="E2335" s="107"/>
      <c r="F2335" s="108"/>
      <c r="G2335" s="86"/>
    </row>
    <row r="2336" spans="2:7" x14ac:dyDescent="0.25">
      <c r="B2336" s="105"/>
      <c r="C2336" s="106"/>
      <c r="D2336" s="105"/>
      <c r="E2336" s="107"/>
      <c r="F2336" s="108"/>
      <c r="G2336" s="86"/>
    </row>
    <row r="2337" spans="2:7" x14ac:dyDescent="0.25">
      <c r="B2337" s="105"/>
      <c r="C2337" s="106"/>
      <c r="D2337" s="105"/>
      <c r="E2337" s="107"/>
      <c r="F2337" s="108"/>
      <c r="G2337" s="86"/>
    </row>
    <row r="2338" spans="2:7" x14ac:dyDescent="0.25">
      <c r="B2338" s="105"/>
      <c r="C2338" s="106"/>
      <c r="D2338" s="105"/>
      <c r="E2338" s="107"/>
      <c r="F2338" s="108"/>
      <c r="G2338" s="86"/>
    </row>
    <row r="2339" spans="2:7" x14ac:dyDescent="0.25">
      <c r="B2339" s="105"/>
      <c r="C2339" s="106"/>
      <c r="D2339" s="105"/>
      <c r="E2339" s="107"/>
      <c r="F2339" s="108"/>
      <c r="G2339" s="86"/>
    </row>
    <row r="2340" spans="2:7" x14ac:dyDescent="0.25">
      <c r="B2340" s="105"/>
      <c r="C2340" s="106"/>
      <c r="D2340" s="105"/>
      <c r="E2340" s="107"/>
      <c r="F2340" s="108"/>
      <c r="G2340" s="86"/>
    </row>
    <row r="2341" spans="2:7" x14ac:dyDescent="0.25">
      <c r="B2341" s="105"/>
      <c r="C2341" s="106"/>
      <c r="D2341" s="105"/>
      <c r="E2341" s="107"/>
      <c r="F2341" s="108"/>
      <c r="G2341" s="86"/>
    </row>
    <row r="2342" spans="2:7" x14ac:dyDescent="0.25">
      <c r="B2342" s="105"/>
      <c r="C2342" s="106"/>
      <c r="D2342" s="105"/>
      <c r="E2342" s="107"/>
      <c r="F2342" s="108"/>
      <c r="G2342" s="86"/>
    </row>
    <row r="2343" spans="2:7" x14ac:dyDescent="0.25">
      <c r="B2343" s="105"/>
      <c r="C2343" s="106"/>
      <c r="D2343" s="105"/>
      <c r="E2343" s="107"/>
      <c r="F2343" s="108"/>
      <c r="G2343" s="86"/>
    </row>
    <row r="2344" spans="2:7" x14ac:dyDescent="0.25">
      <c r="B2344" s="105"/>
      <c r="C2344" s="106"/>
      <c r="D2344" s="105"/>
      <c r="E2344" s="107"/>
      <c r="F2344" s="108"/>
      <c r="G2344" s="86"/>
    </row>
    <row r="2345" spans="2:7" x14ac:dyDescent="0.25">
      <c r="B2345" s="105"/>
      <c r="C2345" s="106"/>
      <c r="D2345" s="105"/>
      <c r="E2345" s="107"/>
      <c r="F2345" s="108"/>
      <c r="G2345" s="86"/>
    </row>
    <row r="2346" spans="2:7" x14ac:dyDescent="0.25">
      <c r="B2346" s="105"/>
      <c r="C2346" s="106"/>
      <c r="D2346" s="105"/>
      <c r="E2346" s="107"/>
      <c r="F2346" s="108"/>
      <c r="G2346" s="86"/>
    </row>
    <row r="2347" spans="2:7" x14ac:dyDescent="0.25">
      <c r="B2347" s="105"/>
      <c r="C2347" s="106"/>
      <c r="D2347" s="105"/>
      <c r="E2347" s="107"/>
      <c r="F2347" s="108"/>
      <c r="G2347" s="86"/>
    </row>
    <row r="2348" spans="2:7" x14ac:dyDescent="0.25">
      <c r="B2348" s="105"/>
      <c r="C2348" s="106"/>
      <c r="D2348" s="105"/>
      <c r="E2348" s="107"/>
      <c r="F2348" s="108"/>
      <c r="G2348" s="86"/>
    </row>
    <row r="2349" spans="2:7" x14ac:dyDescent="0.25">
      <c r="B2349" s="105"/>
      <c r="C2349" s="106"/>
      <c r="D2349" s="105"/>
      <c r="E2349" s="107"/>
      <c r="F2349" s="108"/>
      <c r="G2349" s="86"/>
    </row>
    <row r="2350" spans="2:7" x14ac:dyDescent="0.25">
      <c r="B2350" s="105"/>
      <c r="C2350" s="106"/>
      <c r="D2350" s="105"/>
      <c r="E2350" s="107"/>
      <c r="F2350" s="108"/>
      <c r="G2350" s="86"/>
    </row>
    <row r="2351" spans="2:7" x14ac:dyDescent="0.25">
      <c r="B2351" s="105"/>
      <c r="C2351" s="106"/>
      <c r="D2351" s="105"/>
      <c r="E2351" s="107"/>
      <c r="F2351" s="108"/>
      <c r="G2351" s="86"/>
    </row>
    <row r="2352" spans="2:7" x14ac:dyDescent="0.25">
      <c r="B2352" s="105"/>
      <c r="C2352" s="106"/>
      <c r="D2352" s="105"/>
      <c r="E2352" s="107"/>
      <c r="F2352" s="108"/>
      <c r="G2352" s="86"/>
    </row>
    <row r="2353" spans="2:7" x14ac:dyDescent="0.25">
      <c r="B2353" s="105"/>
      <c r="C2353" s="106"/>
      <c r="D2353" s="105"/>
      <c r="E2353" s="107"/>
      <c r="F2353" s="108"/>
      <c r="G2353" s="86"/>
    </row>
    <row r="2354" spans="2:7" x14ac:dyDescent="0.25">
      <c r="B2354" s="105"/>
      <c r="C2354" s="106"/>
      <c r="D2354" s="105"/>
      <c r="E2354" s="107"/>
      <c r="F2354" s="108"/>
      <c r="G2354" s="86"/>
    </row>
    <row r="2355" spans="2:7" x14ac:dyDescent="0.25">
      <c r="B2355" s="105"/>
      <c r="C2355" s="106"/>
      <c r="D2355" s="105"/>
      <c r="E2355" s="107"/>
      <c r="F2355" s="108"/>
      <c r="G2355" s="86"/>
    </row>
    <row r="2356" spans="2:7" x14ac:dyDescent="0.25">
      <c r="B2356" s="105"/>
      <c r="C2356" s="106"/>
      <c r="D2356" s="105"/>
      <c r="E2356" s="107"/>
      <c r="F2356" s="108"/>
      <c r="G2356" s="86"/>
    </row>
    <row r="2357" spans="2:7" x14ac:dyDescent="0.25">
      <c r="B2357" s="105"/>
      <c r="C2357" s="106"/>
      <c r="D2357" s="105"/>
      <c r="E2357" s="107"/>
      <c r="F2357" s="108"/>
      <c r="G2357" s="86"/>
    </row>
    <row r="2358" spans="2:7" x14ac:dyDescent="0.25">
      <c r="B2358" s="109"/>
      <c r="C2358" s="110"/>
      <c r="D2358" s="105"/>
      <c r="E2358" s="107"/>
      <c r="F2358" s="108"/>
      <c r="G2358" s="86"/>
    </row>
    <row r="2359" spans="2:7" x14ac:dyDescent="0.25">
      <c r="B2359" s="109"/>
      <c r="C2359" s="110"/>
      <c r="D2359" s="105"/>
      <c r="E2359" s="107"/>
      <c r="F2359" s="108"/>
      <c r="G2359" s="86"/>
    </row>
    <row r="2360" spans="2:7" x14ac:dyDescent="0.25">
      <c r="B2360" s="105"/>
      <c r="C2360" s="106"/>
      <c r="D2360" s="105"/>
      <c r="E2360" s="107"/>
      <c r="F2360" s="108"/>
      <c r="G2360" s="86"/>
    </row>
    <row r="2361" spans="2:7" x14ac:dyDescent="0.25">
      <c r="B2361" s="105"/>
      <c r="C2361" s="106"/>
      <c r="D2361" s="105"/>
      <c r="E2361" s="107"/>
      <c r="F2361" s="108"/>
      <c r="G2361" s="86"/>
    </row>
    <row r="2362" spans="2:7" x14ac:dyDescent="0.25">
      <c r="B2362" s="105"/>
      <c r="C2362" s="106"/>
      <c r="D2362" s="105"/>
      <c r="E2362" s="107"/>
      <c r="F2362" s="108"/>
      <c r="G2362" s="86"/>
    </row>
    <row r="2363" spans="2:7" x14ac:dyDescent="0.25">
      <c r="B2363" s="105"/>
      <c r="C2363" s="106"/>
      <c r="D2363" s="105"/>
      <c r="E2363" s="107"/>
      <c r="F2363" s="108"/>
      <c r="G2363" s="86"/>
    </row>
    <row r="2364" spans="2:7" x14ac:dyDescent="0.25">
      <c r="B2364" s="105"/>
      <c r="C2364" s="106"/>
      <c r="D2364" s="105"/>
      <c r="E2364" s="107"/>
      <c r="F2364" s="108"/>
      <c r="G2364" s="86"/>
    </row>
    <row r="2365" spans="2:7" x14ac:dyDescent="0.25">
      <c r="B2365" s="105"/>
      <c r="C2365" s="106"/>
      <c r="D2365" s="105"/>
      <c r="E2365" s="107"/>
      <c r="F2365" s="108"/>
      <c r="G2365" s="86"/>
    </row>
    <row r="2366" spans="2:7" x14ac:dyDescent="0.25">
      <c r="B2366" s="105"/>
      <c r="C2366" s="106"/>
      <c r="D2366" s="105"/>
      <c r="E2366" s="107"/>
      <c r="F2366" s="108"/>
      <c r="G2366" s="86"/>
    </row>
    <row r="2367" spans="2:7" x14ac:dyDescent="0.25">
      <c r="B2367" s="105"/>
      <c r="C2367" s="106"/>
      <c r="D2367" s="105"/>
      <c r="E2367" s="107"/>
      <c r="F2367" s="108"/>
      <c r="G2367" s="86"/>
    </row>
    <row r="2368" spans="2:7" x14ac:dyDescent="0.25">
      <c r="B2368" s="105"/>
      <c r="C2368" s="106"/>
      <c r="D2368" s="105"/>
      <c r="E2368" s="107"/>
      <c r="F2368" s="108"/>
      <c r="G2368" s="86"/>
    </row>
    <row r="2369" spans="2:7" x14ac:dyDescent="0.25">
      <c r="B2369" s="105"/>
      <c r="C2369" s="106"/>
      <c r="D2369" s="105"/>
      <c r="E2369" s="107"/>
      <c r="F2369" s="108"/>
      <c r="G2369" s="86"/>
    </row>
    <row r="2370" spans="2:7" x14ac:dyDescent="0.25">
      <c r="B2370" s="105"/>
      <c r="C2370" s="106"/>
      <c r="D2370" s="105"/>
      <c r="E2370" s="107"/>
      <c r="F2370" s="108"/>
      <c r="G2370" s="86"/>
    </row>
    <row r="2371" spans="2:7" x14ac:dyDescent="0.25">
      <c r="B2371" s="105"/>
      <c r="C2371" s="106"/>
      <c r="D2371" s="105"/>
      <c r="E2371" s="107"/>
      <c r="F2371" s="108"/>
      <c r="G2371" s="86"/>
    </row>
    <row r="2372" spans="2:7" x14ac:dyDescent="0.25">
      <c r="B2372" s="105"/>
      <c r="C2372" s="106"/>
      <c r="D2372" s="105"/>
      <c r="E2372" s="107"/>
      <c r="F2372" s="108"/>
      <c r="G2372" s="86"/>
    </row>
    <row r="2373" spans="2:7" x14ac:dyDescent="0.25">
      <c r="B2373" s="105"/>
      <c r="C2373" s="106"/>
      <c r="D2373" s="105"/>
      <c r="E2373" s="107"/>
      <c r="F2373" s="108"/>
      <c r="G2373" s="86"/>
    </row>
    <row r="2374" spans="2:7" x14ac:dyDescent="0.25">
      <c r="B2374" s="105"/>
      <c r="C2374" s="106"/>
      <c r="D2374" s="105"/>
      <c r="E2374" s="107"/>
      <c r="F2374" s="108"/>
      <c r="G2374" s="86"/>
    </row>
    <row r="2375" spans="2:7" x14ac:dyDescent="0.25">
      <c r="B2375" s="105"/>
      <c r="C2375" s="106"/>
      <c r="D2375" s="105"/>
      <c r="E2375" s="107"/>
      <c r="F2375" s="108"/>
      <c r="G2375" s="86"/>
    </row>
    <row r="2376" spans="2:7" x14ac:dyDescent="0.25">
      <c r="B2376" s="109"/>
      <c r="C2376" s="110"/>
      <c r="D2376" s="105"/>
      <c r="E2376" s="107"/>
      <c r="F2376" s="108"/>
      <c r="G2376" s="86"/>
    </row>
    <row r="2377" spans="2:7" x14ac:dyDescent="0.25">
      <c r="B2377" s="105"/>
      <c r="C2377" s="106"/>
      <c r="D2377" s="105"/>
      <c r="E2377" s="107"/>
      <c r="F2377" s="108"/>
      <c r="G2377" s="86"/>
    </row>
    <row r="2378" spans="2:7" x14ac:dyDescent="0.25">
      <c r="B2378" s="105"/>
      <c r="C2378" s="106"/>
      <c r="D2378" s="105"/>
      <c r="E2378" s="107"/>
      <c r="F2378" s="108"/>
      <c r="G2378" s="86"/>
    </row>
    <row r="2379" spans="2:7" x14ac:dyDescent="0.25">
      <c r="B2379" s="105"/>
      <c r="C2379" s="106"/>
      <c r="D2379" s="105"/>
      <c r="E2379" s="107"/>
      <c r="F2379" s="108"/>
      <c r="G2379" s="86"/>
    </row>
    <row r="2380" spans="2:7" x14ac:dyDescent="0.25">
      <c r="B2380" s="105"/>
      <c r="C2380" s="106"/>
      <c r="D2380" s="105"/>
      <c r="E2380" s="107"/>
      <c r="F2380" s="108"/>
      <c r="G2380" s="86"/>
    </row>
    <row r="2381" spans="2:7" x14ac:dyDescent="0.25">
      <c r="B2381" s="105"/>
      <c r="C2381" s="106"/>
      <c r="D2381" s="105"/>
      <c r="E2381" s="107"/>
      <c r="F2381" s="108"/>
      <c r="G2381" s="86"/>
    </row>
    <row r="2382" spans="2:7" x14ac:dyDescent="0.25">
      <c r="B2382" s="105"/>
      <c r="C2382" s="106"/>
      <c r="D2382" s="105"/>
      <c r="E2382" s="107"/>
      <c r="F2382" s="108"/>
      <c r="G2382" s="86"/>
    </row>
    <row r="2383" spans="2:7" x14ac:dyDescent="0.25">
      <c r="B2383" s="105"/>
      <c r="C2383" s="106"/>
      <c r="D2383" s="105"/>
      <c r="E2383" s="107"/>
      <c r="F2383" s="108"/>
      <c r="G2383" s="86"/>
    </row>
    <row r="2384" spans="2:7" x14ac:dyDescent="0.25">
      <c r="B2384" s="105"/>
      <c r="C2384" s="106"/>
      <c r="D2384" s="105"/>
      <c r="E2384" s="107"/>
      <c r="F2384" s="108"/>
      <c r="G2384" s="86"/>
    </row>
    <row r="2385" spans="2:7" x14ac:dyDescent="0.25">
      <c r="B2385" s="105"/>
      <c r="C2385" s="106"/>
      <c r="D2385" s="105"/>
      <c r="E2385" s="107"/>
      <c r="F2385" s="108"/>
      <c r="G2385" s="86"/>
    </row>
    <row r="2386" spans="2:7" x14ac:dyDescent="0.25">
      <c r="B2386" s="105"/>
      <c r="C2386" s="106"/>
      <c r="D2386" s="105"/>
      <c r="E2386" s="107"/>
      <c r="F2386" s="108"/>
      <c r="G2386" s="86"/>
    </row>
    <row r="2387" spans="2:7" x14ac:dyDescent="0.25">
      <c r="B2387" s="105"/>
      <c r="C2387" s="106"/>
      <c r="D2387" s="105"/>
      <c r="E2387" s="107"/>
      <c r="F2387" s="108"/>
      <c r="G2387" s="86"/>
    </row>
    <row r="2388" spans="2:7" x14ac:dyDescent="0.25">
      <c r="B2388" s="105"/>
      <c r="C2388" s="106"/>
      <c r="D2388" s="105"/>
      <c r="E2388" s="107"/>
      <c r="F2388" s="108"/>
      <c r="G2388" s="86"/>
    </row>
    <row r="2389" spans="2:7" x14ac:dyDescent="0.25">
      <c r="B2389" s="105"/>
      <c r="C2389" s="106"/>
      <c r="D2389" s="105"/>
      <c r="E2389" s="107"/>
      <c r="F2389" s="108"/>
      <c r="G2389" s="86"/>
    </row>
    <row r="2390" spans="2:7" x14ac:dyDescent="0.25">
      <c r="B2390" s="105"/>
      <c r="C2390" s="106"/>
      <c r="D2390" s="105"/>
      <c r="E2390" s="107"/>
      <c r="F2390" s="108"/>
      <c r="G2390" s="86"/>
    </row>
    <row r="2391" spans="2:7" x14ac:dyDescent="0.25">
      <c r="B2391" s="105"/>
      <c r="C2391" s="106"/>
      <c r="D2391" s="105"/>
      <c r="E2391" s="107"/>
      <c r="F2391" s="108"/>
      <c r="G2391" s="86"/>
    </row>
    <row r="2392" spans="2:7" x14ac:dyDescent="0.25">
      <c r="B2392" s="105"/>
      <c r="C2392" s="106"/>
      <c r="D2392" s="105"/>
      <c r="E2392" s="107"/>
      <c r="F2392" s="108"/>
      <c r="G2392" s="86"/>
    </row>
    <row r="2393" spans="2:7" x14ac:dyDescent="0.25">
      <c r="B2393" s="105"/>
      <c r="C2393" s="106"/>
      <c r="D2393" s="105"/>
      <c r="E2393" s="107"/>
      <c r="F2393" s="108"/>
      <c r="G2393" s="86"/>
    </row>
    <row r="2394" spans="2:7" x14ac:dyDescent="0.25">
      <c r="B2394" s="105"/>
      <c r="C2394" s="106"/>
      <c r="D2394" s="105"/>
      <c r="E2394" s="107"/>
      <c r="F2394" s="108"/>
      <c r="G2394" s="86"/>
    </row>
    <row r="2395" spans="2:7" x14ac:dyDescent="0.25">
      <c r="B2395" s="105"/>
      <c r="C2395" s="106"/>
      <c r="D2395" s="105"/>
      <c r="E2395" s="107"/>
      <c r="F2395" s="108"/>
      <c r="G2395" s="86"/>
    </row>
    <row r="2396" spans="2:7" x14ac:dyDescent="0.25">
      <c r="B2396" s="105"/>
      <c r="C2396" s="106"/>
      <c r="D2396" s="105"/>
      <c r="E2396" s="107"/>
      <c r="F2396" s="108"/>
      <c r="G2396" s="86"/>
    </row>
    <row r="2397" spans="2:7" x14ac:dyDescent="0.25">
      <c r="B2397" s="105"/>
      <c r="C2397" s="106"/>
      <c r="D2397" s="105"/>
      <c r="E2397" s="107"/>
      <c r="F2397" s="108"/>
      <c r="G2397" s="86"/>
    </row>
    <row r="2398" spans="2:7" x14ac:dyDescent="0.25">
      <c r="B2398" s="111"/>
      <c r="C2398" s="112"/>
      <c r="D2398" s="105"/>
      <c r="E2398" s="107"/>
      <c r="F2398" s="108"/>
      <c r="G2398" s="86"/>
    </row>
    <row r="2399" spans="2:7" x14ac:dyDescent="0.25">
      <c r="B2399" s="109"/>
      <c r="C2399" s="110"/>
      <c r="D2399" s="105"/>
      <c r="E2399" s="107"/>
      <c r="F2399" s="108"/>
      <c r="G2399" s="86"/>
    </row>
    <row r="2400" spans="2:7" x14ac:dyDescent="0.25">
      <c r="B2400" s="109"/>
      <c r="C2400" s="110"/>
      <c r="D2400" s="105"/>
      <c r="E2400" s="107"/>
      <c r="F2400" s="108"/>
      <c r="G2400" s="86"/>
    </row>
    <row r="2401" spans="2:7" x14ac:dyDescent="0.25">
      <c r="B2401" s="105"/>
      <c r="C2401" s="106"/>
      <c r="D2401" s="105"/>
      <c r="E2401" s="107"/>
      <c r="F2401" s="108"/>
      <c r="G2401" s="86"/>
    </row>
    <row r="2402" spans="2:7" x14ac:dyDescent="0.25">
      <c r="B2402" s="105"/>
      <c r="C2402" s="106"/>
      <c r="D2402" s="105"/>
      <c r="E2402" s="107"/>
      <c r="F2402" s="108"/>
      <c r="G2402" s="86"/>
    </row>
    <row r="2403" spans="2:7" x14ac:dyDescent="0.25">
      <c r="B2403" s="105"/>
      <c r="C2403" s="106"/>
      <c r="D2403" s="105"/>
      <c r="E2403" s="107"/>
      <c r="F2403" s="108"/>
      <c r="G2403" s="86"/>
    </row>
    <row r="2404" spans="2:7" x14ac:dyDescent="0.25">
      <c r="B2404" s="105"/>
      <c r="C2404" s="106"/>
      <c r="D2404" s="105"/>
      <c r="E2404" s="107"/>
      <c r="F2404" s="108"/>
      <c r="G2404" s="86"/>
    </row>
    <row r="2405" spans="2:7" x14ac:dyDescent="0.25">
      <c r="B2405" s="105"/>
      <c r="C2405" s="106"/>
      <c r="D2405" s="105"/>
      <c r="E2405" s="107"/>
      <c r="F2405" s="108"/>
      <c r="G2405" s="86"/>
    </row>
    <row r="2406" spans="2:7" x14ac:dyDescent="0.25">
      <c r="B2406" s="105"/>
      <c r="C2406" s="106"/>
      <c r="D2406" s="105"/>
      <c r="E2406" s="107"/>
      <c r="F2406" s="108"/>
      <c r="G2406" s="86"/>
    </row>
    <row r="2407" spans="2:7" x14ac:dyDescent="0.25">
      <c r="B2407" s="105"/>
      <c r="C2407" s="106"/>
      <c r="D2407" s="105"/>
      <c r="E2407" s="107"/>
      <c r="F2407" s="108"/>
      <c r="G2407" s="86"/>
    </row>
    <row r="2408" spans="2:7" x14ac:dyDescent="0.25">
      <c r="B2408" s="105"/>
      <c r="C2408" s="106"/>
      <c r="D2408" s="105"/>
      <c r="E2408" s="107"/>
      <c r="F2408" s="108"/>
      <c r="G2408" s="86"/>
    </row>
    <row r="2409" spans="2:7" x14ac:dyDescent="0.25">
      <c r="B2409" s="105"/>
      <c r="C2409" s="106"/>
      <c r="D2409" s="105"/>
      <c r="E2409" s="107"/>
      <c r="F2409" s="108"/>
      <c r="G2409" s="86"/>
    </row>
    <row r="2410" spans="2:7" x14ac:dyDescent="0.25">
      <c r="B2410" s="105"/>
      <c r="C2410" s="106"/>
      <c r="D2410" s="105"/>
      <c r="E2410" s="107"/>
      <c r="F2410" s="108"/>
      <c r="G2410" s="86"/>
    </row>
    <row r="2411" spans="2:7" x14ac:dyDescent="0.25">
      <c r="B2411" s="105"/>
      <c r="C2411" s="106"/>
      <c r="D2411" s="105"/>
      <c r="E2411" s="107"/>
      <c r="F2411" s="108"/>
      <c r="G2411" s="86"/>
    </row>
    <row r="2412" spans="2:7" x14ac:dyDescent="0.25">
      <c r="B2412" s="105"/>
      <c r="C2412" s="106"/>
      <c r="D2412" s="105"/>
      <c r="E2412" s="107"/>
      <c r="F2412" s="108"/>
      <c r="G2412" s="86"/>
    </row>
    <row r="2413" spans="2:7" x14ac:dyDescent="0.25">
      <c r="B2413" s="105"/>
      <c r="C2413" s="106"/>
      <c r="D2413" s="105"/>
      <c r="E2413" s="107"/>
      <c r="F2413" s="108"/>
      <c r="G2413" s="86"/>
    </row>
    <row r="2414" spans="2:7" x14ac:dyDescent="0.25">
      <c r="B2414" s="105"/>
      <c r="C2414" s="106"/>
      <c r="D2414" s="105"/>
      <c r="E2414" s="107"/>
      <c r="F2414" s="108"/>
      <c r="G2414" s="86"/>
    </row>
    <row r="2415" spans="2:7" x14ac:dyDescent="0.25">
      <c r="B2415" s="105"/>
      <c r="C2415" s="106"/>
      <c r="D2415" s="105"/>
      <c r="E2415" s="107"/>
      <c r="F2415" s="108"/>
      <c r="G2415" s="86"/>
    </row>
    <row r="2416" spans="2:7" x14ac:dyDescent="0.25">
      <c r="B2416" s="105"/>
      <c r="C2416" s="106"/>
      <c r="D2416" s="105"/>
      <c r="E2416" s="107"/>
      <c r="F2416" s="108"/>
      <c r="G2416" s="86"/>
    </row>
    <row r="2417" spans="2:7" x14ac:dyDescent="0.25">
      <c r="B2417" s="105"/>
      <c r="C2417" s="106"/>
      <c r="D2417" s="105"/>
      <c r="E2417" s="107"/>
      <c r="F2417" s="108"/>
      <c r="G2417" s="86"/>
    </row>
    <row r="2418" spans="2:7" x14ac:dyDescent="0.25">
      <c r="B2418" s="105"/>
      <c r="C2418" s="106"/>
      <c r="D2418" s="105"/>
      <c r="E2418" s="107"/>
      <c r="F2418" s="108"/>
      <c r="G2418" s="86"/>
    </row>
    <row r="2419" spans="2:7" x14ac:dyDescent="0.25">
      <c r="B2419" s="105"/>
      <c r="C2419" s="106"/>
      <c r="D2419" s="105"/>
      <c r="E2419" s="107"/>
      <c r="F2419" s="108"/>
      <c r="G2419" s="86"/>
    </row>
    <row r="2420" spans="2:7" x14ac:dyDescent="0.25">
      <c r="B2420" s="105"/>
      <c r="C2420" s="106"/>
      <c r="D2420" s="105"/>
      <c r="E2420" s="107"/>
      <c r="F2420" s="108"/>
      <c r="G2420" s="86"/>
    </row>
    <row r="2421" spans="2:7" x14ac:dyDescent="0.25">
      <c r="B2421" s="105"/>
      <c r="C2421" s="106"/>
      <c r="D2421" s="105"/>
      <c r="E2421" s="107"/>
      <c r="F2421" s="108"/>
      <c r="G2421" s="86"/>
    </row>
    <row r="2422" spans="2:7" x14ac:dyDescent="0.25">
      <c r="B2422" s="105"/>
      <c r="C2422" s="106"/>
      <c r="D2422" s="105"/>
      <c r="E2422" s="107"/>
      <c r="F2422" s="108"/>
      <c r="G2422" s="86"/>
    </row>
    <row r="2423" spans="2:7" x14ac:dyDescent="0.25">
      <c r="B2423" s="105"/>
      <c r="C2423" s="106"/>
      <c r="D2423" s="105"/>
      <c r="E2423" s="107"/>
      <c r="F2423" s="108"/>
      <c r="G2423" s="86"/>
    </row>
    <row r="2424" spans="2:7" x14ac:dyDescent="0.25">
      <c r="B2424" s="105"/>
      <c r="C2424" s="106"/>
      <c r="D2424" s="105"/>
      <c r="E2424" s="107"/>
      <c r="F2424" s="108"/>
      <c r="G2424" s="86"/>
    </row>
    <row r="2425" spans="2:7" x14ac:dyDescent="0.25">
      <c r="B2425" s="111"/>
      <c r="C2425" s="112"/>
      <c r="D2425" s="105"/>
      <c r="E2425" s="107"/>
      <c r="F2425" s="108"/>
      <c r="G2425" s="86"/>
    </row>
    <row r="2426" spans="2:7" x14ac:dyDescent="0.25">
      <c r="B2426" s="105"/>
      <c r="C2426" s="106"/>
      <c r="D2426" s="105"/>
      <c r="E2426" s="107"/>
      <c r="F2426" s="108"/>
      <c r="G2426" s="86"/>
    </row>
    <row r="2427" spans="2:7" x14ac:dyDescent="0.25">
      <c r="B2427" s="105"/>
      <c r="C2427" s="106"/>
      <c r="D2427" s="105"/>
      <c r="E2427" s="107"/>
      <c r="F2427" s="108"/>
      <c r="G2427" s="86"/>
    </row>
    <row r="2428" spans="2:7" x14ac:dyDescent="0.25">
      <c r="B2428" s="105"/>
      <c r="C2428" s="106"/>
      <c r="D2428" s="105"/>
      <c r="E2428" s="107"/>
      <c r="F2428" s="108"/>
      <c r="G2428" s="86"/>
    </row>
    <row r="2429" spans="2:7" x14ac:dyDescent="0.25">
      <c r="B2429" s="111"/>
      <c r="C2429" s="112"/>
      <c r="D2429" s="105"/>
      <c r="E2429" s="107"/>
      <c r="F2429" s="108"/>
      <c r="G2429" s="86"/>
    </row>
    <row r="2430" spans="2:7" x14ac:dyDescent="0.25">
      <c r="B2430" s="105"/>
      <c r="C2430" s="106"/>
      <c r="D2430" s="105"/>
      <c r="E2430" s="107"/>
      <c r="F2430" s="108"/>
      <c r="G2430" s="86"/>
    </row>
    <row r="2431" spans="2:7" x14ac:dyDescent="0.25">
      <c r="B2431" s="111"/>
      <c r="C2431" s="112"/>
      <c r="D2431" s="105"/>
      <c r="E2431" s="107"/>
      <c r="F2431" s="108"/>
      <c r="G2431" s="86"/>
    </row>
    <row r="2432" spans="2:7" x14ac:dyDescent="0.25">
      <c r="B2432" s="111"/>
      <c r="C2432" s="112"/>
      <c r="D2432" s="105"/>
      <c r="E2432" s="107"/>
      <c r="F2432" s="108"/>
      <c r="G2432" s="86"/>
    </row>
    <row r="2433" spans="2:7" x14ac:dyDescent="0.25">
      <c r="B2433" s="105"/>
      <c r="C2433" s="106"/>
      <c r="D2433" s="105"/>
      <c r="E2433" s="107"/>
      <c r="F2433" s="108"/>
      <c r="G2433" s="86"/>
    </row>
    <row r="2434" spans="2:7" x14ac:dyDescent="0.25">
      <c r="B2434" s="111"/>
      <c r="C2434" s="112"/>
      <c r="D2434" s="105"/>
      <c r="E2434" s="107"/>
      <c r="F2434" s="108"/>
      <c r="G2434" s="86"/>
    </row>
    <row r="2435" spans="2:7" x14ac:dyDescent="0.25">
      <c r="B2435" s="105"/>
      <c r="C2435" s="106"/>
      <c r="D2435" s="105"/>
      <c r="E2435" s="107"/>
      <c r="F2435" s="108"/>
      <c r="G2435" s="86"/>
    </row>
    <row r="2436" spans="2:7" x14ac:dyDescent="0.25">
      <c r="B2436" s="105"/>
      <c r="C2436" s="106"/>
      <c r="D2436" s="105"/>
      <c r="E2436" s="107"/>
      <c r="F2436" s="108"/>
      <c r="G2436" s="86"/>
    </row>
    <row r="2437" spans="2:7" x14ac:dyDescent="0.25">
      <c r="B2437" s="105"/>
      <c r="C2437" s="106"/>
      <c r="D2437" s="105"/>
      <c r="E2437" s="107"/>
      <c r="F2437" s="108"/>
      <c r="G2437" s="86"/>
    </row>
    <row r="2438" spans="2:7" x14ac:dyDescent="0.25">
      <c r="B2438" s="111"/>
      <c r="C2438" s="112"/>
      <c r="D2438" s="105"/>
      <c r="E2438" s="107"/>
      <c r="F2438" s="108"/>
      <c r="G2438" s="86"/>
    </row>
    <row r="2439" spans="2:7" x14ac:dyDescent="0.25">
      <c r="B2439" s="105"/>
      <c r="C2439" s="106"/>
      <c r="D2439" s="105"/>
      <c r="E2439" s="107"/>
      <c r="F2439" s="108"/>
      <c r="G2439" s="86"/>
    </row>
    <row r="2440" spans="2:7" x14ac:dyDescent="0.25">
      <c r="B2440" s="105"/>
      <c r="C2440" s="106"/>
      <c r="D2440" s="105"/>
      <c r="E2440" s="107"/>
      <c r="F2440" s="108"/>
      <c r="G2440" s="86"/>
    </row>
    <row r="2441" spans="2:7" x14ac:dyDescent="0.25">
      <c r="B2441" s="105"/>
      <c r="C2441" s="106"/>
      <c r="D2441" s="105"/>
      <c r="E2441" s="107"/>
      <c r="F2441" s="108"/>
      <c r="G2441" s="86"/>
    </row>
    <row r="2442" spans="2:7" x14ac:dyDescent="0.25">
      <c r="B2442" s="105"/>
      <c r="C2442" s="106"/>
      <c r="D2442" s="105"/>
      <c r="E2442" s="107"/>
      <c r="F2442" s="108"/>
      <c r="G2442" s="86"/>
    </row>
    <row r="2443" spans="2:7" x14ac:dyDescent="0.25">
      <c r="B2443" s="105"/>
      <c r="C2443" s="106"/>
      <c r="D2443" s="105"/>
      <c r="E2443" s="107"/>
      <c r="F2443" s="108"/>
      <c r="G2443" s="86"/>
    </row>
    <row r="2444" spans="2:7" x14ac:dyDescent="0.25">
      <c r="B2444" s="105"/>
      <c r="C2444" s="106"/>
      <c r="D2444" s="105"/>
      <c r="E2444" s="107"/>
      <c r="F2444" s="108"/>
      <c r="G2444" s="86"/>
    </row>
    <row r="2445" spans="2:7" x14ac:dyDescent="0.25">
      <c r="B2445" s="105"/>
      <c r="C2445" s="106"/>
      <c r="D2445" s="105"/>
      <c r="E2445" s="107"/>
      <c r="F2445" s="108"/>
      <c r="G2445" s="86"/>
    </row>
    <row r="2446" spans="2:7" x14ac:dyDescent="0.25">
      <c r="B2446" s="105"/>
      <c r="C2446" s="106"/>
      <c r="D2446" s="105"/>
      <c r="E2446" s="107"/>
      <c r="F2446" s="108"/>
      <c r="G2446" s="86"/>
    </row>
    <row r="2447" spans="2:7" x14ac:dyDescent="0.25">
      <c r="B2447" s="105"/>
      <c r="C2447" s="106"/>
      <c r="D2447" s="105"/>
      <c r="E2447" s="107"/>
      <c r="F2447" s="108"/>
      <c r="G2447" s="86"/>
    </row>
    <row r="2448" spans="2:7" x14ac:dyDescent="0.25">
      <c r="B2448" s="105"/>
      <c r="C2448" s="106"/>
      <c r="D2448" s="105"/>
      <c r="E2448" s="107"/>
      <c r="F2448" s="108"/>
      <c r="G2448" s="86"/>
    </row>
    <row r="2449" spans="2:7" x14ac:dyDescent="0.25">
      <c r="B2449" s="105"/>
      <c r="C2449" s="106"/>
      <c r="D2449" s="105"/>
      <c r="E2449" s="107"/>
      <c r="F2449" s="108"/>
      <c r="G2449" s="86"/>
    </row>
    <row r="2450" spans="2:7" x14ac:dyDescent="0.25">
      <c r="B2450" s="105"/>
      <c r="C2450" s="106"/>
      <c r="D2450" s="105"/>
      <c r="E2450" s="107"/>
      <c r="F2450" s="108"/>
      <c r="G2450" s="86"/>
    </row>
    <row r="2451" spans="2:7" x14ac:dyDescent="0.25">
      <c r="B2451" s="105"/>
      <c r="C2451" s="106"/>
      <c r="D2451" s="105"/>
      <c r="E2451" s="107"/>
      <c r="F2451" s="108"/>
      <c r="G2451" s="86"/>
    </row>
    <row r="2452" spans="2:7" x14ac:dyDescent="0.25">
      <c r="B2452" s="105"/>
      <c r="C2452" s="106"/>
      <c r="D2452" s="105"/>
      <c r="E2452" s="107"/>
      <c r="F2452" s="108"/>
      <c r="G2452" s="86"/>
    </row>
    <row r="2453" spans="2:7" x14ac:dyDescent="0.25">
      <c r="B2453" s="105"/>
      <c r="C2453" s="106"/>
      <c r="D2453" s="105"/>
      <c r="E2453" s="107"/>
      <c r="F2453" s="108"/>
      <c r="G2453" s="86"/>
    </row>
    <row r="2454" spans="2:7" x14ac:dyDescent="0.25">
      <c r="B2454" s="105"/>
      <c r="C2454" s="106"/>
      <c r="D2454" s="105"/>
      <c r="E2454" s="107"/>
      <c r="F2454" s="108"/>
      <c r="G2454" s="86"/>
    </row>
    <row r="2455" spans="2:7" x14ac:dyDescent="0.25">
      <c r="B2455" s="105"/>
      <c r="C2455" s="106"/>
      <c r="D2455" s="105"/>
      <c r="E2455" s="107"/>
      <c r="F2455" s="108"/>
      <c r="G2455" s="86"/>
    </row>
    <row r="2456" spans="2:7" x14ac:dyDescent="0.25">
      <c r="B2456" s="105"/>
      <c r="C2456" s="106"/>
      <c r="D2456" s="105"/>
      <c r="E2456" s="107"/>
      <c r="F2456" s="108"/>
      <c r="G2456" s="86"/>
    </row>
    <row r="2457" spans="2:7" x14ac:dyDescent="0.25">
      <c r="B2457" s="105"/>
      <c r="C2457" s="106"/>
      <c r="D2457" s="105"/>
      <c r="E2457" s="107"/>
      <c r="F2457" s="108"/>
      <c r="G2457" s="86"/>
    </row>
    <row r="2458" spans="2:7" x14ac:dyDescent="0.25">
      <c r="B2458" s="105"/>
      <c r="C2458" s="106"/>
      <c r="D2458" s="105"/>
      <c r="E2458" s="107"/>
      <c r="F2458" s="108"/>
      <c r="G2458" s="86"/>
    </row>
    <row r="2459" spans="2:7" x14ac:dyDescent="0.25">
      <c r="B2459" s="105"/>
      <c r="C2459" s="106"/>
      <c r="D2459" s="105"/>
      <c r="E2459" s="107"/>
      <c r="F2459" s="108"/>
      <c r="G2459" s="86"/>
    </row>
    <row r="2460" spans="2:7" x14ac:dyDescent="0.25">
      <c r="B2460" s="105"/>
      <c r="C2460" s="106"/>
      <c r="D2460" s="105"/>
      <c r="E2460" s="107"/>
      <c r="F2460" s="108"/>
      <c r="G2460" s="86"/>
    </row>
    <row r="2461" spans="2:7" x14ac:dyDescent="0.25">
      <c r="B2461" s="105"/>
      <c r="C2461" s="106"/>
      <c r="D2461" s="105"/>
      <c r="E2461" s="107"/>
      <c r="F2461" s="108"/>
      <c r="G2461" s="86"/>
    </row>
    <row r="2462" spans="2:7" x14ac:dyDescent="0.25">
      <c r="B2462" s="105"/>
      <c r="C2462" s="106"/>
      <c r="D2462" s="105"/>
      <c r="E2462" s="107"/>
      <c r="F2462" s="108"/>
      <c r="G2462" s="86"/>
    </row>
    <row r="2463" spans="2:7" x14ac:dyDescent="0.25">
      <c r="B2463" s="109"/>
      <c r="C2463" s="110"/>
      <c r="D2463" s="105"/>
      <c r="E2463" s="107"/>
      <c r="F2463" s="108"/>
      <c r="G2463" s="86"/>
    </row>
    <row r="2464" spans="2:7" x14ac:dyDescent="0.25">
      <c r="B2464" s="105"/>
      <c r="C2464" s="106"/>
      <c r="D2464" s="105"/>
      <c r="E2464" s="107"/>
      <c r="F2464" s="108"/>
      <c r="G2464" s="86"/>
    </row>
    <row r="2465" spans="2:7" x14ac:dyDescent="0.25">
      <c r="B2465" s="111"/>
      <c r="C2465" s="112"/>
      <c r="D2465" s="105"/>
      <c r="E2465" s="107"/>
      <c r="F2465" s="108"/>
      <c r="G2465" s="86"/>
    </row>
    <row r="2466" spans="2:7" x14ac:dyDescent="0.25">
      <c r="B2466" s="105"/>
      <c r="C2466" s="106"/>
      <c r="D2466" s="105"/>
      <c r="E2466" s="107"/>
      <c r="F2466" s="108"/>
      <c r="G2466" s="86"/>
    </row>
    <row r="2467" spans="2:7" x14ac:dyDescent="0.25">
      <c r="B2467" s="105"/>
      <c r="C2467" s="106"/>
      <c r="D2467" s="105"/>
      <c r="E2467" s="107"/>
      <c r="F2467" s="108"/>
      <c r="G2467" s="86"/>
    </row>
    <row r="2468" spans="2:7" x14ac:dyDescent="0.25">
      <c r="B2468" s="105"/>
      <c r="C2468" s="106"/>
      <c r="D2468" s="105"/>
      <c r="E2468" s="107"/>
      <c r="F2468" s="108"/>
      <c r="G2468" s="86"/>
    </row>
    <row r="2469" spans="2:7" x14ac:dyDescent="0.25">
      <c r="B2469" s="105"/>
      <c r="C2469" s="106"/>
      <c r="D2469" s="105"/>
      <c r="E2469" s="107"/>
      <c r="F2469" s="108"/>
      <c r="G2469" s="86"/>
    </row>
    <row r="2470" spans="2:7" x14ac:dyDescent="0.25">
      <c r="B2470" s="105"/>
      <c r="C2470" s="106"/>
      <c r="D2470" s="105"/>
      <c r="E2470" s="107"/>
      <c r="F2470" s="108"/>
      <c r="G2470" s="86"/>
    </row>
    <row r="2471" spans="2:7" x14ac:dyDescent="0.25">
      <c r="B2471" s="105"/>
      <c r="C2471" s="106"/>
      <c r="D2471" s="105"/>
      <c r="E2471" s="107"/>
      <c r="F2471" s="108"/>
      <c r="G2471" s="86"/>
    </row>
    <row r="2472" spans="2:7" x14ac:dyDescent="0.25">
      <c r="B2472" s="105"/>
      <c r="C2472" s="106"/>
      <c r="D2472" s="105"/>
      <c r="E2472" s="107"/>
      <c r="F2472" s="108"/>
      <c r="G2472" s="86"/>
    </row>
    <row r="2473" spans="2:7" x14ac:dyDescent="0.25">
      <c r="B2473" s="105"/>
      <c r="C2473" s="106"/>
      <c r="D2473" s="105"/>
      <c r="E2473" s="107"/>
      <c r="F2473" s="108"/>
      <c r="G2473" s="86"/>
    </row>
    <row r="2474" spans="2:7" x14ac:dyDescent="0.25">
      <c r="B2474" s="109"/>
      <c r="C2474" s="110"/>
      <c r="D2474" s="105"/>
      <c r="E2474" s="107"/>
      <c r="F2474" s="108"/>
      <c r="G2474" s="86"/>
    </row>
    <row r="2475" spans="2:7" x14ac:dyDescent="0.25">
      <c r="B2475" s="105"/>
      <c r="C2475" s="106"/>
      <c r="D2475" s="105"/>
      <c r="E2475" s="107"/>
      <c r="F2475" s="108"/>
      <c r="G2475" s="86"/>
    </row>
    <row r="2476" spans="2:7" x14ac:dyDescent="0.25">
      <c r="B2476" s="105"/>
      <c r="C2476" s="106"/>
      <c r="D2476" s="105"/>
      <c r="E2476" s="107"/>
      <c r="F2476" s="108"/>
      <c r="G2476" s="86"/>
    </row>
    <row r="2477" spans="2:7" x14ac:dyDescent="0.25">
      <c r="B2477" s="105"/>
      <c r="C2477" s="106"/>
      <c r="D2477" s="105"/>
      <c r="E2477" s="107"/>
      <c r="F2477" s="108"/>
      <c r="G2477" s="86"/>
    </row>
    <row r="2478" spans="2:7" x14ac:dyDescent="0.25">
      <c r="B2478" s="105"/>
      <c r="C2478" s="106"/>
      <c r="D2478" s="105"/>
      <c r="E2478" s="107"/>
      <c r="F2478" s="108"/>
      <c r="G2478" s="86"/>
    </row>
    <row r="2479" spans="2:7" x14ac:dyDescent="0.25">
      <c r="B2479" s="105"/>
      <c r="C2479" s="106"/>
      <c r="D2479" s="105"/>
      <c r="E2479" s="107"/>
      <c r="F2479" s="108"/>
      <c r="G2479" s="86"/>
    </row>
    <row r="2480" spans="2:7" x14ac:dyDescent="0.25">
      <c r="B2480" s="105"/>
      <c r="C2480" s="106"/>
      <c r="D2480" s="105"/>
      <c r="E2480" s="107"/>
      <c r="F2480" s="108"/>
      <c r="G2480" s="86"/>
    </row>
    <row r="2481" spans="2:7" x14ac:dyDescent="0.25">
      <c r="B2481" s="111"/>
      <c r="C2481" s="112"/>
      <c r="D2481" s="105"/>
      <c r="E2481" s="107"/>
      <c r="F2481" s="108"/>
      <c r="G2481" s="86"/>
    </row>
    <row r="2482" spans="2:7" x14ac:dyDescent="0.25">
      <c r="B2482" s="111"/>
      <c r="C2482" s="112"/>
      <c r="D2482" s="105"/>
      <c r="E2482" s="107"/>
      <c r="F2482" s="108"/>
      <c r="G2482" s="86"/>
    </row>
    <row r="2483" spans="2:7" x14ac:dyDescent="0.25">
      <c r="B2483" s="111"/>
      <c r="C2483" s="112"/>
      <c r="D2483" s="105"/>
      <c r="E2483" s="107"/>
      <c r="F2483" s="108"/>
      <c r="G2483" s="86"/>
    </row>
    <row r="2484" spans="2:7" x14ac:dyDescent="0.25">
      <c r="B2484" s="105"/>
      <c r="C2484" s="106"/>
      <c r="D2484" s="105"/>
      <c r="E2484" s="107"/>
      <c r="F2484" s="108"/>
      <c r="G2484" s="86"/>
    </row>
    <row r="2485" spans="2:7" x14ac:dyDescent="0.25">
      <c r="B2485" s="105"/>
      <c r="C2485" s="106"/>
      <c r="D2485" s="105"/>
      <c r="E2485" s="107"/>
      <c r="F2485" s="108"/>
      <c r="G2485" s="86"/>
    </row>
    <row r="2486" spans="2:7" x14ac:dyDescent="0.25">
      <c r="B2486" s="105"/>
      <c r="C2486" s="106"/>
      <c r="D2486" s="105"/>
      <c r="E2486" s="107"/>
      <c r="F2486" s="108"/>
      <c r="G2486" s="86"/>
    </row>
    <row r="2487" spans="2:7" x14ac:dyDescent="0.25">
      <c r="B2487" s="105"/>
      <c r="C2487" s="106"/>
      <c r="D2487" s="105"/>
      <c r="E2487" s="107"/>
      <c r="F2487" s="108"/>
      <c r="G2487" s="86"/>
    </row>
    <row r="2488" spans="2:7" x14ac:dyDescent="0.25">
      <c r="B2488" s="105"/>
      <c r="C2488" s="106"/>
      <c r="D2488" s="105"/>
      <c r="E2488" s="107"/>
      <c r="F2488" s="108"/>
      <c r="G2488" s="86"/>
    </row>
    <row r="2489" spans="2:7" x14ac:dyDescent="0.25">
      <c r="B2489" s="105"/>
      <c r="C2489" s="106"/>
      <c r="D2489" s="105"/>
      <c r="E2489" s="107"/>
      <c r="F2489" s="108"/>
      <c r="G2489" s="86"/>
    </row>
    <row r="2490" spans="2:7" x14ac:dyDescent="0.25">
      <c r="B2490" s="105"/>
      <c r="C2490" s="106"/>
      <c r="D2490" s="105"/>
      <c r="E2490" s="107"/>
      <c r="F2490" s="108"/>
      <c r="G2490" s="86"/>
    </row>
    <row r="2491" spans="2:7" x14ac:dyDescent="0.25">
      <c r="B2491" s="105"/>
      <c r="C2491" s="106"/>
      <c r="D2491" s="105"/>
      <c r="E2491" s="107"/>
      <c r="F2491" s="108"/>
      <c r="G2491" s="86"/>
    </row>
    <row r="2492" spans="2:7" x14ac:dyDescent="0.25">
      <c r="B2492" s="105"/>
      <c r="C2492" s="106"/>
      <c r="D2492" s="105"/>
      <c r="E2492" s="107"/>
      <c r="F2492" s="108"/>
      <c r="G2492" s="86"/>
    </row>
    <row r="2493" spans="2:7" x14ac:dyDescent="0.25">
      <c r="B2493" s="105"/>
      <c r="C2493" s="106"/>
      <c r="D2493" s="105"/>
      <c r="E2493" s="107"/>
      <c r="F2493" s="108"/>
      <c r="G2493" s="86"/>
    </row>
    <row r="2494" spans="2:7" x14ac:dyDescent="0.25">
      <c r="B2494" s="105"/>
      <c r="C2494" s="106"/>
      <c r="D2494" s="105"/>
      <c r="E2494" s="107"/>
      <c r="F2494" s="108"/>
      <c r="G2494" s="86"/>
    </row>
    <row r="2495" spans="2:7" x14ac:dyDescent="0.25">
      <c r="B2495" s="105"/>
      <c r="C2495" s="106"/>
      <c r="D2495" s="105"/>
      <c r="E2495" s="107"/>
      <c r="F2495" s="108"/>
      <c r="G2495" s="86"/>
    </row>
    <row r="2496" spans="2:7" x14ac:dyDescent="0.25">
      <c r="B2496" s="105"/>
      <c r="C2496" s="106"/>
      <c r="D2496" s="105"/>
      <c r="E2496" s="107"/>
      <c r="F2496" s="108"/>
      <c r="G2496" s="86"/>
    </row>
    <row r="2497" spans="2:7" x14ac:dyDescent="0.25">
      <c r="B2497" s="105"/>
      <c r="C2497" s="106"/>
      <c r="D2497" s="105"/>
      <c r="E2497" s="107"/>
      <c r="F2497" s="108"/>
      <c r="G2497" s="86"/>
    </row>
    <row r="2498" spans="2:7" x14ac:dyDescent="0.25">
      <c r="B2498" s="105"/>
      <c r="C2498" s="106"/>
      <c r="D2498" s="105"/>
      <c r="E2498" s="107"/>
      <c r="F2498" s="108"/>
      <c r="G2498" s="86"/>
    </row>
    <row r="2499" spans="2:7" x14ac:dyDescent="0.25">
      <c r="B2499" s="105"/>
      <c r="C2499" s="106"/>
      <c r="D2499" s="105"/>
      <c r="E2499" s="107"/>
      <c r="F2499" s="108"/>
      <c r="G2499" s="86"/>
    </row>
    <row r="2500" spans="2:7" x14ac:dyDescent="0.25">
      <c r="B2500" s="105"/>
      <c r="C2500" s="106"/>
      <c r="D2500" s="105"/>
      <c r="E2500" s="107"/>
      <c r="F2500" s="108"/>
      <c r="G2500" s="86"/>
    </row>
    <row r="2501" spans="2:7" x14ac:dyDescent="0.25">
      <c r="B2501" s="105"/>
      <c r="C2501" s="106"/>
      <c r="D2501" s="105"/>
      <c r="E2501" s="107"/>
      <c r="F2501" s="108"/>
      <c r="G2501" s="86"/>
    </row>
    <row r="2502" spans="2:7" x14ac:dyDescent="0.25">
      <c r="B2502" s="105"/>
      <c r="C2502" s="106"/>
      <c r="D2502" s="105"/>
      <c r="E2502" s="107"/>
      <c r="F2502" s="108"/>
      <c r="G2502" s="86"/>
    </row>
    <row r="2503" spans="2:7" x14ac:dyDescent="0.25">
      <c r="B2503" s="109"/>
      <c r="C2503" s="110"/>
      <c r="D2503" s="105"/>
      <c r="E2503" s="107"/>
      <c r="F2503" s="108"/>
      <c r="G2503" s="86"/>
    </row>
    <row r="2504" spans="2:7" x14ac:dyDescent="0.25">
      <c r="B2504" s="105"/>
      <c r="C2504" s="106"/>
      <c r="D2504" s="105"/>
      <c r="E2504" s="107"/>
      <c r="F2504" s="108"/>
      <c r="G2504" s="86"/>
    </row>
    <row r="2505" spans="2:7" x14ac:dyDescent="0.25">
      <c r="B2505" s="109"/>
      <c r="C2505" s="110"/>
      <c r="D2505" s="105"/>
      <c r="E2505" s="107"/>
      <c r="F2505" s="108"/>
      <c r="G2505" s="86"/>
    </row>
    <row r="2506" spans="2:7" x14ac:dyDescent="0.25">
      <c r="B2506" s="116"/>
      <c r="C2506" s="117"/>
      <c r="D2506" s="105"/>
      <c r="E2506" s="107"/>
      <c r="F2506" s="108"/>
      <c r="G2506" s="86"/>
    </row>
    <row r="2507" spans="2:7" x14ac:dyDescent="0.25">
      <c r="B2507" s="109"/>
      <c r="C2507" s="110"/>
      <c r="D2507" s="105"/>
      <c r="E2507" s="107"/>
      <c r="F2507" s="108"/>
      <c r="G2507" s="86"/>
    </row>
    <row r="2508" spans="2:7" x14ac:dyDescent="0.25">
      <c r="B2508" s="109"/>
      <c r="C2508" s="110"/>
      <c r="D2508" s="105"/>
      <c r="E2508" s="107"/>
      <c r="F2508" s="108"/>
      <c r="G2508" s="86"/>
    </row>
    <row r="2509" spans="2:7" x14ac:dyDescent="0.25">
      <c r="B2509" s="111"/>
      <c r="C2509" s="112"/>
      <c r="D2509" s="105"/>
      <c r="E2509" s="107"/>
      <c r="F2509" s="108"/>
      <c r="G2509" s="86"/>
    </row>
    <row r="2510" spans="2:7" x14ac:dyDescent="0.25">
      <c r="B2510" s="109"/>
      <c r="C2510" s="110"/>
      <c r="D2510" s="105"/>
      <c r="E2510" s="107"/>
      <c r="F2510" s="108"/>
      <c r="G2510" s="86"/>
    </row>
    <row r="2511" spans="2:7" x14ac:dyDescent="0.25">
      <c r="B2511" s="105"/>
      <c r="C2511" s="106"/>
      <c r="D2511" s="105"/>
      <c r="E2511" s="107"/>
      <c r="F2511" s="108"/>
      <c r="G2511" s="86"/>
    </row>
    <row r="2512" spans="2:7" x14ac:dyDescent="0.25">
      <c r="B2512" s="105"/>
      <c r="C2512" s="106"/>
      <c r="D2512" s="105"/>
      <c r="E2512" s="107"/>
      <c r="F2512" s="108"/>
      <c r="G2512" s="86"/>
    </row>
    <row r="2513" spans="2:7" x14ac:dyDescent="0.25">
      <c r="B2513" s="109"/>
      <c r="C2513" s="110"/>
      <c r="D2513" s="105"/>
      <c r="E2513" s="107"/>
      <c r="F2513" s="108"/>
      <c r="G2513" s="86"/>
    </row>
    <row r="2514" spans="2:7" x14ac:dyDescent="0.25">
      <c r="B2514" s="105"/>
      <c r="C2514" s="106"/>
      <c r="D2514" s="105"/>
      <c r="E2514" s="107"/>
      <c r="F2514" s="108"/>
      <c r="G2514" s="86"/>
    </row>
    <row r="2515" spans="2:7" x14ac:dyDescent="0.25">
      <c r="B2515" s="109"/>
      <c r="C2515" s="110"/>
      <c r="D2515" s="105"/>
      <c r="E2515" s="107"/>
      <c r="F2515" s="108"/>
      <c r="G2515" s="86"/>
    </row>
    <row r="2516" spans="2:7" x14ac:dyDescent="0.25">
      <c r="B2516" s="109"/>
      <c r="C2516" s="110"/>
      <c r="D2516" s="105"/>
      <c r="E2516" s="107"/>
      <c r="F2516" s="108"/>
      <c r="G2516" s="86"/>
    </row>
    <row r="2517" spans="2:7" x14ac:dyDescent="0.25">
      <c r="B2517" s="109"/>
      <c r="C2517" s="110"/>
      <c r="D2517" s="105"/>
      <c r="E2517" s="107"/>
      <c r="F2517" s="108"/>
      <c r="G2517" s="86"/>
    </row>
    <row r="2518" spans="2:7" x14ac:dyDescent="0.25">
      <c r="B2518" s="109"/>
      <c r="C2518" s="110"/>
      <c r="D2518" s="105"/>
      <c r="E2518" s="107"/>
      <c r="F2518" s="108"/>
      <c r="G2518" s="86"/>
    </row>
    <row r="2519" spans="2:7" x14ac:dyDescent="0.25">
      <c r="B2519" s="105"/>
      <c r="C2519" s="106"/>
      <c r="D2519" s="105"/>
      <c r="E2519" s="107"/>
      <c r="F2519" s="108"/>
      <c r="G2519" s="86"/>
    </row>
    <row r="2520" spans="2:7" x14ac:dyDescent="0.25">
      <c r="B2520" s="105"/>
      <c r="C2520" s="106"/>
      <c r="D2520" s="105"/>
      <c r="E2520" s="107"/>
      <c r="F2520" s="108"/>
      <c r="G2520" s="86"/>
    </row>
    <row r="2521" spans="2:7" x14ac:dyDescent="0.25">
      <c r="B2521" s="105"/>
      <c r="C2521" s="106"/>
      <c r="D2521" s="105"/>
      <c r="E2521" s="107"/>
      <c r="F2521" s="108"/>
      <c r="G2521" s="86"/>
    </row>
    <row r="2522" spans="2:7" x14ac:dyDescent="0.25">
      <c r="B2522" s="105"/>
      <c r="C2522" s="106"/>
      <c r="D2522" s="105"/>
      <c r="E2522" s="107"/>
      <c r="F2522" s="108"/>
      <c r="G2522" s="86"/>
    </row>
    <row r="2523" spans="2:7" x14ac:dyDescent="0.25">
      <c r="B2523" s="105"/>
      <c r="C2523" s="106"/>
      <c r="D2523" s="105"/>
      <c r="E2523" s="107"/>
      <c r="F2523" s="108"/>
      <c r="G2523" s="86"/>
    </row>
    <row r="2524" spans="2:7" x14ac:dyDescent="0.25">
      <c r="B2524" s="105"/>
      <c r="C2524" s="106"/>
      <c r="D2524" s="105"/>
      <c r="E2524" s="107"/>
      <c r="F2524" s="108"/>
      <c r="G2524" s="86"/>
    </row>
    <row r="2525" spans="2:7" x14ac:dyDescent="0.25">
      <c r="B2525" s="105"/>
      <c r="C2525" s="106"/>
      <c r="D2525" s="105"/>
      <c r="E2525" s="107"/>
      <c r="F2525" s="108"/>
      <c r="G2525" s="86"/>
    </row>
    <row r="2526" spans="2:7" x14ac:dyDescent="0.25">
      <c r="B2526" s="105"/>
      <c r="C2526" s="106"/>
      <c r="D2526" s="105"/>
      <c r="E2526" s="107"/>
      <c r="F2526" s="108"/>
      <c r="G2526" s="86"/>
    </row>
    <row r="2527" spans="2:7" x14ac:dyDescent="0.25">
      <c r="B2527" s="105"/>
      <c r="C2527" s="106"/>
      <c r="D2527" s="105"/>
      <c r="E2527" s="107"/>
      <c r="F2527" s="108"/>
      <c r="G2527" s="86"/>
    </row>
    <row r="2528" spans="2:7" x14ac:dyDescent="0.25">
      <c r="B2528" s="105"/>
      <c r="C2528" s="106"/>
      <c r="D2528" s="105"/>
      <c r="E2528" s="107"/>
      <c r="F2528" s="108"/>
      <c r="G2528" s="86"/>
    </row>
    <row r="2529" spans="2:7" x14ac:dyDescent="0.25">
      <c r="B2529" s="105"/>
      <c r="C2529" s="106"/>
      <c r="D2529" s="105"/>
      <c r="E2529" s="107"/>
      <c r="F2529" s="108"/>
      <c r="G2529" s="86"/>
    </row>
    <row r="2530" spans="2:7" x14ac:dyDescent="0.25">
      <c r="B2530" s="105"/>
      <c r="C2530" s="106"/>
      <c r="D2530" s="105"/>
      <c r="E2530" s="107"/>
      <c r="F2530" s="108"/>
      <c r="G2530" s="86"/>
    </row>
    <row r="2531" spans="2:7" x14ac:dyDescent="0.25">
      <c r="B2531" s="105"/>
      <c r="C2531" s="106"/>
      <c r="D2531" s="105"/>
      <c r="E2531" s="107"/>
      <c r="F2531" s="108"/>
      <c r="G2531" s="86"/>
    </row>
    <row r="2532" spans="2:7" x14ac:dyDescent="0.25">
      <c r="B2532" s="105"/>
      <c r="C2532" s="106"/>
      <c r="D2532" s="105"/>
      <c r="E2532" s="107"/>
      <c r="F2532" s="108"/>
      <c r="G2532" s="86"/>
    </row>
    <row r="2533" spans="2:7" x14ac:dyDescent="0.25">
      <c r="B2533" s="105"/>
      <c r="C2533" s="106"/>
      <c r="D2533" s="105"/>
      <c r="E2533" s="107"/>
      <c r="F2533" s="108"/>
      <c r="G2533" s="86"/>
    </row>
    <row r="2534" spans="2:7" x14ac:dyDescent="0.25">
      <c r="B2534" s="105"/>
      <c r="C2534" s="106"/>
      <c r="D2534" s="105"/>
      <c r="E2534" s="107"/>
      <c r="F2534" s="108"/>
      <c r="G2534" s="86"/>
    </row>
    <row r="2535" spans="2:7" x14ac:dyDescent="0.25">
      <c r="B2535" s="105"/>
      <c r="C2535" s="106"/>
      <c r="D2535" s="105"/>
      <c r="E2535" s="107"/>
      <c r="F2535" s="108"/>
      <c r="G2535" s="86"/>
    </row>
    <row r="2536" spans="2:7" x14ac:dyDescent="0.25">
      <c r="B2536" s="105"/>
      <c r="C2536" s="106"/>
      <c r="D2536" s="105"/>
      <c r="E2536" s="107"/>
      <c r="F2536" s="108"/>
      <c r="G2536" s="86"/>
    </row>
    <row r="2537" spans="2:7" x14ac:dyDescent="0.25">
      <c r="B2537" s="105"/>
      <c r="C2537" s="106"/>
      <c r="D2537" s="105"/>
      <c r="E2537" s="107"/>
      <c r="F2537" s="108"/>
      <c r="G2537" s="86"/>
    </row>
    <row r="2538" spans="2:7" x14ac:dyDescent="0.25">
      <c r="B2538" s="105"/>
      <c r="C2538" s="106"/>
      <c r="D2538" s="105"/>
      <c r="E2538" s="107"/>
      <c r="F2538" s="108"/>
      <c r="G2538" s="86"/>
    </row>
    <row r="2539" spans="2:7" x14ac:dyDescent="0.25">
      <c r="B2539" s="105"/>
      <c r="C2539" s="106"/>
      <c r="D2539" s="105"/>
      <c r="E2539" s="107"/>
      <c r="F2539" s="108"/>
      <c r="G2539" s="86"/>
    </row>
    <row r="2540" spans="2:7" x14ac:dyDescent="0.25">
      <c r="B2540" s="105"/>
      <c r="C2540" s="106"/>
      <c r="D2540" s="105"/>
      <c r="E2540" s="107"/>
      <c r="F2540" s="108"/>
      <c r="G2540" s="86"/>
    </row>
    <row r="2541" spans="2:7" x14ac:dyDescent="0.25">
      <c r="B2541" s="105"/>
      <c r="C2541" s="106"/>
      <c r="D2541" s="105"/>
      <c r="E2541" s="107"/>
      <c r="F2541" s="108"/>
      <c r="G2541" s="86"/>
    </row>
    <row r="2542" spans="2:7" x14ac:dyDescent="0.25">
      <c r="B2542" s="109"/>
      <c r="C2542" s="110"/>
      <c r="D2542" s="105"/>
      <c r="E2542" s="107"/>
      <c r="F2542" s="108"/>
      <c r="G2542" s="86"/>
    </row>
    <row r="2543" spans="2:7" x14ac:dyDescent="0.25">
      <c r="B2543" s="105"/>
      <c r="C2543" s="106"/>
      <c r="D2543" s="105"/>
      <c r="E2543" s="107"/>
      <c r="F2543" s="108"/>
      <c r="G2543" s="86"/>
    </row>
    <row r="2544" spans="2:7" x14ac:dyDescent="0.25">
      <c r="B2544" s="105"/>
      <c r="C2544" s="106"/>
      <c r="D2544" s="105"/>
      <c r="E2544" s="107"/>
      <c r="F2544" s="108"/>
      <c r="G2544" s="86"/>
    </row>
    <row r="2545" spans="2:7" x14ac:dyDescent="0.25">
      <c r="B2545" s="105"/>
      <c r="C2545" s="106"/>
      <c r="D2545" s="105"/>
      <c r="E2545" s="107"/>
      <c r="F2545" s="108"/>
      <c r="G2545" s="86"/>
    </row>
    <row r="2546" spans="2:7" x14ac:dyDescent="0.25">
      <c r="B2546" s="109"/>
      <c r="C2546" s="110"/>
      <c r="D2546" s="105"/>
      <c r="E2546" s="107"/>
      <c r="F2546" s="108"/>
      <c r="G2546" s="86"/>
    </row>
    <row r="2547" spans="2:7" x14ac:dyDescent="0.25">
      <c r="B2547" s="105"/>
      <c r="C2547" s="106"/>
      <c r="D2547" s="105"/>
      <c r="E2547" s="107"/>
      <c r="F2547" s="108"/>
      <c r="G2547" s="86"/>
    </row>
    <row r="2548" spans="2:7" x14ac:dyDescent="0.25">
      <c r="B2548" s="105"/>
      <c r="C2548" s="106"/>
      <c r="D2548" s="105"/>
      <c r="E2548" s="107"/>
      <c r="F2548" s="108"/>
      <c r="G2548" s="86"/>
    </row>
    <row r="2549" spans="2:7" x14ac:dyDescent="0.25">
      <c r="B2549" s="105"/>
      <c r="C2549" s="106"/>
      <c r="D2549" s="105"/>
      <c r="E2549" s="107"/>
      <c r="F2549" s="108"/>
      <c r="G2549" s="86"/>
    </row>
    <row r="2550" spans="2:7" x14ac:dyDescent="0.25">
      <c r="B2550" s="105"/>
      <c r="C2550" s="106"/>
      <c r="D2550" s="105"/>
      <c r="E2550" s="107"/>
      <c r="F2550" s="108"/>
      <c r="G2550" s="86"/>
    </row>
    <row r="2551" spans="2:7" x14ac:dyDescent="0.25">
      <c r="B2551" s="105"/>
      <c r="C2551" s="106"/>
      <c r="D2551" s="105"/>
      <c r="E2551" s="107"/>
      <c r="F2551" s="108"/>
      <c r="G2551" s="86"/>
    </row>
    <row r="2552" spans="2:7" x14ac:dyDescent="0.25">
      <c r="B2552" s="105"/>
      <c r="C2552" s="106"/>
      <c r="D2552" s="105"/>
      <c r="E2552" s="107"/>
      <c r="F2552" s="108"/>
      <c r="G2552" s="86"/>
    </row>
    <row r="2553" spans="2:7" x14ac:dyDescent="0.25">
      <c r="B2553" s="105"/>
      <c r="C2553" s="106"/>
      <c r="D2553" s="105"/>
      <c r="E2553" s="107"/>
      <c r="F2553" s="108"/>
      <c r="G2553" s="86"/>
    </row>
    <row r="2554" spans="2:7" x14ac:dyDescent="0.25">
      <c r="B2554" s="105"/>
      <c r="C2554" s="106"/>
      <c r="D2554" s="105"/>
      <c r="E2554" s="107"/>
      <c r="F2554" s="108"/>
      <c r="G2554" s="86"/>
    </row>
    <row r="2555" spans="2:7" x14ac:dyDescent="0.25">
      <c r="B2555" s="105"/>
      <c r="C2555" s="106"/>
      <c r="D2555" s="105"/>
      <c r="E2555" s="107"/>
      <c r="F2555" s="108"/>
      <c r="G2555" s="86"/>
    </row>
    <row r="2556" spans="2:7" x14ac:dyDescent="0.25">
      <c r="B2556" s="105"/>
      <c r="C2556" s="106"/>
      <c r="D2556" s="105"/>
      <c r="E2556" s="107"/>
      <c r="F2556" s="108"/>
      <c r="G2556" s="86"/>
    </row>
    <row r="2557" spans="2:7" x14ac:dyDescent="0.25">
      <c r="B2557" s="105"/>
      <c r="C2557" s="106"/>
      <c r="D2557" s="105"/>
      <c r="E2557" s="107"/>
      <c r="F2557" s="108"/>
      <c r="G2557" s="86"/>
    </row>
    <row r="2558" spans="2:7" x14ac:dyDescent="0.25">
      <c r="B2558" s="105"/>
      <c r="C2558" s="106"/>
      <c r="D2558" s="105"/>
      <c r="E2558" s="107"/>
      <c r="F2558" s="108"/>
      <c r="G2558" s="86"/>
    </row>
    <row r="2559" spans="2:7" x14ac:dyDescent="0.25">
      <c r="B2559" s="105"/>
      <c r="C2559" s="106"/>
      <c r="D2559" s="105"/>
      <c r="E2559" s="107"/>
      <c r="F2559" s="108"/>
      <c r="G2559" s="86"/>
    </row>
    <row r="2560" spans="2:7" x14ac:dyDescent="0.25">
      <c r="B2560" s="105"/>
      <c r="C2560" s="106"/>
      <c r="D2560" s="105"/>
      <c r="E2560" s="107"/>
      <c r="F2560" s="108"/>
      <c r="G2560" s="86"/>
    </row>
    <row r="2561" spans="2:7" x14ac:dyDescent="0.25">
      <c r="B2561" s="105"/>
      <c r="C2561" s="106"/>
      <c r="D2561" s="105"/>
      <c r="E2561" s="107"/>
      <c r="F2561" s="108"/>
      <c r="G2561" s="86"/>
    </row>
    <row r="2562" spans="2:7" x14ac:dyDescent="0.25">
      <c r="B2562" s="105"/>
      <c r="C2562" s="106"/>
      <c r="D2562" s="105"/>
      <c r="E2562" s="107"/>
      <c r="F2562" s="108"/>
      <c r="G2562" s="86"/>
    </row>
    <row r="2563" spans="2:7" x14ac:dyDescent="0.25">
      <c r="B2563" s="105"/>
      <c r="C2563" s="106"/>
      <c r="D2563" s="105"/>
      <c r="E2563" s="107"/>
      <c r="F2563" s="108"/>
      <c r="G2563" s="86"/>
    </row>
    <row r="2564" spans="2:7" x14ac:dyDescent="0.25">
      <c r="B2564" s="105"/>
      <c r="C2564" s="106"/>
      <c r="D2564" s="105"/>
      <c r="E2564" s="107"/>
      <c r="F2564" s="108"/>
      <c r="G2564" s="86"/>
    </row>
    <row r="2565" spans="2:7" x14ac:dyDescent="0.25">
      <c r="B2565" s="105"/>
      <c r="C2565" s="106"/>
      <c r="D2565" s="105"/>
      <c r="E2565" s="107"/>
      <c r="F2565" s="108"/>
      <c r="G2565" s="86"/>
    </row>
    <row r="2566" spans="2:7" x14ac:dyDescent="0.25">
      <c r="B2566" s="105"/>
      <c r="C2566" s="106"/>
      <c r="D2566" s="105"/>
      <c r="E2566" s="107"/>
      <c r="F2566" s="108"/>
      <c r="G2566" s="86"/>
    </row>
    <row r="2567" spans="2:7" x14ac:dyDescent="0.25">
      <c r="B2567" s="105"/>
      <c r="C2567" s="106"/>
      <c r="D2567" s="105"/>
      <c r="E2567" s="107"/>
      <c r="F2567" s="108"/>
      <c r="G2567" s="86"/>
    </row>
    <row r="2568" spans="2:7" x14ac:dyDescent="0.25">
      <c r="B2568" s="105"/>
      <c r="C2568" s="106"/>
      <c r="D2568" s="105"/>
      <c r="E2568" s="107"/>
      <c r="F2568" s="108"/>
      <c r="G2568" s="86"/>
    </row>
    <row r="2569" spans="2:7" x14ac:dyDescent="0.25">
      <c r="B2569" s="105"/>
      <c r="C2569" s="106"/>
      <c r="D2569" s="105"/>
      <c r="E2569" s="107"/>
      <c r="F2569" s="108"/>
      <c r="G2569" s="86"/>
    </row>
    <row r="2570" spans="2:7" x14ac:dyDescent="0.25">
      <c r="B2570" s="105"/>
      <c r="C2570" s="106"/>
      <c r="D2570" s="105"/>
      <c r="E2570" s="107"/>
      <c r="F2570" s="108"/>
      <c r="G2570" s="86"/>
    </row>
    <row r="2571" spans="2:7" x14ac:dyDescent="0.25">
      <c r="B2571" s="105"/>
      <c r="C2571" s="106"/>
      <c r="D2571" s="105"/>
      <c r="E2571" s="107"/>
      <c r="F2571" s="108"/>
      <c r="G2571" s="86"/>
    </row>
    <row r="2572" spans="2:7" x14ac:dyDescent="0.25">
      <c r="B2572" s="105"/>
      <c r="C2572" s="106"/>
      <c r="D2572" s="105"/>
      <c r="E2572" s="107"/>
      <c r="F2572" s="108"/>
      <c r="G2572" s="86"/>
    </row>
    <row r="2573" spans="2:7" x14ac:dyDescent="0.25">
      <c r="B2573" s="105"/>
      <c r="C2573" s="106"/>
      <c r="D2573" s="105"/>
      <c r="E2573" s="107"/>
      <c r="F2573" s="108"/>
      <c r="G2573" s="86"/>
    </row>
    <row r="2574" spans="2:7" x14ac:dyDescent="0.25">
      <c r="B2574" s="105"/>
      <c r="C2574" s="106"/>
      <c r="D2574" s="105"/>
      <c r="E2574" s="107"/>
      <c r="F2574" s="108"/>
      <c r="G2574" s="86"/>
    </row>
    <row r="2575" spans="2:7" x14ac:dyDescent="0.25">
      <c r="B2575" s="105"/>
      <c r="C2575" s="106"/>
      <c r="D2575" s="105"/>
      <c r="E2575" s="107"/>
      <c r="F2575" s="108"/>
      <c r="G2575" s="86"/>
    </row>
    <row r="2576" spans="2:7" x14ac:dyDescent="0.25">
      <c r="B2576" s="105"/>
      <c r="C2576" s="106"/>
      <c r="D2576" s="105"/>
      <c r="E2576" s="107"/>
      <c r="F2576" s="108"/>
      <c r="G2576" s="86"/>
    </row>
    <row r="2577" spans="2:7" x14ac:dyDescent="0.25">
      <c r="B2577" s="105"/>
      <c r="C2577" s="106"/>
      <c r="D2577" s="105"/>
      <c r="E2577" s="107"/>
      <c r="F2577" s="108"/>
      <c r="G2577" s="86"/>
    </row>
    <row r="2578" spans="2:7" x14ac:dyDescent="0.25">
      <c r="B2578" s="105"/>
      <c r="C2578" s="106"/>
      <c r="D2578" s="105"/>
      <c r="E2578" s="107"/>
      <c r="F2578" s="108"/>
      <c r="G2578" s="86"/>
    </row>
    <row r="2579" spans="2:7" x14ac:dyDescent="0.25">
      <c r="B2579" s="105"/>
      <c r="C2579" s="106"/>
      <c r="D2579" s="105"/>
      <c r="E2579" s="107"/>
      <c r="F2579" s="108"/>
      <c r="G2579" s="86"/>
    </row>
    <row r="2580" spans="2:7" x14ac:dyDescent="0.25">
      <c r="B2580" s="105"/>
      <c r="C2580" s="106"/>
      <c r="D2580" s="105"/>
      <c r="E2580" s="107"/>
      <c r="F2580" s="108"/>
      <c r="G2580" s="86"/>
    </row>
    <row r="2581" spans="2:7" x14ac:dyDescent="0.25">
      <c r="B2581" s="105"/>
      <c r="C2581" s="106"/>
      <c r="D2581" s="105"/>
      <c r="E2581" s="107"/>
      <c r="F2581" s="108"/>
      <c r="G2581" s="86"/>
    </row>
    <row r="2582" spans="2:7" x14ac:dyDescent="0.25">
      <c r="B2582" s="105"/>
      <c r="C2582" s="106"/>
      <c r="D2582" s="105"/>
      <c r="E2582" s="107"/>
      <c r="F2582" s="108"/>
      <c r="G2582" s="86"/>
    </row>
    <row r="2583" spans="2:7" x14ac:dyDescent="0.25">
      <c r="B2583" s="105"/>
      <c r="C2583" s="106"/>
      <c r="D2583" s="105"/>
      <c r="E2583" s="107"/>
      <c r="F2583" s="108"/>
      <c r="G2583" s="86"/>
    </row>
    <row r="2584" spans="2:7" x14ac:dyDescent="0.25">
      <c r="B2584" s="105"/>
      <c r="C2584" s="106"/>
      <c r="D2584" s="105"/>
      <c r="E2584" s="107"/>
      <c r="F2584" s="108"/>
      <c r="G2584" s="86"/>
    </row>
    <row r="2585" spans="2:7" x14ac:dyDescent="0.25">
      <c r="B2585" s="105"/>
      <c r="C2585" s="106"/>
      <c r="D2585" s="105"/>
      <c r="E2585" s="107"/>
      <c r="F2585" s="108"/>
      <c r="G2585" s="86"/>
    </row>
    <row r="2586" spans="2:7" x14ac:dyDescent="0.25">
      <c r="B2586" s="105"/>
      <c r="C2586" s="106"/>
      <c r="D2586" s="105"/>
      <c r="E2586" s="107"/>
      <c r="F2586" s="108"/>
      <c r="G2586" s="86"/>
    </row>
    <row r="2587" spans="2:7" x14ac:dyDescent="0.25">
      <c r="B2587" s="105"/>
      <c r="C2587" s="106"/>
      <c r="D2587" s="105"/>
      <c r="E2587" s="107"/>
      <c r="F2587" s="108"/>
      <c r="G2587" s="86"/>
    </row>
    <row r="2588" spans="2:7" x14ac:dyDescent="0.25">
      <c r="B2588" s="105"/>
      <c r="C2588" s="106"/>
      <c r="D2588" s="105"/>
      <c r="E2588" s="107"/>
      <c r="F2588" s="108"/>
      <c r="G2588" s="86"/>
    </row>
    <row r="2589" spans="2:7" x14ac:dyDescent="0.25">
      <c r="B2589" s="105"/>
      <c r="C2589" s="106"/>
      <c r="D2589" s="105"/>
      <c r="E2589" s="107"/>
      <c r="F2589" s="108"/>
      <c r="G2589" s="86"/>
    </row>
    <row r="2590" spans="2:7" x14ac:dyDescent="0.25">
      <c r="B2590" s="105"/>
      <c r="C2590" s="106"/>
      <c r="D2590" s="105"/>
      <c r="E2590" s="107"/>
      <c r="F2590" s="108"/>
      <c r="G2590" s="86"/>
    </row>
    <row r="2591" spans="2:7" x14ac:dyDescent="0.25">
      <c r="B2591" s="105"/>
      <c r="C2591" s="106"/>
      <c r="D2591" s="105"/>
      <c r="E2591" s="107"/>
      <c r="F2591" s="108"/>
      <c r="G2591" s="86"/>
    </row>
    <row r="2592" spans="2:7" x14ac:dyDescent="0.25">
      <c r="B2592" s="105"/>
      <c r="C2592" s="106"/>
      <c r="D2592" s="105"/>
      <c r="E2592" s="107"/>
      <c r="F2592" s="108"/>
      <c r="G2592" s="86"/>
    </row>
    <row r="2593" spans="2:7" x14ac:dyDescent="0.25">
      <c r="B2593" s="105"/>
      <c r="C2593" s="106"/>
      <c r="D2593" s="105"/>
      <c r="E2593" s="107"/>
      <c r="F2593" s="108"/>
      <c r="G2593" s="86"/>
    </row>
    <row r="2594" spans="2:7" x14ac:dyDescent="0.25">
      <c r="B2594" s="105"/>
      <c r="C2594" s="106"/>
      <c r="D2594" s="105"/>
      <c r="E2594" s="107"/>
      <c r="F2594" s="108"/>
      <c r="G2594" s="86"/>
    </row>
    <row r="2595" spans="2:7" x14ac:dyDescent="0.25">
      <c r="B2595" s="105"/>
      <c r="C2595" s="106"/>
      <c r="D2595" s="105"/>
      <c r="E2595" s="107"/>
      <c r="F2595" s="108"/>
      <c r="G2595" s="86"/>
    </row>
    <row r="2596" spans="2:7" x14ac:dyDescent="0.25">
      <c r="B2596" s="105"/>
      <c r="C2596" s="106"/>
      <c r="D2596" s="105"/>
      <c r="E2596" s="107"/>
      <c r="F2596" s="108"/>
      <c r="G2596" s="86"/>
    </row>
    <row r="2597" spans="2:7" x14ac:dyDescent="0.25">
      <c r="B2597" s="105"/>
      <c r="C2597" s="106"/>
      <c r="D2597" s="105"/>
      <c r="E2597" s="107"/>
      <c r="F2597" s="108"/>
      <c r="G2597" s="86"/>
    </row>
    <row r="2598" spans="2:7" x14ac:dyDescent="0.25">
      <c r="B2598" s="105"/>
      <c r="C2598" s="106"/>
      <c r="D2598" s="105"/>
      <c r="E2598" s="107"/>
      <c r="F2598" s="108"/>
      <c r="G2598" s="86"/>
    </row>
    <row r="2599" spans="2:7" x14ac:dyDescent="0.25">
      <c r="B2599" s="105"/>
      <c r="C2599" s="106"/>
      <c r="D2599" s="105"/>
      <c r="E2599" s="107"/>
      <c r="F2599" s="108"/>
      <c r="G2599" s="86"/>
    </row>
    <row r="2600" spans="2:7" x14ac:dyDescent="0.25">
      <c r="B2600" s="105"/>
      <c r="C2600" s="106"/>
      <c r="D2600" s="105"/>
      <c r="E2600" s="107"/>
      <c r="F2600" s="108"/>
      <c r="G2600" s="86"/>
    </row>
    <row r="2601" spans="2:7" x14ac:dyDescent="0.25">
      <c r="B2601" s="105"/>
      <c r="C2601" s="106"/>
      <c r="D2601" s="105"/>
      <c r="E2601" s="107"/>
      <c r="F2601" s="108"/>
      <c r="G2601" s="86"/>
    </row>
    <row r="2602" spans="2:7" x14ac:dyDescent="0.25">
      <c r="B2602" s="105"/>
      <c r="C2602" s="106"/>
      <c r="D2602" s="105"/>
      <c r="E2602" s="107"/>
      <c r="F2602" s="108"/>
      <c r="G2602" s="86"/>
    </row>
    <row r="2603" spans="2:7" x14ac:dyDescent="0.25">
      <c r="B2603" s="105"/>
      <c r="C2603" s="106"/>
      <c r="D2603" s="105"/>
      <c r="E2603" s="107"/>
      <c r="F2603" s="108"/>
      <c r="G2603" s="86"/>
    </row>
    <row r="2604" spans="2:7" x14ac:dyDescent="0.25">
      <c r="B2604" s="105"/>
      <c r="C2604" s="106"/>
      <c r="D2604" s="105"/>
      <c r="E2604" s="107"/>
      <c r="F2604" s="108"/>
      <c r="G2604" s="86"/>
    </row>
    <row r="2605" spans="2:7" x14ac:dyDescent="0.25">
      <c r="B2605" s="105"/>
      <c r="C2605" s="106"/>
      <c r="D2605" s="105"/>
      <c r="E2605" s="107"/>
      <c r="F2605" s="108"/>
      <c r="G2605" s="86"/>
    </row>
    <row r="2606" spans="2:7" x14ac:dyDescent="0.25">
      <c r="B2606" s="105"/>
      <c r="C2606" s="106"/>
      <c r="D2606" s="105"/>
      <c r="E2606" s="107"/>
      <c r="F2606" s="108"/>
      <c r="G2606" s="86"/>
    </row>
    <row r="2607" spans="2:7" x14ac:dyDescent="0.25">
      <c r="B2607" s="105"/>
      <c r="C2607" s="106"/>
      <c r="D2607" s="105"/>
      <c r="E2607" s="107"/>
      <c r="F2607" s="108"/>
      <c r="G2607" s="86"/>
    </row>
    <row r="2608" spans="2:7" x14ac:dyDescent="0.25">
      <c r="B2608" s="105"/>
      <c r="C2608" s="106"/>
      <c r="D2608" s="105"/>
      <c r="E2608" s="107"/>
      <c r="F2608" s="108"/>
      <c r="G2608" s="86"/>
    </row>
    <row r="2609" spans="2:7" x14ac:dyDescent="0.25">
      <c r="B2609" s="105"/>
      <c r="C2609" s="106"/>
      <c r="D2609" s="105"/>
      <c r="E2609" s="107"/>
      <c r="F2609" s="108"/>
      <c r="G2609" s="86"/>
    </row>
    <row r="2610" spans="2:7" x14ac:dyDescent="0.25">
      <c r="B2610" s="105"/>
      <c r="C2610" s="106"/>
      <c r="D2610" s="105"/>
      <c r="E2610" s="107"/>
      <c r="F2610" s="108"/>
      <c r="G2610" s="86"/>
    </row>
    <row r="2611" spans="2:7" x14ac:dyDescent="0.25">
      <c r="B2611" s="105"/>
      <c r="C2611" s="106"/>
      <c r="D2611" s="105"/>
      <c r="E2611" s="107"/>
      <c r="F2611" s="108"/>
      <c r="G2611" s="86"/>
    </row>
    <row r="2612" spans="2:7" x14ac:dyDescent="0.25">
      <c r="B2612" s="105"/>
      <c r="C2612" s="106"/>
      <c r="D2612" s="105"/>
      <c r="E2612" s="107"/>
      <c r="F2612" s="108"/>
      <c r="G2612" s="86"/>
    </row>
    <row r="2613" spans="2:7" x14ac:dyDescent="0.25">
      <c r="B2613" s="105"/>
      <c r="C2613" s="106"/>
      <c r="D2613" s="105"/>
      <c r="E2613" s="107"/>
      <c r="F2613" s="108"/>
      <c r="G2613" s="86"/>
    </row>
    <row r="2614" spans="2:7" x14ac:dyDescent="0.25">
      <c r="B2614" s="109"/>
      <c r="C2614" s="110"/>
      <c r="D2614" s="105"/>
      <c r="E2614" s="107"/>
      <c r="F2614" s="108"/>
      <c r="G2614" s="86"/>
    </row>
    <row r="2615" spans="2:7" x14ac:dyDescent="0.25">
      <c r="B2615" s="105"/>
      <c r="C2615" s="106"/>
      <c r="D2615" s="105"/>
      <c r="E2615" s="107"/>
      <c r="F2615" s="108"/>
      <c r="G2615" s="86"/>
    </row>
    <row r="2616" spans="2:7" x14ac:dyDescent="0.25">
      <c r="B2616" s="109"/>
      <c r="C2616" s="110"/>
      <c r="D2616" s="105"/>
      <c r="E2616" s="107"/>
      <c r="F2616" s="108"/>
      <c r="G2616" s="86"/>
    </row>
    <row r="2617" spans="2:7" x14ac:dyDescent="0.25">
      <c r="B2617" s="109"/>
      <c r="C2617" s="110"/>
      <c r="D2617" s="105"/>
      <c r="E2617" s="107"/>
      <c r="F2617" s="108"/>
      <c r="G2617" s="86"/>
    </row>
    <row r="2618" spans="2:7" x14ac:dyDescent="0.25">
      <c r="B2618" s="105"/>
      <c r="C2618" s="106"/>
      <c r="D2618" s="105"/>
      <c r="E2618" s="107"/>
      <c r="F2618" s="108"/>
      <c r="G2618" s="86"/>
    </row>
    <row r="2619" spans="2:7" x14ac:dyDescent="0.25">
      <c r="B2619" s="109"/>
      <c r="C2619" s="110"/>
      <c r="D2619" s="105"/>
      <c r="E2619" s="107"/>
      <c r="F2619" s="108"/>
      <c r="G2619" s="86"/>
    </row>
    <row r="2620" spans="2:7" x14ac:dyDescent="0.25">
      <c r="B2620" s="105"/>
      <c r="C2620" s="106"/>
      <c r="D2620" s="105"/>
      <c r="E2620" s="107"/>
      <c r="F2620" s="108"/>
      <c r="G2620" s="86"/>
    </row>
    <row r="2621" spans="2:7" x14ac:dyDescent="0.25">
      <c r="B2621" s="109"/>
      <c r="C2621" s="110"/>
      <c r="D2621" s="105"/>
      <c r="E2621" s="107"/>
      <c r="F2621" s="108"/>
      <c r="G2621" s="86"/>
    </row>
    <row r="2622" spans="2:7" x14ac:dyDescent="0.25">
      <c r="B2622" s="105"/>
      <c r="C2622" s="106"/>
      <c r="D2622" s="105"/>
      <c r="E2622" s="107"/>
      <c r="F2622" s="108"/>
      <c r="G2622" s="86"/>
    </row>
    <row r="2623" spans="2:7" x14ac:dyDescent="0.25">
      <c r="B2623" s="109"/>
      <c r="C2623" s="110"/>
      <c r="D2623" s="105"/>
      <c r="E2623" s="107"/>
      <c r="F2623" s="108"/>
      <c r="G2623" s="86"/>
    </row>
    <row r="2624" spans="2:7" x14ac:dyDescent="0.25">
      <c r="B2624" s="105"/>
      <c r="C2624" s="106"/>
      <c r="D2624" s="105"/>
      <c r="E2624" s="107"/>
      <c r="F2624" s="108"/>
      <c r="G2624" s="86"/>
    </row>
    <row r="2625" spans="2:7" x14ac:dyDescent="0.25">
      <c r="B2625" s="109"/>
      <c r="C2625" s="110"/>
      <c r="D2625" s="105"/>
      <c r="E2625" s="107"/>
      <c r="F2625" s="108"/>
      <c r="G2625" s="86"/>
    </row>
    <row r="2626" spans="2:7" x14ac:dyDescent="0.25">
      <c r="B2626" s="105"/>
      <c r="C2626" s="106"/>
      <c r="D2626" s="105"/>
      <c r="E2626" s="107"/>
      <c r="F2626" s="108"/>
      <c r="G2626" s="86"/>
    </row>
    <row r="2627" spans="2:7" x14ac:dyDescent="0.25">
      <c r="B2627" s="109"/>
      <c r="C2627" s="110"/>
      <c r="D2627" s="105"/>
      <c r="E2627" s="107"/>
      <c r="F2627" s="108"/>
      <c r="G2627" s="86"/>
    </row>
    <row r="2628" spans="2:7" x14ac:dyDescent="0.25">
      <c r="B2628" s="105"/>
      <c r="C2628" s="106"/>
      <c r="D2628" s="105"/>
      <c r="E2628" s="107"/>
      <c r="F2628" s="108"/>
      <c r="G2628" s="86"/>
    </row>
    <row r="2629" spans="2:7" x14ac:dyDescent="0.25">
      <c r="B2629" s="105"/>
      <c r="C2629" s="106"/>
      <c r="D2629" s="105"/>
      <c r="E2629" s="107"/>
      <c r="F2629" s="108"/>
      <c r="G2629" s="86"/>
    </row>
    <row r="2630" spans="2:7" x14ac:dyDescent="0.25">
      <c r="B2630" s="105"/>
      <c r="C2630" s="106"/>
      <c r="D2630" s="105"/>
      <c r="E2630" s="107"/>
      <c r="F2630" s="108"/>
      <c r="G2630" s="86"/>
    </row>
    <row r="2631" spans="2:7" x14ac:dyDescent="0.25">
      <c r="B2631" s="105"/>
      <c r="C2631" s="106"/>
      <c r="D2631" s="105"/>
      <c r="E2631" s="107"/>
      <c r="F2631" s="108"/>
      <c r="G2631" s="86"/>
    </row>
    <row r="2632" spans="2:7" x14ac:dyDescent="0.25">
      <c r="B2632" s="105"/>
      <c r="C2632" s="106"/>
      <c r="D2632" s="105"/>
      <c r="E2632" s="107"/>
      <c r="F2632" s="108"/>
      <c r="G2632" s="86"/>
    </row>
    <row r="2633" spans="2:7" x14ac:dyDescent="0.25">
      <c r="B2633" s="105"/>
      <c r="C2633" s="106"/>
      <c r="D2633" s="105"/>
      <c r="E2633" s="107"/>
      <c r="F2633" s="108"/>
      <c r="G2633" s="86"/>
    </row>
    <row r="2634" spans="2:7" x14ac:dyDescent="0.25">
      <c r="B2634" s="105"/>
      <c r="C2634" s="106"/>
      <c r="D2634" s="105"/>
      <c r="E2634" s="107"/>
      <c r="F2634" s="108"/>
      <c r="G2634" s="86"/>
    </row>
    <row r="2635" spans="2:7" x14ac:dyDescent="0.25">
      <c r="B2635" s="105"/>
      <c r="C2635" s="106"/>
      <c r="D2635" s="105"/>
      <c r="E2635" s="107"/>
      <c r="F2635" s="108"/>
      <c r="G2635" s="86"/>
    </row>
    <row r="2636" spans="2:7" x14ac:dyDescent="0.25">
      <c r="B2636" s="105"/>
      <c r="C2636" s="106"/>
      <c r="D2636" s="105"/>
      <c r="E2636" s="107"/>
      <c r="F2636" s="108"/>
      <c r="G2636" s="86"/>
    </row>
    <row r="2637" spans="2:7" x14ac:dyDescent="0.25">
      <c r="B2637" s="105"/>
      <c r="C2637" s="106"/>
      <c r="D2637" s="105"/>
      <c r="E2637" s="107"/>
      <c r="F2637" s="108"/>
      <c r="G2637" s="86"/>
    </row>
    <row r="2638" spans="2:7" x14ac:dyDescent="0.25">
      <c r="B2638" s="109"/>
      <c r="C2638" s="110"/>
      <c r="D2638" s="105"/>
      <c r="E2638" s="107"/>
      <c r="F2638" s="108"/>
      <c r="G2638" s="86"/>
    </row>
    <row r="2639" spans="2:7" x14ac:dyDescent="0.25">
      <c r="B2639" s="105"/>
      <c r="C2639" s="106"/>
      <c r="D2639" s="105"/>
      <c r="E2639" s="107"/>
      <c r="F2639" s="108"/>
      <c r="G2639" s="86"/>
    </row>
    <row r="2640" spans="2:7" x14ac:dyDescent="0.25">
      <c r="B2640" s="109"/>
      <c r="C2640" s="110"/>
      <c r="D2640" s="105"/>
      <c r="E2640" s="107"/>
      <c r="F2640" s="108"/>
      <c r="G2640" s="86"/>
    </row>
    <row r="2641" spans="2:7" x14ac:dyDescent="0.25">
      <c r="B2641" s="105"/>
      <c r="C2641" s="106"/>
      <c r="D2641" s="105"/>
      <c r="E2641" s="107"/>
      <c r="F2641" s="108"/>
      <c r="G2641" s="86"/>
    </row>
    <row r="2642" spans="2:7" x14ac:dyDescent="0.25">
      <c r="B2642" s="105"/>
      <c r="C2642" s="106"/>
      <c r="D2642" s="105"/>
      <c r="E2642" s="107"/>
      <c r="F2642" s="108"/>
      <c r="G2642" s="86"/>
    </row>
    <row r="2643" spans="2:7" x14ac:dyDescent="0.25">
      <c r="B2643" s="109"/>
      <c r="C2643" s="110"/>
      <c r="D2643" s="105"/>
      <c r="E2643" s="107"/>
      <c r="F2643" s="108"/>
      <c r="G2643" s="86"/>
    </row>
    <row r="2644" spans="2:7" x14ac:dyDescent="0.25">
      <c r="B2644" s="105"/>
      <c r="C2644" s="106"/>
      <c r="D2644" s="105"/>
      <c r="E2644" s="107"/>
      <c r="F2644" s="108"/>
      <c r="G2644" s="86"/>
    </row>
    <row r="2645" spans="2:7" x14ac:dyDescent="0.25">
      <c r="B2645" s="109"/>
      <c r="C2645" s="110"/>
      <c r="D2645" s="105"/>
      <c r="E2645" s="107"/>
      <c r="F2645" s="108"/>
      <c r="G2645" s="86"/>
    </row>
    <row r="2646" spans="2:7" x14ac:dyDescent="0.25">
      <c r="B2646" s="105"/>
      <c r="C2646" s="106"/>
      <c r="D2646" s="105"/>
      <c r="E2646" s="107"/>
      <c r="F2646" s="108"/>
      <c r="G2646" s="86"/>
    </row>
    <row r="2647" spans="2:7" x14ac:dyDescent="0.25">
      <c r="B2647" s="105"/>
      <c r="C2647" s="106"/>
      <c r="D2647" s="105"/>
      <c r="E2647" s="107"/>
      <c r="F2647" s="108"/>
      <c r="G2647" s="86"/>
    </row>
    <row r="2648" spans="2:7" x14ac:dyDescent="0.25">
      <c r="B2648" s="105"/>
      <c r="C2648" s="106"/>
      <c r="D2648" s="105"/>
      <c r="E2648" s="107"/>
      <c r="F2648" s="108"/>
      <c r="G2648" s="86"/>
    </row>
    <row r="2649" spans="2:7" x14ac:dyDescent="0.25">
      <c r="B2649" s="105"/>
      <c r="C2649" s="106"/>
      <c r="D2649" s="105"/>
      <c r="E2649" s="107"/>
      <c r="F2649" s="108"/>
      <c r="G2649" s="86"/>
    </row>
    <row r="2650" spans="2:7" x14ac:dyDescent="0.25">
      <c r="B2650" s="105"/>
      <c r="C2650" s="106"/>
      <c r="D2650" s="105"/>
      <c r="E2650" s="107"/>
      <c r="F2650" s="108"/>
      <c r="G2650" s="86"/>
    </row>
    <row r="2651" spans="2:7" x14ac:dyDescent="0.25">
      <c r="B2651" s="105"/>
      <c r="C2651" s="106"/>
      <c r="D2651" s="105"/>
      <c r="E2651" s="107"/>
      <c r="F2651" s="108"/>
      <c r="G2651" s="86"/>
    </row>
    <row r="2652" spans="2:7" x14ac:dyDescent="0.25">
      <c r="B2652" s="105"/>
      <c r="C2652" s="106"/>
      <c r="D2652" s="105"/>
      <c r="E2652" s="107"/>
      <c r="F2652" s="108"/>
      <c r="G2652" s="86"/>
    </row>
    <row r="2653" spans="2:7" x14ac:dyDescent="0.25">
      <c r="B2653" s="105"/>
      <c r="C2653" s="106"/>
      <c r="D2653" s="105"/>
      <c r="E2653" s="107"/>
      <c r="F2653" s="108"/>
      <c r="G2653" s="86"/>
    </row>
    <row r="2654" spans="2:7" x14ac:dyDescent="0.25">
      <c r="B2654" s="105"/>
      <c r="C2654" s="106"/>
      <c r="D2654" s="105"/>
      <c r="E2654" s="107"/>
      <c r="F2654" s="108"/>
      <c r="G2654" s="86"/>
    </row>
    <row r="2655" spans="2:7" x14ac:dyDescent="0.25">
      <c r="B2655" s="105"/>
      <c r="C2655" s="106"/>
      <c r="D2655" s="105"/>
      <c r="E2655" s="107"/>
      <c r="F2655" s="108"/>
      <c r="G2655" s="86"/>
    </row>
    <row r="2656" spans="2:7" x14ac:dyDescent="0.25">
      <c r="B2656" s="105"/>
      <c r="C2656" s="106"/>
      <c r="D2656" s="105"/>
      <c r="E2656" s="107"/>
      <c r="F2656" s="108"/>
      <c r="G2656" s="86"/>
    </row>
    <row r="2657" spans="2:7" x14ac:dyDescent="0.25">
      <c r="B2657" s="105"/>
      <c r="C2657" s="106"/>
      <c r="D2657" s="105"/>
      <c r="E2657" s="107"/>
      <c r="F2657" s="108"/>
      <c r="G2657" s="86"/>
    </row>
    <row r="2658" spans="2:7" x14ac:dyDescent="0.25">
      <c r="B2658" s="105"/>
      <c r="C2658" s="106"/>
      <c r="D2658" s="105"/>
      <c r="E2658" s="107"/>
      <c r="F2658" s="108"/>
      <c r="G2658" s="86"/>
    </row>
    <row r="2659" spans="2:7" x14ac:dyDescent="0.25">
      <c r="B2659" s="105"/>
      <c r="C2659" s="106"/>
      <c r="D2659" s="105"/>
      <c r="E2659" s="107"/>
      <c r="F2659" s="108"/>
      <c r="G2659" s="86"/>
    </row>
    <row r="2660" spans="2:7" x14ac:dyDescent="0.25">
      <c r="B2660" s="105"/>
      <c r="C2660" s="106"/>
      <c r="D2660" s="105"/>
      <c r="E2660" s="107"/>
      <c r="F2660" s="108"/>
      <c r="G2660" s="86"/>
    </row>
    <row r="2661" spans="2:7" x14ac:dyDescent="0.25">
      <c r="B2661" s="109"/>
      <c r="C2661" s="110"/>
      <c r="D2661" s="105"/>
      <c r="E2661" s="107"/>
      <c r="F2661" s="108"/>
      <c r="G2661" s="86"/>
    </row>
    <row r="2662" spans="2:7" x14ac:dyDescent="0.25">
      <c r="B2662" s="105"/>
      <c r="C2662" s="106"/>
      <c r="D2662" s="105"/>
      <c r="E2662" s="107"/>
      <c r="F2662" s="108"/>
      <c r="G2662" s="86"/>
    </row>
    <row r="2663" spans="2:7" x14ac:dyDescent="0.25">
      <c r="B2663" s="105"/>
      <c r="C2663" s="106"/>
      <c r="D2663" s="105"/>
      <c r="E2663" s="107"/>
      <c r="F2663" s="108"/>
      <c r="G2663" s="86"/>
    </row>
    <row r="2664" spans="2:7" x14ac:dyDescent="0.25">
      <c r="B2664" s="105"/>
      <c r="C2664" s="106"/>
      <c r="D2664" s="105"/>
      <c r="E2664" s="107"/>
      <c r="F2664" s="108"/>
      <c r="G2664" s="86"/>
    </row>
    <row r="2665" spans="2:7" x14ac:dyDescent="0.25">
      <c r="B2665" s="105"/>
      <c r="C2665" s="106"/>
      <c r="D2665" s="105"/>
      <c r="E2665" s="107"/>
      <c r="F2665" s="108"/>
      <c r="G2665" s="86"/>
    </row>
    <row r="2666" spans="2:7" x14ac:dyDescent="0.25">
      <c r="B2666" s="105"/>
      <c r="C2666" s="106"/>
      <c r="D2666" s="105"/>
      <c r="E2666" s="107"/>
      <c r="F2666" s="108"/>
      <c r="G2666" s="86"/>
    </row>
    <row r="2667" spans="2:7" x14ac:dyDescent="0.25">
      <c r="B2667" s="105"/>
      <c r="C2667" s="106"/>
      <c r="D2667" s="105"/>
      <c r="E2667" s="107"/>
      <c r="F2667" s="108"/>
      <c r="G2667" s="86"/>
    </row>
    <row r="2668" spans="2:7" x14ac:dyDescent="0.25">
      <c r="B2668" s="109"/>
      <c r="C2668" s="110"/>
      <c r="D2668" s="105"/>
      <c r="E2668" s="107"/>
      <c r="F2668" s="108"/>
      <c r="G2668" s="86"/>
    </row>
    <row r="2669" spans="2:7" x14ac:dyDescent="0.25">
      <c r="B2669" s="105"/>
      <c r="C2669" s="106"/>
      <c r="D2669" s="105"/>
      <c r="E2669" s="107"/>
      <c r="F2669" s="108"/>
      <c r="G2669" s="86"/>
    </row>
    <row r="2670" spans="2:7" x14ac:dyDescent="0.25">
      <c r="B2670" s="105"/>
      <c r="C2670" s="106"/>
      <c r="D2670" s="105"/>
      <c r="E2670" s="107"/>
      <c r="F2670" s="108"/>
      <c r="G2670" s="86"/>
    </row>
    <row r="2671" spans="2:7" x14ac:dyDescent="0.25">
      <c r="B2671" s="105"/>
      <c r="C2671" s="106"/>
      <c r="D2671" s="105"/>
      <c r="E2671" s="107"/>
      <c r="F2671" s="108"/>
      <c r="G2671" s="86"/>
    </row>
    <row r="2672" spans="2:7" x14ac:dyDescent="0.25">
      <c r="B2672" s="105"/>
      <c r="C2672" s="106"/>
      <c r="D2672" s="105"/>
      <c r="E2672" s="107"/>
      <c r="F2672" s="108"/>
      <c r="G2672" s="86"/>
    </row>
    <row r="2673" spans="2:7" x14ac:dyDescent="0.25">
      <c r="B2673" s="105"/>
      <c r="C2673" s="106"/>
      <c r="D2673" s="105"/>
      <c r="E2673" s="107"/>
      <c r="F2673" s="108"/>
      <c r="G2673" s="86"/>
    </row>
    <row r="2674" spans="2:7" x14ac:dyDescent="0.25">
      <c r="B2674" s="105"/>
      <c r="C2674" s="106"/>
      <c r="D2674" s="105"/>
      <c r="E2674" s="107"/>
      <c r="F2674" s="108"/>
      <c r="G2674" s="86"/>
    </row>
    <row r="2675" spans="2:7" x14ac:dyDescent="0.25">
      <c r="B2675" s="105"/>
      <c r="C2675" s="106"/>
      <c r="D2675" s="105"/>
      <c r="E2675" s="107"/>
      <c r="F2675" s="108"/>
      <c r="G2675" s="86"/>
    </row>
    <row r="2676" spans="2:7" x14ac:dyDescent="0.25">
      <c r="B2676" s="105"/>
      <c r="C2676" s="106"/>
      <c r="D2676" s="105"/>
      <c r="E2676" s="107"/>
      <c r="F2676" s="108"/>
      <c r="G2676" s="86"/>
    </row>
    <row r="2677" spans="2:7" x14ac:dyDescent="0.25">
      <c r="B2677" s="105"/>
      <c r="C2677" s="106"/>
      <c r="D2677" s="105"/>
      <c r="E2677" s="107"/>
      <c r="F2677" s="108"/>
      <c r="G2677" s="86"/>
    </row>
    <row r="2678" spans="2:7" x14ac:dyDescent="0.25">
      <c r="B2678" s="105"/>
      <c r="C2678" s="106"/>
      <c r="D2678" s="105"/>
      <c r="E2678" s="107"/>
      <c r="F2678" s="108"/>
      <c r="G2678" s="86"/>
    </row>
    <row r="2679" spans="2:7" x14ac:dyDescent="0.25">
      <c r="B2679" s="105"/>
      <c r="C2679" s="106"/>
      <c r="D2679" s="105"/>
      <c r="E2679" s="107"/>
      <c r="F2679" s="108"/>
      <c r="G2679" s="86"/>
    </row>
    <row r="2680" spans="2:7" x14ac:dyDescent="0.25">
      <c r="B2680" s="105"/>
      <c r="C2680" s="106"/>
      <c r="D2680" s="105"/>
      <c r="E2680" s="107"/>
      <c r="F2680" s="108"/>
      <c r="G2680" s="86"/>
    </row>
    <row r="2681" spans="2:7" x14ac:dyDescent="0.25">
      <c r="B2681" s="105"/>
      <c r="C2681" s="106"/>
      <c r="D2681" s="105"/>
      <c r="E2681" s="107"/>
      <c r="F2681" s="108"/>
      <c r="G2681" s="86"/>
    </row>
    <row r="2682" spans="2:7" x14ac:dyDescent="0.25">
      <c r="B2682" s="105"/>
      <c r="C2682" s="106"/>
      <c r="D2682" s="105"/>
      <c r="E2682" s="107"/>
      <c r="F2682" s="108"/>
      <c r="G2682" s="86"/>
    </row>
    <row r="2683" spans="2:7" x14ac:dyDescent="0.25">
      <c r="B2683" s="105"/>
      <c r="C2683" s="106"/>
      <c r="D2683" s="105"/>
      <c r="E2683" s="107"/>
      <c r="F2683" s="108"/>
      <c r="G2683" s="86"/>
    </row>
    <row r="2684" spans="2:7" x14ac:dyDescent="0.25">
      <c r="B2684" s="105"/>
      <c r="C2684" s="106"/>
      <c r="D2684" s="105"/>
      <c r="E2684" s="107"/>
      <c r="F2684" s="108"/>
      <c r="G2684" s="86"/>
    </row>
    <row r="2685" spans="2:7" x14ac:dyDescent="0.25">
      <c r="B2685" s="105"/>
      <c r="C2685" s="106"/>
      <c r="D2685" s="105"/>
      <c r="E2685" s="107"/>
      <c r="F2685" s="108"/>
      <c r="G2685" s="86"/>
    </row>
    <row r="2686" spans="2:7" x14ac:dyDescent="0.25">
      <c r="B2686" s="105"/>
      <c r="C2686" s="106"/>
      <c r="D2686" s="105"/>
      <c r="E2686" s="107"/>
      <c r="F2686" s="108"/>
      <c r="G2686" s="86"/>
    </row>
    <row r="2687" spans="2:7" x14ac:dyDescent="0.25">
      <c r="B2687" s="105"/>
      <c r="C2687" s="106"/>
      <c r="D2687" s="105"/>
      <c r="E2687" s="107"/>
      <c r="F2687" s="108"/>
      <c r="G2687" s="86"/>
    </row>
    <row r="2688" spans="2:7" x14ac:dyDescent="0.25">
      <c r="B2688" s="105"/>
      <c r="C2688" s="106"/>
      <c r="D2688" s="105"/>
      <c r="E2688" s="107"/>
      <c r="F2688" s="108"/>
      <c r="G2688" s="86"/>
    </row>
    <row r="2689" spans="2:7" x14ac:dyDescent="0.25">
      <c r="B2689" s="105"/>
      <c r="C2689" s="106"/>
      <c r="D2689" s="105"/>
      <c r="E2689" s="107"/>
      <c r="F2689" s="108"/>
      <c r="G2689" s="86"/>
    </row>
    <row r="2690" spans="2:7" x14ac:dyDescent="0.25">
      <c r="B2690" s="105"/>
      <c r="C2690" s="106"/>
      <c r="D2690" s="105"/>
      <c r="E2690" s="107"/>
      <c r="F2690" s="108"/>
      <c r="G2690" s="86"/>
    </row>
    <row r="2691" spans="2:7" x14ac:dyDescent="0.25">
      <c r="B2691" s="105"/>
      <c r="C2691" s="106"/>
      <c r="D2691" s="105"/>
      <c r="E2691" s="107"/>
      <c r="F2691" s="108"/>
      <c r="G2691" s="86"/>
    </row>
    <row r="2692" spans="2:7" x14ac:dyDescent="0.25">
      <c r="B2692" s="105"/>
      <c r="C2692" s="106"/>
      <c r="D2692" s="105"/>
      <c r="E2692" s="107"/>
      <c r="F2692" s="108"/>
      <c r="G2692" s="86"/>
    </row>
    <row r="2693" spans="2:7" x14ac:dyDescent="0.25">
      <c r="B2693" s="105"/>
      <c r="C2693" s="106"/>
      <c r="D2693" s="105"/>
      <c r="E2693" s="107"/>
      <c r="F2693" s="108"/>
      <c r="G2693" s="86"/>
    </row>
    <row r="2694" spans="2:7" x14ac:dyDescent="0.25">
      <c r="B2694" s="105"/>
      <c r="C2694" s="106"/>
      <c r="D2694" s="105"/>
      <c r="E2694" s="107"/>
      <c r="F2694" s="108"/>
      <c r="G2694" s="86"/>
    </row>
    <row r="2695" spans="2:7" x14ac:dyDescent="0.25">
      <c r="B2695" s="105"/>
      <c r="C2695" s="106"/>
      <c r="D2695" s="105"/>
      <c r="E2695" s="107"/>
      <c r="F2695" s="108"/>
      <c r="G2695" s="86"/>
    </row>
    <row r="2696" spans="2:7" x14ac:dyDescent="0.25">
      <c r="B2696" s="105"/>
      <c r="C2696" s="106"/>
      <c r="D2696" s="105"/>
      <c r="E2696" s="107"/>
      <c r="F2696" s="108"/>
      <c r="G2696" s="86"/>
    </row>
    <row r="2697" spans="2:7" x14ac:dyDescent="0.25">
      <c r="B2697" s="105"/>
      <c r="C2697" s="106"/>
      <c r="D2697" s="105"/>
      <c r="E2697" s="107"/>
      <c r="F2697" s="108"/>
      <c r="G2697" s="86"/>
    </row>
    <row r="2698" spans="2:7" x14ac:dyDescent="0.25">
      <c r="B2698" s="105"/>
      <c r="C2698" s="106"/>
      <c r="D2698" s="105"/>
      <c r="E2698" s="107"/>
      <c r="F2698" s="108"/>
      <c r="G2698" s="86"/>
    </row>
    <row r="2699" spans="2:7" x14ac:dyDescent="0.25">
      <c r="B2699" s="105"/>
      <c r="C2699" s="106"/>
      <c r="D2699" s="105"/>
      <c r="E2699" s="107"/>
      <c r="F2699" s="108"/>
      <c r="G2699" s="86"/>
    </row>
    <row r="2700" spans="2:7" x14ac:dyDescent="0.25">
      <c r="B2700" s="105"/>
      <c r="C2700" s="106"/>
      <c r="D2700" s="105"/>
      <c r="E2700" s="107"/>
      <c r="F2700" s="108"/>
      <c r="G2700" s="86"/>
    </row>
    <row r="2701" spans="2:7" x14ac:dyDescent="0.25">
      <c r="B2701" s="105"/>
      <c r="C2701" s="106"/>
      <c r="D2701" s="105"/>
      <c r="E2701" s="107"/>
      <c r="F2701" s="108"/>
      <c r="G2701" s="86"/>
    </row>
    <row r="2702" spans="2:7" x14ac:dyDescent="0.25">
      <c r="B2702" s="105"/>
      <c r="C2702" s="106"/>
      <c r="D2702" s="105"/>
      <c r="E2702" s="107"/>
      <c r="F2702" s="108"/>
      <c r="G2702" s="86"/>
    </row>
    <row r="2703" spans="2:7" x14ac:dyDescent="0.25">
      <c r="B2703" s="109"/>
      <c r="C2703" s="110"/>
      <c r="D2703" s="105"/>
      <c r="E2703" s="107"/>
      <c r="F2703" s="108"/>
      <c r="G2703" s="86"/>
    </row>
    <row r="2704" spans="2:7" x14ac:dyDescent="0.25">
      <c r="B2704" s="105"/>
      <c r="C2704" s="106"/>
      <c r="D2704" s="105"/>
      <c r="E2704" s="107"/>
      <c r="F2704" s="108"/>
      <c r="G2704" s="86"/>
    </row>
    <row r="2705" spans="2:7" x14ac:dyDescent="0.25">
      <c r="B2705" s="105"/>
      <c r="C2705" s="106"/>
      <c r="D2705" s="105"/>
      <c r="E2705" s="107"/>
      <c r="F2705" s="108"/>
      <c r="G2705" s="86"/>
    </row>
    <row r="2706" spans="2:7" x14ac:dyDescent="0.25">
      <c r="B2706" s="105"/>
      <c r="C2706" s="106"/>
      <c r="D2706" s="105"/>
      <c r="E2706" s="107"/>
      <c r="F2706" s="108"/>
      <c r="G2706" s="86"/>
    </row>
    <row r="2707" spans="2:7" x14ac:dyDescent="0.25">
      <c r="B2707" s="105"/>
      <c r="C2707" s="106"/>
      <c r="D2707" s="105"/>
      <c r="E2707" s="107"/>
      <c r="F2707" s="108"/>
      <c r="G2707" s="86"/>
    </row>
    <row r="2708" spans="2:7" x14ac:dyDescent="0.25">
      <c r="B2708" s="105"/>
      <c r="C2708" s="106"/>
      <c r="D2708" s="105"/>
      <c r="E2708" s="107"/>
      <c r="F2708" s="108"/>
      <c r="G2708" s="86"/>
    </row>
    <row r="2709" spans="2:7" x14ac:dyDescent="0.25">
      <c r="B2709" s="105"/>
      <c r="C2709" s="106"/>
      <c r="D2709" s="105"/>
      <c r="E2709" s="107"/>
      <c r="F2709" s="108"/>
      <c r="G2709" s="86"/>
    </row>
    <row r="2710" spans="2:7" x14ac:dyDescent="0.25">
      <c r="B2710" s="105"/>
      <c r="C2710" s="106"/>
      <c r="D2710" s="105"/>
      <c r="E2710" s="107"/>
      <c r="F2710" s="108"/>
      <c r="G2710" s="86"/>
    </row>
    <row r="2711" spans="2:7" x14ac:dyDescent="0.25">
      <c r="B2711" s="109"/>
      <c r="C2711" s="110"/>
      <c r="D2711" s="105"/>
      <c r="E2711" s="107"/>
      <c r="F2711" s="108"/>
      <c r="G2711" s="86"/>
    </row>
    <row r="2712" spans="2:7" x14ac:dyDescent="0.25">
      <c r="B2712" s="109"/>
      <c r="C2712" s="110"/>
      <c r="D2712" s="105"/>
      <c r="E2712" s="107"/>
      <c r="F2712" s="108"/>
      <c r="G2712" s="86"/>
    </row>
    <row r="2713" spans="2:7" x14ac:dyDescent="0.25">
      <c r="B2713" s="109"/>
      <c r="C2713" s="110"/>
      <c r="D2713" s="105"/>
      <c r="E2713" s="107"/>
      <c r="F2713" s="108"/>
      <c r="G2713" s="86"/>
    </row>
    <row r="2714" spans="2:7" x14ac:dyDescent="0.25">
      <c r="B2714" s="109"/>
      <c r="C2714" s="110"/>
      <c r="D2714" s="105"/>
      <c r="E2714" s="107"/>
      <c r="F2714" s="108"/>
      <c r="G2714" s="86"/>
    </row>
    <row r="2715" spans="2:7" x14ac:dyDescent="0.25">
      <c r="B2715" s="109"/>
      <c r="C2715" s="110"/>
      <c r="D2715" s="105"/>
      <c r="E2715" s="107"/>
      <c r="F2715" s="108"/>
      <c r="G2715" s="86"/>
    </row>
    <row r="2716" spans="2:7" x14ac:dyDescent="0.25">
      <c r="B2716" s="109"/>
      <c r="C2716" s="110"/>
      <c r="D2716" s="105"/>
      <c r="E2716" s="107"/>
      <c r="F2716" s="108"/>
      <c r="G2716" s="86"/>
    </row>
    <row r="2717" spans="2:7" x14ac:dyDescent="0.25">
      <c r="B2717" s="109"/>
      <c r="C2717" s="110"/>
      <c r="D2717" s="105"/>
      <c r="E2717" s="107"/>
      <c r="F2717" s="108"/>
      <c r="G2717" s="86"/>
    </row>
    <row r="2718" spans="2:7" x14ac:dyDescent="0.25">
      <c r="B2718" s="109"/>
      <c r="C2718" s="110"/>
      <c r="D2718" s="105"/>
      <c r="E2718" s="107"/>
      <c r="F2718" s="108"/>
      <c r="G2718" s="86"/>
    </row>
    <row r="2719" spans="2:7" x14ac:dyDescent="0.25">
      <c r="B2719" s="109"/>
      <c r="C2719" s="110"/>
      <c r="D2719" s="105"/>
      <c r="E2719" s="107"/>
      <c r="F2719" s="108"/>
      <c r="G2719" s="86"/>
    </row>
    <row r="2720" spans="2:7" x14ac:dyDescent="0.25">
      <c r="B2720" s="109"/>
      <c r="C2720" s="110"/>
      <c r="D2720" s="105"/>
      <c r="E2720" s="107"/>
      <c r="F2720" s="108"/>
      <c r="G2720" s="86"/>
    </row>
    <row r="2721" spans="2:7" x14ac:dyDescent="0.25">
      <c r="B2721" s="109"/>
      <c r="C2721" s="110"/>
      <c r="D2721" s="105"/>
      <c r="E2721" s="107"/>
      <c r="F2721" s="108"/>
      <c r="G2721" s="86"/>
    </row>
    <row r="2722" spans="2:7" x14ac:dyDescent="0.25">
      <c r="B2722" s="109"/>
      <c r="C2722" s="110"/>
      <c r="D2722" s="105"/>
      <c r="E2722" s="107"/>
      <c r="F2722" s="108"/>
      <c r="G2722" s="86"/>
    </row>
    <row r="2723" spans="2:7" x14ac:dyDescent="0.25">
      <c r="B2723" s="109"/>
      <c r="C2723" s="110"/>
      <c r="D2723" s="105"/>
      <c r="E2723" s="107"/>
      <c r="F2723" s="108"/>
      <c r="G2723" s="86"/>
    </row>
    <row r="2724" spans="2:7" x14ac:dyDescent="0.25">
      <c r="B2724" s="111"/>
      <c r="C2724" s="112"/>
      <c r="D2724" s="105"/>
      <c r="E2724" s="107"/>
      <c r="F2724" s="108"/>
      <c r="G2724" s="86"/>
    </row>
    <row r="2725" spans="2:7" x14ac:dyDescent="0.25">
      <c r="B2725" s="105"/>
      <c r="C2725" s="106"/>
      <c r="D2725" s="105"/>
      <c r="E2725" s="107"/>
      <c r="F2725" s="108"/>
      <c r="G2725" s="86"/>
    </row>
    <row r="2726" spans="2:7" x14ac:dyDescent="0.25">
      <c r="B2726" s="105"/>
      <c r="C2726" s="106"/>
      <c r="D2726" s="105"/>
      <c r="E2726" s="107"/>
      <c r="F2726" s="108"/>
      <c r="G2726" s="86"/>
    </row>
    <row r="2727" spans="2:7" x14ac:dyDescent="0.25">
      <c r="B2727" s="105"/>
      <c r="C2727" s="106"/>
      <c r="D2727" s="105"/>
      <c r="E2727" s="107"/>
      <c r="F2727" s="108"/>
      <c r="G2727" s="86"/>
    </row>
    <row r="2728" spans="2:7" x14ac:dyDescent="0.25">
      <c r="B2728" s="105"/>
      <c r="C2728" s="106"/>
      <c r="D2728" s="105"/>
      <c r="E2728" s="107"/>
      <c r="F2728" s="108"/>
      <c r="G2728" s="86"/>
    </row>
    <row r="2729" spans="2:7" x14ac:dyDescent="0.25">
      <c r="B2729" s="105"/>
      <c r="C2729" s="106"/>
      <c r="D2729" s="105"/>
      <c r="E2729" s="107"/>
      <c r="F2729" s="108"/>
      <c r="G2729" s="86"/>
    </row>
    <row r="2730" spans="2:7" x14ac:dyDescent="0.25">
      <c r="B2730" s="105"/>
      <c r="C2730" s="106"/>
      <c r="D2730" s="105"/>
      <c r="E2730" s="107"/>
      <c r="F2730" s="108"/>
      <c r="G2730" s="86"/>
    </row>
    <row r="2731" spans="2:7" x14ac:dyDescent="0.25">
      <c r="B2731" s="111"/>
      <c r="C2731" s="112"/>
      <c r="D2731" s="105"/>
      <c r="E2731" s="107"/>
      <c r="F2731" s="108"/>
      <c r="G2731" s="86"/>
    </row>
    <row r="2732" spans="2:7" x14ac:dyDescent="0.25">
      <c r="B2732" s="109"/>
      <c r="C2732" s="110"/>
      <c r="D2732" s="105"/>
      <c r="E2732" s="107"/>
      <c r="F2732" s="108"/>
      <c r="G2732" s="86"/>
    </row>
    <row r="2733" spans="2:7" x14ac:dyDescent="0.25">
      <c r="B2733" s="105"/>
      <c r="C2733" s="106"/>
      <c r="D2733" s="105"/>
      <c r="E2733" s="107"/>
      <c r="F2733" s="108"/>
      <c r="G2733" s="86"/>
    </row>
    <row r="2734" spans="2:7" x14ac:dyDescent="0.25">
      <c r="B2734" s="105"/>
      <c r="C2734" s="106"/>
      <c r="D2734" s="105"/>
      <c r="E2734" s="107"/>
      <c r="F2734" s="108"/>
      <c r="G2734" s="86"/>
    </row>
    <row r="2735" spans="2:7" x14ac:dyDescent="0.25">
      <c r="B2735" s="109"/>
      <c r="C2735" s="110"/>
      <c r="D2735" s="105"/>
      <c r="E2735" s="107"/>
      <c r="F2735" s="108"/>
      <c r="G2735" s="86"/>
    </row>
    <row r="2736" spans="2:7" x14ac:dyDescent="0.25">
      <c r="B2736" s="105"/>
      <c r="C2736" s="106"/>
      <c r="D2736" s="105"/>
      <c r="E2736" s="107"/>
      <c r="F2736" s="108"/>
      <c r="G2736" s="86"/>
    </row>
    <row r="2737" spans="2:7" x14ac:dyDescent="0.25">
      <c r="B2737" s="109"/>
      <c r="C2737" s="110"/>
      <c r="D2737" s="105"/>
      <c r="E2737" s="107"/>
      <c r="F2737" s="108"/>
      <c r="G2737" s="86"/>
    </row>
    <row r="2738" spans="2:7" x14ac:dyDescent="0.25">
      <c r="B2738" s="105"/>
      <c r="C2738" s="106"/>
      <c r="D2738" s="105"/>
      <c r="E2738" s="107"/>
      <c r="F2738" s="108"/>
      <c r="G2738" s="86"/>
    </row>
    <row r="2739" spans="2:7" x14ac:dyDescent="0.25">
      <c r="B2739" s="109"/>
      <c r="C2739" s="110"/>
      <c r="D2739" s="105"/>
      <c r="E2739" s="107"/>
      <c r="F2739" s="108"/>
      <c r="G2739" s="86"/>
    </row>
    <row r="2740" spans="2:7" x14ac:dyDescent="0.25">
      <c r="B2740" s="111"/>
      <c r="C2740" s="112"/>
      <c r="D2740" s="105"/>
      <c r="E2740" s="107"/>
      <c r="F2740" s="108"/>
      <c r="G2740" s="86"/>
    </row>
    <row r="2741" spans="2:7" x14ac:dyDescent="0.25">
      <c r="B2741" s="105"/>
      <c r="C2741" s="106"/>
      <c r="D2741" s="105"/>
      <c r="E2741" s="107"/>
      <c r="F2741" s="108"/>
      <c r="G2741" s="86"/>
    </row>
    <row r="2742" spans="2:7" x14ac:dyDescent="0.25">
      <c r="B2742" s="111"/>
      <c r="C2742" s="112"/>
      <c r="D2742" s="105"/>
      <c r="E2742" s="107"/>
      <c r="F2742" s="108"/>
      <c r="G2742" s="86"/>
    </row>
    <row r="2743" spans="2:7" x14ac:dyDescent="0.25">
      <c r="B2743" s="105"/>
      <c r="C2743" s="106"/>
      <c r="D2743" s="105"/>
      <c r="E2743" s="107"/>
      <c r="F2743" s="108"/>
      <c r="G2743" s="86"/>
    </row>
    <row r="2744" spans="2:7" x14ac:dyDescent="0.25">
      <c r="B2744" s="111"/>
      <c r="C2744" s="112"/>
      <c r="D2744" s="105"/>
      <c r="E2744" s="107"/>
      <c r="F2744" s="108"/>
      <c r="G2744" s="86"/>
    </row>
    <row r="2745" spans="2:7" x14ac:dyDescent="0.25">
      <c r="B2745" s="111"/>
      <c r="C2745" s="112"/>
      <c r="D2745" s="105"/>
      <c r="E2745" s="107"/>
      <c r="F2745" s="108"/>
      <c r="G2745" s="86"/>
    </row>
    <row r="2746" spans="2:7" x14ac:dyDescent="0.25">
      <c r="B2746" s="105"/>
      <c r="C2746" s="106"/>
      <c r="D2746" s="105"/>
      <c r="E2746" s="107"/>
      <c r="F2746" s="108"/>
      <c r="G2746" s="86"/>
    </row>
    <row r="2747" spans="2:7" x14ac:dyDescent="0.25">
      <c r="B2747" s="105"/>
      <c r="C2747" s="106"/>
      <c r="D2747" s="105"/>
      <c r="E2747" s="107"/>
      <c r="F2747" s="108"/>
      <c r="G2747" s="86"/>
    </row>
    <row r="2748" spans="2:7" x14ac:dyDescent="0.25">
      <c r="B2748" s="105"/>
      <c r="C2748" s="106"/>
      <c r="D2748" s="105"/>
      <c r="E2748" s="107"/>
      <c r="F2748" s="108"/>
      <c r="G2748" s="86"/>
    </row>
    <row r="2749" spans="2:7" x14ac:dyDescent="0.25">
      <c r="B2749" s="105"/>
      <c r="C2749" s="106"/>
      <c r="D2749" s="105"/>
      <c r="E2749" s="107"/>
      <c r="F2749" s="108"/>
      <c r="G2749" s="86"/>
    </row>
    <row r="2750" spans="2:7" x14ac:dyDescent="0.25">
      <c r="B2750" s="105"/>
      <c r="C2750" s="106"/>
      <c r="D2750" s="105"/>
      <c r="E2750" s="107"/>
      <c r="F2750" s="108"/>
      <c r="G2750" s="86"/>
    </row>
    <row r="2751" spans="2:7" x14ac:dyDescent="0.25">
      <c r="B2751" s="105"/>
      <c r="C2751" s="106"/>
      <c r="D2751" s="105"/>
      <c r="E2751" s="107"/>
      <c r="F2751" s="108"/>
      <c r="G2751" s="86"/>
    </row>
    <row r="2752" spans="2:7" x14ac:dyDescent="0.25">
      <c r="B2752" s="105"/>
      <c r="C2752" s="106"/>
      <c r="D2752" s="105"/>
      <c r="E2752" s="107"/>
      <c r="F2752" s="108"/>
      <c r="G2752" s="86"/>
    </row>
    <row r="2753" spans="2:7" x14ac:dyDescent="0.25">
      <c r="B2753" s="105"/>
      <c r="C2753" s="106"/>
      <c r="D2753" s="105"/>
      <c r="E2753" s="107"/>
      <c r="F2753" s="108"/>
      <c r="G2753" s="86"/>
    </row>
    <row r="2754" spans="2:7" x14ac:dyDescent="0.25">
      <c r="B2754" s="105"/>
      <c r="C2754" s="106"/>
      <c r="D2754" s="105"/>
      <c r="E2754" s="107"/>
      <c r="F2754" s="108"/>
      <c r="G2754" s="86"/>
    </row>
    <row r="2755" spans="2:7" x14ac:dyDescent="0.25">
      <c r="B2755" s="111"/>
      <c r="C2755" s="112"/>
      <c r="D2755" s="105"/>
      <c r="E2755" s="107"/>
      <c r="F2755" s="108"/>
      <c r="G2755" s="86"/>
    </row>
    <row r="2756" spans="2:7" x14ac:dyDescent="0.25">
      <c r="B2756" s="105"/>
      <c r="C2756" s="106"/>
      <c r="D2756" s="105"/>
      <c r="E2756" s="107"/>
      <c r="F2756" s="108"/>
      <c r="G2756" s="86"/>
    </row>
    <row r="2757" spans="2:7" x14ac:dyDescent="0.25">
      <c r="B2757" s="105"/>
      <c r="C2757" s="106"/>
      <c r="D2757" s="105"/>
      <c r="E2757" s="107"/>
      <c r="F2757" s="108"/>
      <c r="G2757" s="86"/>
    </row>
    <row r="2758" spans="2:7" x14ac:dyDescent="0.25">
      <c r="B2758" s="105"/>
      <c r="C2758" s="106"/>
      <c r="D2758" s="105"/>
      <c r="E2758" s="107"/>
      <c r="F2758" s="108"/>
      <c r="G2758" s="86"/>
    </row>
    <row r="2759" spans="2:7" x14ac:dyDescent="0.25">
      <c r="B2759" s="105"/>
      <c r="C2759" s="106"/>
      <c r="D2759" s="105"/>
      <c r="E2759" s="107"/>
      <c r="F2759" s="108"/>
      <c r="G2759" s="86"/>
    </row>
    <row r="2760" spans="2:7" x14ac:dyDescent="0.25">
      <c r="B2760" s="105"/>
      <c r="C2760" s="106"/>
      <c r="D2760" s="105"/>
      <c r="E2760" s="107"/>
      <c r="F2760" s="108"/>
      <c r="G2760" s="86"/>
    </row>
    <row r="2761" spans="2:7" x14ac:dyDescent="0.25">
      <c r="B2761" s="111"/>
      <c r="C2761" s="112"/>
      <c r="D2761" s="105"/>
      <c r="E2761" s="107"/>
      <c r="F2761" s="108"/>
      <c r="G2761" s="86"/>
    </row>
    <row r="2762" spans="2:7" x14ac:dyDescent="0.25">
      <c r="B2762" s="105"/>
      <c r="C2762" s="106"/>
      <c r="D2762" s="105"/>
      <c r="E2762" s="107"/>
      <c r="F2762" s="108"/>
      <c r="G2762" s="86"/>
    </row>
    <row r="2763" spans="2:7" x14ac:dyDescent="0.25">
      <c r="B2763" s="105"/>
      <c r="C2763" s="106"/>
      <c r="D2763" s="105"/>
      <c r="E2763" s="107"/>
      <c r="F2763" s="108"/>
      <c r="G2763" s="86"/>
    </row>
    <row r="2764" spans="2:7" x14ac:dyDescent="0.25">
      <c r="B2764" s="105"/>
      <c r="C2764" s="106"/>
      <c r="D2764" s="105"/>
      <c r="E2764" s="107"/>
      <c r="F2764" s="108"/>
      <c r="G2764" s="86"/>
    </row>
    <row r="2765" spans="2:7" x14ac:dyDescent="0.25">
      <c r="B2765" s="111"/>
      <c r="C2765" s="112"/>
      <c r="D2765" s="105"/>
      <c r="E2765" s="107"/>
      <c r="F2765" s="108"/>
      <c r="G2765" s="86"/>
    </row>
    <row r="2766" spans="2:7" x14ac:dyDescent="0.25">
      <c r="B2766" s="105"/>
      <c r="C2766" s="106"/>
      <c r="D2766" s="105"/>
      <c r="E2766" s="107"/>
      <c r="F2766" s="108"/>
      <c r="G2766" s="86"/>
    </row>
    <row r="2767" spans="2:7" x14ac:dyDescent="0.25">
      <c r="B2767" s="105"/>
      <c r="C2767" s="106"/>
      <c r="D2767" s="105"/>
      <c r="E2767" s="107"/>
      <c r="F2767" s="108"/>
      <c r="G2767" s="86"/>
    </row>
    <row r="2768" spans="2:7" x14ac:dyDescent="0.25">
      <c r="B2768" s="105"/>
      <c r="C2768" s="106"/>
      <c r="D2768" s="105"/>
      <c r="E2768" s="107"/>
      <c r="F2768" s="108"/>
      <c r="G2768" s="86"/>
    </row>
    <row r="2769" spans="2:7" x14ac:dyDescent="0.25">
      <c r="B2769" s="105"/>
      <c r="C2769" s="106"/>
      <c r="D2769" s="105"/>
      <c r="E2769" s="107"/>
      <c r="F2769" s="108"/>
      <c r="G2769" s="86"/>
    </row>
    <row r="2770" spans="2:7" x14ac:dyDescent="0.25">
      <c r="B2770" s="105"/>
      <c r="C2770" s="106"/>
      <c r="D2770" s="105"/>
      <c r="E2770" s="107"/>
      <c r="F2770" s="108"/>
      <c r="G2770" s="86"/>
    </row>
    <row r="2771" spans="2:7" x14ac:dyDescent="0.25">
      <c r="B2771" s="111"/>
      <c r="C2771" s="112"/>
      <c r="D2771" s="105"/>
      <c r="E2771" s="107"/>
      <c r="F2771" s="108"/>
      <c r="G2771" s="86"/>
    </row>
    <row r="2772" spans="2:7" x14ac:dyDescent="0.25">
      <c r="B2772" s="105"/>
      <c r="C2772" s="106"/>
      <c r="D2772" s="105"/>
      <c r="E2772" s="107"/>
      <c r="F2772" s="108"/>
      <c r="G2772" s="86"/>
    </row>
    <row r="2773" spans="2:7" x14ac:dyDescent="0.25">
      <c r="B2773" s="105"/>
      <c r="C2773" s="106"/>
      <c r="D2773" s="105"/>
      <c r="E2773" s="107"/>
      <c r="F2773" s="108"/>
      <c r="G2773" s="86"/>
    </row>
    <row r="2774" spans="2:7" x14ac:dyDescent="0.25">
      <c r="B2774" s="111"/>
      <c r="C2774" s="112"/>
      <c r="D2774" s="105"/>
      <c r="E2774" s="107"/>
      <c r="F2774" s="108"/>
      <c r="G2774" s="86"/>
    </row>
    <row r="2775" spans="2:7" x14ac:dyDescent="0.25">
      <c r="B2775" s="111"/>
      <c r="C2775" s="112"/>
      <c r="D2775" s="105"/>
      <c r="E2775" s="107"/>
      <c r="F2775" s="108"/>
      <c r="G2775" s="86"/>
    </row>
    <row r="2776" spans="2:7" x14ac:dyDescent="0.25">
      <c r="B2776" s="105"/>
      <c r="C2776" s="106"/>
      <c r="D2776" s="105"/>
      <c r="E2776" s="107"/>
      <c r="F2776" s="108"/>
      <c r="G2776" s="86"/>
    </row>
    <row r="2777" spans="2:7" x14ac:dyDescent="0.25">
      <c r="B2777" s="105"/>
      <c r="C2777" s="106"/>
      <c r="D2777" s="105"/>
      <c r="E2777" s="107"/>
      <c r="F2777" s="108"/>
      <c r="G2777" s="86"/>
    </row>
    <row r="2778" spans="2:7" x14ac:dyDescent="0.25">
      <c r="B2778" s="105"/>
      <c r="C2778" s="106"/>
      <c r="D2778" s="105"/>
      <c r="E2778" s="107"/>
      <c r="F2778" s="108"/>
      <c r="G2778" s="86"/>
    </row>
    <row r="2779" spans="2:7" x14ac:dyDescent="0.25">
      <c r="B2779" s="105"/>
      <c r="C2779" s="106"/>
      <c r="D2779" s="105"/>
      <c r="E2779" s="107"/>
      <c r="F2779" s="108"/>
      <c r="G2779" s="86"/>
    </row>
    <row r="2780" spans="2:7" x14ac:dyDescent="0.25">
      <c r="B2780" s="105"/>
      <c r="C2780" s="106"/>
      <c r="D2780" s="105"/>
      <c r="E2780" s="107"/>
      <c r="F2780" s="108"/>
      <c r="G2780" s="86"/>
    </row>
    <row r="2781" spans="2:7" x14ac:dyDescent="0.25">
      <c r="B2781" s="111"/>
      <c r="C2781" s="112"/>
      <c r="D2781" s="105"/>
      <c r="E2781" s="107"/>
      <c r="F2781" s="108"/>
      <c r="G2781" s="86"/>
    </row>
    <row r="2782" spans="2:7" x14ac:dyDescent="0.25">
      <c r="B2782" s="105"/>
      <c r="C2782" s="106"/>
      <c r="D2782" s="105"/>
      <c r="E2782" s="107"/>
      <c r="F2782" s="108"/>
      <c r="G2782" s="86"/>
    </row>
    <row r="2783" spans="2:7" x14ac:dyDescent="0.25">
      <c r="B2783" s="105"/>
      <c r="C2783" s="106"/>
      <c r="D2783" s="105"/>
      <c r="E2783" s="107"/>
      <c r="F2783" s="108"/>
      <c r="G2783" s="86"/>
    </row>
    <row r="2784" spans="2:7" x14ac:dyDescent="0.25">
      <c r="B2784" s="111"/>
      <c r="C2784" s="112"/>
      <c r="D2784" s="105"/>
      <c r="E2784" s="107"/>
      <c r="F2784" s="108"/>
      <c r="G2784" s="86"/>
    </row>
    <row r="2785" spans="2:7" x14ac:dyDescent="0.25">
      <c r="B2785" s="111"/>
      <c r="C2785" s="112"/>
      <c r="D2785" s="105"/>
      <c r="E2785" s="107"/>
      <c r="F2785" s="108"/>
      <c r="G2785" s="86"/>
    </row>
    <row r="2786" spans="2:7" x14ac:dyDescent="0.25">
      <c r="B2786" s="111"/>
      <c r="C2786" s="112"/>
      <c r="D2786" s="105"/>
      <c r="E2786" s="107"/>
      <c r="F2786" s="108"/>
      <c r="G2786" s="86"/>
    </row>
    <row r="2787" spans="2:7" x14ac:dyDescent="0.25">
      <c r="B2787" s="111"/>
      <c r="C2787" s="112"/>
      <c r="D2787" s="105"/>
      <c r="E2787" s="107"/>
      <c r="F2787" s="108"/>
      <c r="G2787" s="86"/>
    </row>
    <row r="2788" spans="2:7" x14ac:dyDescent="0.25">
      <c r="B2788" s="105"/>
      <c r="C2788" s="106"/>
      <c r="D2788" s="105"/>
      <c r="E2788" s="107"/>
      <c r="F2788" s="108"/>
      <c r="G2788" s="86"/>
    </row>
    <row r="2789" spans="2:7" x14ac:dyDescent="0.25">
      <c r="B2789" s="105"/>
      <c r="C2789" s="106"/>
      <c r="D2789" s="105"/>
      <c r="E2789" s="107"/>
      <c r="F2789" s="108"/>
      <c r="G2789" s="86"/>
    </row>
    <row r="2790" spans="2:7" x14ac:dyDescent="0.25">
      <c r="B2790" s="111"/>
      <c r="C2790" s="112"/>
      <c r="D2790" s="105"/>
      <c r="E2790" s="107"/>
      <c r="F2790" s="108"/>
      <c r="G2790" s="86"/>
    </row>
    <row r="2791" spans="2:7" x14ac:dyDescent="0.25">
      <c r="B2791" s="111"/>
      <c r="C2791" s="112"/>
      <c r="D2791" s="105"/>
      <c r="E2791" s="107"/>
      <c r="F2791" s="108"/>
      <c r="G2791" s="86"/>
    </row>
    <row r="2792" spans="2:7" x14ac:dyDescent="0.25">
      <c r="B2792" s="105"/>
      <c r="C2792" s="106"/>
      <c r="D2792" s="105"/>
      <c r="E2792" s="107"/>
      <c r="F2792" s="108"/>
      <c r="G2792" s="86"/>
    </row>
    <row r="2793" spans="2:7" x14ac:dyDescent="0.25">
      <c r="B2793" s="111"/>
      <c r="C2793" s="112"/>
      <c r="D2793" s="105"/>
      <c r="E2793" s="107"/>
      <c r="F2793" s="108"/>
      <c r="G2793" s="86"/>
    </row>
    <row r="2794" spans="2:7" x14ac:dyDescent="0.25">
      <c r="B2794" s="111"/>
      <c r="C2794" s="112"/>
      <c r="D2794" s="105"/>
      <c r="E2794" s="107"/>
      <c r="F2794" s="108"/>
      <c r="G2794" s="86"/>
    </row>
    <row r="2795" spans="2:7" x14ac:dyDescent="0.25">
      <c r="B2795" s="111"/>
      <c r="C2795" s="112"/>
      <c r="D2795" s="105"/>
      <c r="E2795" s="107"/>
      <c r="F2795" s="108"/>
      <c r="G2795" s="86"/>
    </row>
    <row r="2796" spans="2:7" x14ac:dyDescent="0.25">
      <c r="B2796" s="105"/>
      <c r="C2796" s="106"/>
      <c r="D2796" s="105"/>
      <c r="E2796" s="107"/>
      <c r="F2796" s="108"/>
      <c r="G2796" s="86"/>
    </row>
    <row r="2797" spans="2:7" x14ac:dyDescent="0.25">
      <c r="B2797" s="109"/>
      <c r="C2797" s="110"/>
      <c r="D2797" s="105"/>
      <c r="E2797" s="107"/>
      <c r="F2797" s="108"/>
      <c r="G2797" s="86"/>
    </row>
    <row r="2798" spans="2:7" x14ac:dyDescent="0.25">
      <c r="B2798" s="105"/>
      <c r="C2798" s="106"/>
      <c r="D2798" s="105"/>
      <c r="E2798" s="107"/>
      <c r="F2798" s="108"/>
      <c r="G2798" s="86"/>
    </row>
    <row r="2799" spans="2:7" x14ac:dyDescent="0.25">
      <c r="B2799" s="109"/>
      <c r="C2799" s="110"/>
      <c r="D2799" s="105"/>
      <c r="E2799" s="107"/>
      <c r="F2799" s="108"/>
      <c r="G2799" s="86"/>
    </row>
    <row r="2800" spans="2:7" x14ac:dyDescent="0.25">
      <c r="B2800" s="109"/>
      <c r="C2800" s="110"/>
      <c r="D2800" s="105"/>
      <c r="E2800" s="107"/>
      <c r="F2800" s="108"/>
      <c r="G2800" s="86"/>
    </row>
    <row r="2801" spans="2:7" x14ac:dyDescent="0.25">
      <c r="B2801" s="105"/>
      <c r="C2801" s="106"/>
      <c r="D2801" s="105"/>
      <c r="E2801" s="107"/>
      <c r="F2801" s="108"/>
      <c r="G2801" s="86"/>
    </row>
    <row r="2802" spans="2:7" x14ac:dyDescent="0.25">
      <c r="B2802" s="105"/>
      <c r="C2802" s="106"/>
      <c r="D2802" s="105"/>
      <c r="E2802" s="107"/>
      <c r="F2802" s="108"/>
      <c r="G2802" s="86"/>
    </row>
    <row r="2803" spans="2:7" x14ac:dyDescent="0.25">
      <c r="B2803" s="109"/>
      <c r="C2803" s="110"/>
      <c r="D2803" s="105"/>
      <c r="E2803" s="107"/>
      <c r="F2803" s="108"/>
      <c r="G2803" s="86"/>
    </row>
    <row r="2804" spans="2:7" x14ac:dyDescent="0.25">
      <c r="B2804" s="105"/>
      <c r="C2804" s="106"/>
      <c r="D2804" s="105"/>
      <c r="E2804" s="107"/>
      <c r="F2804" s="108"/>
      <c r="G2804" s="86"/>
    </row>
    <row r="2805" spans="2:7" x14ac:dyDescent="0.25">
      <c r="B2805" s="111"/>
      <c r="C2805" s="112"/>
      <c r="D2805" s="105"/>
      <c r="E2805" s="107"/>
      <c r="F2805" s="108"/>
      <c r="G2805" s="86"/>
    </row>
    <row r="2806" spans="2:7" x14ac:dyDescent="0.25">
      <c r="B2806" s="105"/>
      <c r="C2806" s="106"/>
      <c r="D2806" s="105"/>
      <c r="E2806" s="107"/>
      <c r="F2806" s="108"/>
      <c r="G2806" s="86"/>
    </row>
    <row r="2807" spans="2:7" x14ac:dyDescent="0.25">
      <c r="B2807" s="111"/>
      <c r="C2807" s="112"/>
      <c r="D2807" s="105"/>
      <c r="E2807" s="107"/>
      <c r="F2807" s="108"/>
      <c r="G2807" s="86"/>
    </row>
    <row r="2808" spans="2:7" x14ac:dyDescent="0.25">
      <c r="B2808" s="109"/>
      <c r="C2808" s="110"/>
      <c r="D2808" s="105"/>
      <c r="E2808" s="107"/>
      <c r="F2808" s="108"/>
      <c r="G2808" s="86"/>
    </row>
    <row r="2809" spans="2:7" x14ac:dyDescent="0.25">
      <c r="B2809" s="111"/>
      <c r="C2809" s="112"/>
      <c r="D2809" s="105"/>
      <c r="E2809" s="107"/>
      <c r="F2809" s="108"/>
      <c r="G2809" s="86"/>
    </row>
    <row r="2810" spans="2:7" x14ac:dyDescent="0.25">
      <c r="B2810" s="105"/>
      <c r="C2810" s="106"/>
      <c r="D2810" s="105"/>
      <c r="E2810" s="107"/>
      <c r="F2810" s="108"/>
      <c r="G2810" s="86"/>
    </row>
    <row r="2811" spans="2:7" x14ac:dyDescent="0.25">
      <c r="B2811" s="105"/>
      <c r="C2811" s="106"/>
      <c r="D2811" s="105"/>
      <c r="E2811" s="107"/>
      <c r="F2811" s="108"/>
      <c r="G2811" s="86"/>
    </row>
    <row r="2812" spans="2:7" x14ac:dyDescent="0.25">
      <c r="B2812" s="105"/>
      <c r="C2812" s="106"/>
      <c r="D2812" s="105"/>
      <c r="E2812" s="107"/>
      <c r="F2812" s="108"/>
      <c r="G2812" s="86"/>
    </row>
    <row r="2813" spans="2:7" x14ac:dyDescent="0.25">
      <c r="B2813" s="105"/>
      <c r="C2813" s="106"/>
      <c r="D2813" s="105"/>
      <c r="E2813" s="107"/>
      <c r="F2813" s="108"/>
      <c r="G2813" s="86"/>
    </row>
    <row r="2814" spans="2:7" x14ac:dyDescent="0.25">
      <c r="B2814" s="105"/>
      <c r="C2814" s="106"/>
      <c r="D2814" s="105"/>
      <c r="E2814" s="107"/>
      <c r="F2814" s="108"/>
      <c r="G2814" s="86"/>
    </row>
    <row r="2815" spans="2:7" x14ac:dyDescent="0.25">
      <c r="B2815" s="111"/>
      <c r="C2815" s="112"/>
      <c r="D2815" s="105"/>
      <c r="E2815" s="107"/>
      <c r="F2815" s="108"/>
      <c r="G2815" s="86"/>
    </row>
    <row r="2816" spans="2:7" x14ac:dyDescent="0.25">
      <c r="B2816" s="105"/>
      <c r="C2816" s="106"/>
      <c r="D2816" s="105"/>
      <c r="E2816" s="107"/>
      <c r="F2816" s="108"/>
      <c r="G2816" s="86"/>
    </row>
    <row r="2817" spans="2:7" x14ac:dyDescent="0.25">
      <c r="B2817" s="105"/>
      <c r="C2817" s="106"/>
      <c r="D2817" s="105"/>
      <c r="E2817" s="107"/>
      <c r="F2817" s="108"/>
      <c r="G2817" s="86"/>
    </row>
    <row r="2818" spans="2:7" x14ac:dyDescent="0.25">
      <c r="B2818" s="105"/>
      <c r="C2818" s="106"/>
      <c r="D2818" s="105"/>
      <c r="E2818" s="107"/>
      <c r="F2818" s="108"/>
      <c r="G2818" s="86"/>
    </row>
    <row r="2819" spans="2:7" x14ac:dyDescent="0.25">
      <c r="B2819" s="111"/>
      <c r="C2819" s="112"/>
      <c r="D2819" s="105"/>
      <c r="E2819" s="107"/>
      <c r="F2819" s="108"/>
      <c r="G2819" s="86"/>
    </row>
    <row r="2820" spans="2:7" x14ac:dyDescent="0.25">
      <c r="B2820" s="105"/>
      <c r="C2820" s="106"/>
      <c r="D2820" s="105"/>
      <c r="E2820" s="107"/>
      <c r="F2820" s="108"/>
      <c r="G2820" s="86"/>
    </row>
    <row r="2821" spans="2:7" x14ac:dyDescent="0.25">
      <c r="B2821" s="105"/>
      <c r="C2821" s="106"/>
      <c r="D2821" s="105"/>
      <c r="E2821" s="107"/>
      <c r="F2821" s="108"/>
      <c r="G2821" s="86"/>
    </row>
    <row r="2822" spans="2:7" x14ac:dyDescent="0.25">
      <c r="B2822" s="109"/>
      <c r="C2822" s="110"/>
      <c r="D2822" s="105"/>
      <c r="E2822" s="107"/>
      <c r="F2822" s="108"/>
      <c r="G2822" s="86"/>
    </row>
    <row r="2823" spans="2:7" x14ac:dyDescent="0.25">
      <c r="B2823" s="105"/>
      <c r="C2823" s="106"/>
      <c r="D2823" s="105"/>
      <c r="E2823" s="107"/>
      <c r="F2823" s="108"/>
      <c r="G2823" s="86"/>
    </row>
    <row r="2824" spans="2:7" x14ac:dyDescent="0.25">
      <c r="B2824" s="105"/>
      <c r="C2824" s="106"/>
      <c r="D2824" s="105"/>
      <c r="E2824" s="107"/>
      <c r="F2824" s="108"/>
      <c r="G2824" s="86"/>
    </row>
    <row r="2825" spans="2:7" x14ac:dyDescent="0.25">
      <c r="B2825" s="105"/>
      <c r="C2825" s="106"/>
      <c r="D2825" s="105"/>
      <c r="E2825" s="107"/>
      <c r="F2825" s="108"/>
      <c r="G2825" s="86"/>
    </row>
    <row r="2826" spans="2:7" x14ac:dyDescent="0.25">
      <c r="B2826" s="105"/>
      <c r="C2826" s="106"/>
      <c r="D2826" s="105"/>
      <c r="E2826" s="107"/>
      <c r="F2826" s="108"/>
      <c r="G2826" s="86"/>
    </row>
    <row r="2827" spans="2:7" x14ac:dyDescent="0.25">
      <c r="B2827" s="109"/>
      <c r="C2827" s="110"/>
      <c r="D2827" s="105"/>
      <c r="E2827" s="107"/>
      <c r="F2827" s="108"/>
      <c r="G2827" s="86"/>
    </row>
    <row r="2828" spans="2:7" x14ac:dyDescent="0.25">
      <c r="B2828" s="105"/>
      <c r="C2828" s="106"/>
      <c r="D2828" s="105"/>
      <c r="E2828" s="107"/>
      <c r="F2828" s="108"/>
      <c r="G2828" s="86"/>
    </row>
    <row r="2829" spans="2:7" x14ac:dyDescent="0.25">
      <c r="B2829" s="105"/>
      <c r="C2829" s="106"/>
      <c r="D2829" s="105"/>
      <c r="E2829" s="107"/>
      <c r="F2829" s="108"/>
      <c r="G2829" s="86"/>
    </row>
    <row r="2830" spans="2:7" x14ac:dyDescent="0.25">
      <c r="B2830" s="105"/>
      <c r="C2830" s="106"/>
      <c r="D2830" s="105"/>
      <c r="E2830" s="107"/>
      <c r="F2830" s="108"/>
      <c r="G2830" s="86"/>
    </row>
    <row r="2831" spans="2:7" x14ac:dyDescent="0.25">
      <c r="B2831" s="111"/>
      <c r="C2831" s="112"/>
      <c r="D2831" s="105"/>
      <c r="E2831" s="107"/>
      <c r="F2831" s="108"/>
      <c r="G2831" s="86"/>
    </row>
    <row r="2832" spans="2:7" x14ac:dyDescent="0.25">
      <c r="B2832" s="111"/>
      <c r="C2832" s="112"/>
      <c r="D2832" s="105"/>
      <c r="E2832" s="107"/>
      <c r="F2832" s="108"/>
      <c r="G2832" s="86"/>
    </row>
    <row r="2833" spans="2:7" x14ac:dyDescent="0.25">
      <c r="B2833" s="111"/>
      <c r="C2833" s="112"/>
      <c r="D2833" s="105"/>
      <c r="E2833" s="107"/>
      <c r="F2833" s="108"/>
      <c r="G2833" s="86"/>
    </row>
    <row r="2834" spans="2:7" x14ac:dyDescent="0.25">
      <c r="B2834" s="111"/>
      <c r="C2834" s="112"/>
      <c r="D2834" s="105"/>
      <c r="E2834" s="107"/>
      <c r="F2834" s="108"/>
      <c r="G2834" s="86"/>
    </row>
    <row r="2835" spans="2:7" x14ac:dyDescent="0.25">
      <c r="B2835" s="105"/>
      <c r="C2835" s="106"/>
      <c r="D2835" s="105"/>
      <c r="E2835" s="107"/>
      <c r="F2835" s="108"/>
      <c r="G2835" s="86"/>
    </row>
    <row r="2836" spans="2:7" x14ac:dyDescent="0.25">
      <c r="B2836" s="109"/>
      <c r="C2836" s="110"/>
      <c r="D2836" s="105"/>
      <c r="E2836" s="107"/>
      <c r="F2836" s="108"/>
      <c r="G2836" s="86"/>
    </row>
    <row r="2837" spans="2:7" x14ac:dyDescent="0.25">
      <c r="B2837" s="109"/>
      <c r="C2837" s="110"/>
      <c r="D2837" s="105"/>
      <c r="E2837" s="107"/>
      <c r="F2837" s="108"/>
      <c r="G2837" s="86"/>
    </row>
    <row r="2838" spans="2:7" x14ac:dyDescent="0.25">
      <c r="B2838" s="105"/>
      <c r="C2838" s="106"/>
      <c r="D2838" s="105"/>
      <c r="E2838" s="107"/>
      <c r="F2838" s="108"/>
      <c r="G2838" s="86"/>
    </row>
    <row r="2839" spans="2:7" x14ac:dyDescent="0.25">
      <c r="B2839" s="105"/>
      <c r="C2839" s="106"/>
      <c r="D2839" s="105"/>
      <c r="E2839" s="107"/>
      <c r="F2839" s="108"/>
      <c r="G2839" s="86"/>
    </row>
    <row r="2840" spans="2:7" x14ac:dyDescent="0.25">
      <c r="B2840" s="105"/>
      <c r="C2840" s="106"/>
      <c r="D2840" s="105"/>
      <c r="E2840" s="107"/>
      <c r="F2840" s="108"/>
      <c r="G2840" s="86"/>
    </row>
    <row r="2841" spans="2:7" x14ac:dyDescent="0.25">
      <c r="B2841" s="105"/>
      <c r="C2841" s="106"/>
      <c r="D2841" s="105"/>
      <c r="E2841" s="107"/>
      <c r="F2841" s="108"/>
      <c r="G2841" s="86"/>
    </row>
    <row r="2842" spans="2:7" x14ac:dyDescent="0.25">
      <c r="B2842" s="105"/>
      <c r="C2842" s="106"/>
      <c r="D2842" s="105"/>
      <c r="E2842" s="107"/>
      <c r="F2842" s="108"/>
      <c r="G2842" s="86"/>
    </row>
    <row r="2843" spans="2:7" x14ac:dyDescent="0.25">
      <c r="B2843" s="105"/>
      <c r="C2843" s="106"/>
      <c r="D2843" s="105"/>
      <c r="E2843" s="107"/>
      <c r="F2843" s="108"/>
      <c r="G2843" s="86"/>
    </row>
    <row r="2844" spans="2:7" x14ac:dyDescent="0.25">
      <c r="B2844" s="105"/>
      <c r="C2844" s="106"/>
      <c r="D2844" s="105"/>
      <c r="E2844" s="107"/>
      <c r="F2844" s="108"/>
      <c r="G2844" s="86"/>
    </row>
    <row r="2845" spans="2:7" x14ac:dyDescent="0.25">
      <c r="B2845" s="105"/>
      <c r="C2845" s="106"/>
      <c r="D2845" s="105"/>
      <c r="E2845" s="107"/>
      <c r="F2845" s="108"/>
      <c r="G2845" s="86"/>
    </row>
    <row r="2846" spans="2:7" x14ac:dyDescent="0.25">
      <c r="B2846" s="105"/>
      <c r="C2846" s="106"/>
      <c r="D2846" s="105"/>
      <c r="E2846" s="107"/>
      <c r="F2846" s="108"/>
      <c r="G2846" s="86"/>
    </row>
    <row r="2847" spans="2:7" x14ac:dyDescent="0.25">
      <c r="B2847" s="105"/>
      <c r="C2847" s="106"/>
      <c r="D2847" s="105"/>
      <c r="E2847" s="107"/>
      <c r="F2847" s="108"/>
      <c r="G2847" s="86"/>
    </row>
    <row r="2848" spans="2:7" x14ac:dyDescent="0.25">
      <c r="B2848" s="105"/>
      <c r="C2848" s="106"/>
      <c r="D2848" s="105"/>
      <c r="E2848" s="107"/>
      <c r="F2848" s="108"/>
      <c r="G2848" s="86"/>
    </row>
    <row r="2849" spans="2:7" x14ac:dyDescent="0.25">
      <c r="B2849" s="105"/>
      <c r="C2849" s="106"/>
      <c r="D2849" s="105"/>
      <c r="E2849" s="107"/>
      <c r="F2849" s="108"/>
      <c r="G2849" s="86"/>
    </row>
    <row r="2850" spans="2:7" x14ac:dyDescent="0.25">
      <c r="B2850" s="105"/>
      <c r="C2850" s="106"/>
      <c r="D2850" s="105"/>
      <c r="E2850" s="107"/>
      <c r="F2850" s="108"/>
      <c r="G2850" s="86"/>
    </row>
    <row r="2851" spans="2:7" x14ac:dyDescent="0.25">
      <c r="B2851" s="105"/>
      <c r="C2851" s="106"/>
      <c r="D2851" s="105"/>
      <c r="E2851" s="107"/>
      <c r="F2851" s="108"/>
      <c r="G2851" s="86"/>
    </row>
    <row r="2852" spans="2:7" x14ac:dyDescent="0.25">
      <c r="B2852" s="105"/>
      <c r="C2852" s="106"/>
      <c r="D2852" s="105"/>
      <c r="E2852" s="107"/>
      <c r="F2852" s="108"/>
      <c r="G2852" s="86"/>
    </row>
    <row r="2853" spans="2:7" x14ac:dyDescent="0.25">
      <c r="B2853" s="105"/>
      <c r="C2853" s="106"/>
      <c r="D2853" s="105"/>
      <c r="E2853" s="107"/>
      <c r="F2853" s="108"/>
      <c r="G2853" s="86"/>
    </row>
    <row r="2854" spans="2:7" x14ac:dyDescent="0.25">
      <c r="B2854" s="105"/>
      <c r="C2854" s="106"/>
      <c r="D2854" s="105"/>
      <c r="E2854" s="107"/>
      <c r="F2854" s="108"/>
      <c r="G2854" s="86"/>
    </row>
    <row r="2855" spans="2:7" x14ac:dyDescent="0.25">
      <c r="B2855" s="105"/>
      <c r="C2855" s="106"/>
      <c r="D2855" s="105"/>
      <c r="E2855" s="107"/>
      <c r="F2855" s="108"/>
      <c r="G2855" s="86"/>
    </row>
    <row r="2856" spans="2:7" x14ac:dyDescent="0.25">
      <c r="B2856" s="105"/>
      <c r="C2856" s="106"/>
      <c r="D2856" s="105"/>
      <c r="E2856" s="107"/>
      <c r="F2856" s="108"/>
      <c r="G2856" s="86"/>
    </row>
    <row r="2857" spans="2:7" x14ac:dyDescent="0.25">
      <c r="B2857" s="105"/>
      <c r="C2857" s="106"/>
      <c r="D2857" s="105"/>
      <c r="E2857" s="107"/>
      <c r="F2857" s="108"/>
      <c r="G2857" s="86"/>
    </row>
    <row r="2858" spans="2:7" x14ac:dyDescent="0.25">
      <c r="B2858" s="105"/>
      <c r="C2858" s="106"/>
      <c r="D2858" s="105"/>
      <c r="E2858" s="107"/>
      <c r="F2858" s="108"/>
      <c r="G2858" s="86"/>
    </row>
    <row r="2859" spans="2:7" x14ac:dyDescent="0.25">
      <c r="B2859" s="105"/>
      <c r="C2859" s="106"/>
      <c r="D2859" s="105"/>
      <c r="E2859" s="107"/>
      <c r="F2859" s="108"/>
      <c r="G2859" s="86"/>
    </row>
    <row r="2860" spans="2:7" x14ac:dyDescent="0.25">
      <c r="B2860" s="105"/>
      <c r="C2860" s="106"/>
      <c r="D2860" s="105"/>
      <c r="E2860" s="107"/>
      <c r="F2860" s="108"/>
      <c r="G2860" s="86"/>
    </row>
    <row r="2861" spans="2:7" x14ac:dyDescent="0.25">
      <c r="B2861" s="105"/>
      <c r="C2861" s="106"/>
      <c r="D2861" s="105"/>
      <c r="E2861" s="107"/>
      <c r="F2861" s="108"/>
      <c r="G2861" s="86"/>
    </row>
    <row r="2862" spans="2:7" x14ac:dyDescent="0.25">
      <c r="B2862" s="111"/>
      <c r="C2862" s="112"/>
      <c r="D2862" s="105"/>
      <c r="E2862" s="107"/>
      <c r="F2862" s="108"/>
      <c r="G2862" s="86"/>
    </row>
    <row r="2863" spans="2:7" x14ac:dyDescent="0.25">
      <c r="B2863" s="111"/>
      <c r="C2863" s="112"/>
      <c r="D2863" s="105"/>
      <c r="E2863" s="107"/>
      <c r="F2863" s="108"/>
      <c r="G2863" s="86"/>
    </row>
    <row r="2864" spans="2:7" x14ac:dyDescent="0.25">
      <c r="B2864" s="105"/>
      <c r="C2864" s="106"/>
      <c r="D2864" s="105"/>
      <c r="E2864" s="107"/>
      <c r="F2864" s="108"/>
      <c r="G2864" s="86"/>
    </row>
    <row r="2865" spans="2:7" x14ac:dyDescent="0.25">
      <c r="B2865" s="105"/>
      <c r="C2865" s="106"/>
      <c r="D2865" s="105"/>
      <c r="E2865" s="107"/>
      <c r="F2865" s="108"/>
      <c r="G2865" s="86"/>
    </row>
    <row r="2866" spans="2:7" x14ac:dyDescent="0.25">
      <c r="B2866" s="105"/>
      <c r="C2866" s="106"/>
      <c r="D2866" s="105"/>
      <c r="E2866" s="107"/>
      <c r="F2866" s="108"/>
      <c r="G2866" s="86"/>
    </row>
    <row r="2867" spans="2:7" x14ac:dyDescent="0.25">
      <c r="B2867" s="105"/>
      <c r="C2867" s="106"/>
      <c r="D2867" s="105"/>
      <c r="E2867" s="107"/>
      <c r="F2867" s="108"/>
      <c r="G2867" s="86"/>
    </row>
    <row r="2868" spans="2:7" x14ac:dyDescent="0.25">
      <c r="B2868" s="105"/>
      <c r="C2868" s="106"/>
      <c r="D2868" s="105"/>
      <c r="E2868" s="107"/>
      <c r="F2868" s="108"/>
      <c r="G2868" s="86"/>
    </row>
    <row r="2869" spans="2:7" x14ac:dyDescent="0.25">
      <c r="B2869" s="105"/>
      <c r="C2869" s="106"/>
      <c r="D2869" s="105"/>
      <c r="E2869" s="107"/>
      <c r="F2869" s="108"/>
      <c r="G2869" s="86"/>
    </row>
    <row r="2870" spans="2:7" x14ac:dyDescent="0.25">
      <c r="B2870" s="105"/>
      <c r="C2870" s="106"/>
      <c r="D2870" s="105"/>
      <c r="E2870" s="107"/>
      <c r="F2870" s="108"/>
      <c r="G2870" s="86"/>
    </row>
    <row r="2871" spans="2:7" x14ac:dyDescent="0.25">
      <c r="B2871" s="105"/>
      <c r="C2871" s="106"/>
      <c r="D2871" s="105"/>
      <c r="E2871" s="107"/>
      <c r="F2871" s="108"/>
      <c r="G2871" s="86"/>
    </row>
    <row r="2872" spans="2:7" x14ac:dyDescent="0.25">
      <c r="B2872" s="105"/>
      <c r="C2872" s="106"/>
      <c r="D2872" s="105"/>
      <c r="E2872" s="107"/>
      <c r="F2872" s="108"/>
      <c r="G2872" s="86"/>
    </row>
    <row r="2873" spans="2:7" x14ac:dyDescent="0.25">
      <c r="B2873" s="105"/>
      <c r="C2873" s="106"/>
      <c r="D2873" s="105"/>
      <c r="E2873" s="107"/>
      <c r="F2873" s="108"/>
      <c r="G2873" s="86"/>
    </row>
    <row r="2874" spans="2:7" x14ac:dyDescent="0.25">
      <c r="B2874" s="109"/>
      <c r="C2874" s="110"/>
      <c r="D2874" s="105"/>
      <c r="E2874" s="107"/>
      <c r="F2874" s="108"/>
      <c r="G2874" s="86"/>
    </row>
    <row r="2875" spans="2:7" x14ac:dyDescent="0.25">
      <c r="B2875" s="105"/>
      <c r="C2875" s="106"/>
      <c r="D2875" s="105"/>
      <c r="E2875" s="107"/>
      <c r="F2875" s="108"/>
      <c r="G2875" s="86"/>
    </row>
    <row r="2876" spans="2:7" x14ac:dyDescent="0.25">
      <c r="B2876" s="105"/>
      <c r="C2876" s="106"/>
      <c r="D2876" s="105"/>
      <c r="E2876" s="107"/>
      <c r="F2876" s="108"/>
      <c r="G2876" s="86"/>
    </row>
    <row r="2877" spans="2:7" x14ac:dyDescent="0.25">
      <c r="B2877" s="105"/>
      <c r="C2877" s="106"/>
      <c r="D2877" s="105"/>
      <c r="E2877" s="107"/>
      <c r="F2877" s="108"/>
      <c r="G2877" s="86"/>
    </row>
    <row r="2878" spans="2:7" x14ac:dyDescent="0.25">
      <c r="B2878" s="105"/>
      <c r="C2878" s="106"/>
      <c r="D2878" s="105"/>
      <c r="E2878" s="107"/>
      <c r="F2878" s="108"/>
      <c r="G2878" s="86"/>
    </row>
    <row r="2879" spans="2:7" x14ac:dyDescent="0.25">
      <c r="B2879" s="105"/>
      <c r="C2879" s="106"/>
      <c r="D2879" s="105"/>
      <c r="E2879" s="107"/>
      <c r="F2879" s="108"/>
      <c r="G2879" s="86"/>
    </row>
    <row r="2880" spans="2:7" x14ac:dyDescent="0.25">
      <c r="B2880" s="105"/>
      <c r="C2880" s="106"/>
      <c r="D2880" s="105"/>
      <c r="E2880" s="107"/>
      <c r="F2880" s="108"/>
      <c r="G2880" s="86"/>
    </row>
    <row r="2881" spans="2:7" x14ac:dyDescent="0.25">
      <c r="B2881" s="105"/>
      <c r="C2881" s="106"/>
      <c r="D2881" s="105"/>
      <c r="E2881" s="107"/>
      <c r="F2881" s="108"/>
      <c r="G2881" s="86"/>
    </row>
    <row r="2882" spans="2:7" x14ac:dyDescent="0.25">
      <c r="B2882" s="105"/>
      <c r="C2882" s="106"/>
      <c r="D2882" s="105"/>
      <c r="E2882" s="107"/>
      <c r="F2882" s="108"/>
      <c r="G2882" s="86"/>
    </row>
    <row r="2883" spans="2:7" x14ac:dyDescent="0.25">
      <c r="B2883" s="105"/>
      <c r="C2883" s="106"/>
      <c r="D2883" s="105"/>
      <c r="E2883" s="107"/>
      <c r="F2883" s="108"/>
      <c r="G2883" s="86"/>
    </row>
    <row r="2884" spans="2:7" x14ac:dyDescent="0.25">
      <c r="B2884" s="105"/>
      <c r="C2884" s="106"/>
      <c r="D2884" s="105"/>
      <c r="E2884" s="107"/>
      <c r="F2884" s="108"/>
      <c r="G2884" s="86"/>
    </row>
    <row r="2885" spans="2:7" x14ac:dyDescent="0.25">
      <c r="B2885" s="105"/>
      <c r="C2885" s="106"/>
      <c r="D2885" s="105"/>
      <c r="E2885" s="107"/>
      <c r="F2885" s="108"/>
      <c r="G2885" s="86"/>
    </row>
    <row r="2886" spans="2:7" x14ac:dyDescent="0.25">
      <c r="B2886" s="105"/>
      <c r="C2886" s="106"/>
      <c r="D2886" s="105"/>
      <c r="E2886" s="107"/>
      <c r="F2886" s="108"/>
      <c r="G2886" s="86"/>
    </row>
    <row r="2887" spans="2:7" x14ac:dyDescent="0.25">
      <c r="B2887" s="105"/>
      <c r="C2887" s="106"/>
      <c r="D2887" s="105"/>
      <c r="E2887" s="107"/>
      <c r="F2887" s="108"/>
      <c r="G2887" s="86"/>
    </row>
    <row r="2888" spans="2:7" x14ac:dyDescent="0.25">
      <c r="B2888" s="105"/>
      <c r="C2888" s="106"/>
      <c r="D2888" s="105"/>
      <c r="E2888" s="107"/>
      <c r="F2888" s="108"/>
      <c r="G2888" s="86"/>
    </row>
    <row r="2889" spans="2:7" x14ac:dyDescent="0.25">
      <c r="B2889" s="105"/>
      <c r="C2889" s="106"/>
      <c r="D2889" s="105"/>
      <c r="E2889" s="107"/>
      <c r="F2889" s="108"/>
      <c r="G2889" s="86"/>
    </row>
    <row r="2890" spans="2:7" x14ac:dyDescent="0.25">
      <c r="B2890" s="105"/>
      <c r="C2890" s="106"/>
      <c r="D2890" s="105"/>
      <c r="E2890" s="107"/>
      <c r="F2890" s="108"/>
      <c r="G2890" s="86"/>
    </row>
    <row r="2891" spans="2:7" x14ac:dyDescent="0.25">
      <c r="B2891" s="105"/>
      <c r="C2891" s="106"/>
      <c r="D2891" s="105"/>
      <c r="E2891" s="107"/>
      <c r="F2891" s="108"/>
      <c r="G2891" s="86"/>
    </row>
    <row r="2892" spans="2:7" x14ac:dyDescent="0.25">
      <c r="B2892" s="105"/>
      <c r="C2892" s="106"/>
      <c r="D2892" s="105"/>
      <c r="E2892" s="107"/>
      <c r="F2892" s="108"/>
      <c r="G2892" s="86"/>
    </row>
    <row r="2893" spans="2:7" x14ac:dyDescent="0.25">
      <c r="B2893" s="105"/>
      <c r="C2893" s="106"/>
      <c r="D2893" s="105"/>
      <c r="E2893" s="107"/>
      <c r="F2893" s="108"/>
      <c r="G2893" s="86"/>
    </row>
    <row r="2894" spans="2:7" x14ac:dyDescent="0.25">
      <c r="B2894" s="105"/>
      <c r="C2894" s="106"/>
      <c r="D2894" s="105"/>
      <c r="E2894" s="107"/>
      <c r="F2894" s="108"/>
      <c r="G2894" s="86"/>
    </row>
    <row r="2895" spans="2:7" x14ac:dyDescent="0.25">
      <c r="B2895" s="105"/>
      <c r="C2895" s="106"/>
      <c r="D2895" s="105"/>
      <c r="E2895" s="107"/>
      <c r="F2895" s="108"/>
      <c r="G2895" s="86"/>
    </row>
    <row r="2896" spans="2:7" x14ac:dyDescent="0.25">
      <c r="B2896" s="105"/>
      <c r="C2896" s="106"/>
      <c r="D2896" s="105"/>
      <c r="E2896" s="107"/>
      <c r="F2896" s="108"/>
      <c r="G2896" s="86"/>
    </row>
    <row r="2897" spans="2:7" x14ac:dyDescent="0.25">
      <c r="B2897" s="105"/>
      <c r="C2897" s="106"/>
      <c r="D2897" s="105"/>
      <c r="E2897" s="107"/>
      <c r="F2897" s="108"/>
      <c r="G2897" s="86"/>
    </row>
    <row r="2898" spans="2:7" x14ac:dyDescent="0.25">
      <c r="B2898" s="105"/>
      <c r="C2898" s="106"/>
      <c r="D2898" s="105"/>
      <c r="E2898" s="107"/>
      <c r="F2898" s="108"/>
      <c r="G2898" s="86"/>
    </row>
    <row r="2899" spans="2:7" x14ac:dyDescent="0.25">
      <c r="B2899" s="105"/>
      <c r="C2899" s="106"/>
      <c r="D2899" s="105"/>
      <c r="E2899" s="107"/>
      <c r="F2899" s="108"/>
      <c r="G2899" s="86"/>
    </row>
    <row r="2900" spans="2:7" x14ac:dyDescent="0.25">
      <c r="B2900" s="105"/>
      <c r="C2900" s="106"/>
      <c r="D2900" s="105"/>
      <c r="E2900" s="107"/>
      <c r="F2900" s="108"/>
      <c r="G2900" s="86"/>
    </row>
    <row r="2901" spans="2:7" x14ac:dyDescent="0.25">
      <c r="B2901" s="105"/>
      <c r="C2901" s="106"/>
      <c r="D2901" s="105"/>
      <c r="E2901" s="107"/>
      <c r="F2901" s="108"/>
      <c r="G2901" s="86"/>
    </row>
    <row r="2902" spans="2:7" x14ac:dyDescent="0.25">
      <c r="B2902" s="105"/>
      <c r="C2902" s="106"/>
      <c r="D2902" s="105"/>
      <c r="E2902" s="107"/>
      <c r="F2902" s="108"/>
      <c r="G2902" s="86"/>
    </row>
    <row r="2903" spans="2:7" x14ac:dyDescent="0.25">
      <c r="B2903" s="105"/>
      <c r="C2903" s="106"/>
      <c r="D2903" s="105"/>
      <c r="E2903" s="107"/>
      <c r="F2903" s="108"/>
      <c r="G2903" s="86"/>
    </row>
    <row r="2904" spans="2:7" x14ac:dyDescent="0.25">
      <c r="B2904" s="105"/>
      <c r="C2904" s="106"/>
      <c r="D2904" s="105"/>
      <c r="E2904" s="107"/>
      <c r="F2904" s="108"/>
      <c r="G2904" s="86"/>
    </row>
    <row r="2905" spans="2:7" x14ac:dyDescent="0.25">
      <c r="B2905" s="105"/>
      <c r="C2905" s="106"/>
      <c r="D2905" s="105"/>
      <c r="E2905" s="107"/>
      <c r="F2905" s="108"/>
      <c r="G2905" s="86"/>
    </row>
    <row r="2906" spans="2:7" x14ac:dyDescent="0.25">
      <c r="B2906" s="105"/>
      <c r="C2906" s="106"/>
      <c r="D2906" s="105"/>
      <c r="E2906" s="107"/>
      <c r="F2906" s="108"/>
      <c r="G2906" s="86"/>
    </row>
    <row r="2907" spans="2:7" x14ac:dyDescent="0.25">
      <c r="B2907" s="105"/>
      <c r="C2907" s="106"/>
      <c r="D2907" s="105"/>
      <c r="E2907" s="107"/>
      <c r="F2907" s="108"/>
      <c r="G2907" s="86"/>
    </row>
    <row r="2908" spans="2:7" x14ac:dyDescent="0.25">
      <c r="B2908" s="105"/>
      <c r="C2908" s="106"/>
      <c r="D2908" s="105"/>
      <c r="E2908" s="107"/>
      <c r="F2908" s="108"/>
      <c r="G2908" s="86"/>
    </row>
    <row r="2909" spans="2:7" x14ac:dyDescent="0.25">
      <c r="B2909" s="105"/>
      <c r="C2909" s="106"/>
      <c r="D2909" s="105"/>
      <c r="E2909" s="107"/>
      <c r="F2909" s="108"/>
      <c r="G2909" s="86"/>
    </row>
    <row r="2910" spans="2:7" x14ac:dyDescent="0.25">
      <c r="B2910" s="105"/>
      <c r="C2910" s="106"/>
      <c r="D2910" s="105"/>
      <c r="E2910" s="107"/>
      <c r="F2910" s="108"/>
      <c r="G2910" s="86"/>
    </row>
    <row r="2911" spans="2:7" x14ac:dyDescent="0.25">
      <c r="B2911" s="105"/>
      <c r="C2911" s="106"/>
      <c r="D2911" s="105"/>
      <c r="E2911" s="107"/>
      <c r="F2911" s="108"/>
      <c r="G2911" s="86"/>
    </row>
    <row r="2912" spans="2:7" x14ac:dyDescent="0.25">
      <c r="B2912" s="105"/>
      <c r="C2912" s="106"/>
      <c r="D2912" s="105"/>
      <c r="E2912" s="107"/>
      <c r="F2912" s="108"/>
      <c r="G2912" s="86"/>
    </row>
    <row r="2913" spans="2:7" x14ac:dyDescent="0.25">
      <c r="B2913" s="105"/>
      <c r="C2913" s="106"/>
      <c r="D2913" s="105"/>
      <c r="E2913" s="107"/>
      <c r="F2913" s="108"/>
      <c r="G2913" s="86"/>
    </row>
    <row r="2914" spans="2:7" x14ac:dyDescent="0.25">
      <c r="B2914" s="105"/>
      <c r="C2914" s="106"/>
      <c r="D2914" s="105"/>
      <c r="E2914" s="107"/>
      <c r="F2914" s="108"/>
      <c r="G2914" s="86"/>
    </row>
    <row r="2915" spans="2:7" x14ac:dyDescent="0.25">
      <c r="B2915" s="105"/>
      <c r="C2915" s="106"/>
      <c r="D2915" s="105"/>
      <c r="E2915" s="107"/>
      <c r="F2915" s="108"/>
      <c r="G2915" s="86"/>
    </row>
    <row r="2916" spans="2:7" x14ac:dyDescent="0.25">
      <c r="B2916" s="105"/>
      <c r="C2916" s="106"/>
      <c r="D2916" s="105"/>
      <c r="E2916" s="107"/>
      <c r="F2916" s="108"/>
      <c r="G2916" s="86"/>
    </row>
    <row r="2917" spans="2:7" x14ac:dyDescent="0.25">
      <c r="B2917" s="105"/>
      <c r="C2917" s="106"/>
      <c r="D2917" s="105"/>
      <c r="E2917" s="107"/>
      <c r="F2917" s="108"/>
      <c r="G2917" s="86"/>
    </row>
    <row r="2918" spans="2:7" x14ac:dyDescent="0.25">
      <c r="B2918" s="105"/>
      <c r="C2918" s="106"/>
      <c r="D2918" s="105"/>
      <c r="E2918" s="107"/>
      <c r="F2918" s="108"/>
      <c r="G2918" s="86"/>
    </row>
    <row r="2919" spans="2:7" x14ac:dyDescent="0.25">
      <c r="B2919" s="105"/>
      <c r="C2919" s="106"/>
      <c r="D2919" s="105"/>
      <c r="E2919" s="107"/>
      <c r="F2919" s="108"/>
      <c r="G2919" s="86"/>
    </row>
    <row r="2920" spans="2:7" x14ac:dyDescent="0.25">
      <c r="B2920" s="105"/>
      <c r="C2920" s="106"/>
      <c r="D2920" s="105"/>
      <c r="E2920" s="107"/>
      <c r="F2920" s="108"/>
      <c r="G2920" s="86"/>
    </row>
    <row r="2921" spans="2:7" x14ac:dyDescent="0.25">
      <c r="B2921" s="105"/>
      <c r="C2921" s="106"/>
      <c r="D2921" s="105"/>
      <c r="E2921" s="107"/>
      <c r="F2921" s="108"/>
      <c r="G2921" s="86"/>
    </row>
    <row r="2922" spans="2:7" x14ac:dyDescent="0.25">
      <c r="B2922" s="105"/>
      <c r="C2922" s="106"/>
      <c r="D2922" s="105"/>
      <c r="E2922" s="107"/>
      <c r="F2922" s="108"/>
      <c r="G2922" s="86"/>
    </row>
    <row r="2923" spans="2:7" x14ac:dyDescent="0.25">
      <c r="B2923" s="105"/>
      <c r="C2923" s="106"/>
      <c r="D2923" s="105"/>
      <c r="E2923" s="107"/>
      <c r="F2923" s="108"/>
      <c r="G2923" s="86"/>
    </row>
    <row r="2924" spans="2:7" x14ac:dyDescent="0.25">
      <c r="B2924" s="105"/>
      <c r="C2924" s="106"/>
      <c r="D2924" s="105"/>
      <c r="E2924" s="107"/>
      <c r="F2924" s="108"/>
      <c r="G2924" s="86"/>
    </row>
    <row r="2925" spans="2:7" x14ac:dyDescent="0.25">
      <c r="B2925" s="105"/>
      <c r="C2925" s="106"/>
      <c r="D2925" s="105"/>
      <c r="E2925" s="107"/>
      <c r="F2925" s="108"/>
      <c r="G2925" s="86"/>
    </row>
    <row r="2926" spans="2:7" x14ac:dyDescent="0.25">
      <c r="B2926" s="105"/>
      <c r="C2926" s="106"/>
      <c r="D2926" s="105"/>
      <c r="E2926" s="107"/>
      <c r="F2926" s="108"/>
      <c r="G2926" s="86"/>
    </row>
    <row r="2927" spans="2:7" x14ac:dyDescent="0.25">
      <c r="B2927" s="105"/>
      <c r="C2927" s="106"/>
      <c r="D2927" s="105"/>
      <c r="E2927" s="107"/>
      <c r="F2927" s="108"/>
      <c r="G2927" s="86"/>
    </row>
    <row r="2928" spans="2:7" x14ac:dyDescent="0.25">
      <c r="B2928" s="105"/>
      <c r="C2928" s="106"/>
      <c r="D2928" s="105"/>
      <c r="E2928" s="107"/>
      <c r="F2928" s="108"/>
      <c r="G2928" s="86"/>
    </row>
    <row r="2929" spans="2:7" x14ac:dyDescent="0.25">
      <c r="B2929" s="105"/>
      <c r="C2929" s="106"/>
      <c r="D2929" s="105"/>
      <c r="E2929" s="107"/>
      <c r="F2929" s="108"/>
      <c r="G2929" s="86"/>
    </row>
    <row r="2930" spans="2:7" x14ac:dyDescent="0.25">
      <c r="B2930" s="105"/>
      <c r="C2930" s="106"/>
      <c r="D2930" s="105"/>
      <c r="E2930" s="107"/>
      <c r="F2930" s="108"/>
      <c r="G2930" s="86"/>
    </row>
    <row r="2931" spans="2:7" x14ac:dyDescent="0.25">
      <c r="B2931" s="105"/>
      <c r="C2931" s="106"/>
      <c r="D2931" s="105"/>
      <c r="E2931" s="107"/>
      <c r="F2931" s="108"/>
      <c r="G2931" s="86"/>
    </row>
    <row r="2932" spans="2:7" x14ac:dyDescent="0.25">
      <c r="B2932" s="105"/>
      <c r="C2932" s="106"/>
      <c r="D2932" s="105"/>
      <c r="E2932" s="107"/>
      <c r="F2932" s="108"/>
      <c r="G2932" s="86"/>
    </row>
    <row r="2933" spans="2:7" x14ac:dyDescent="0.25">
      <c r="B2933" s="105"/>
      <c r="C2933" s="106"/>
      <c r="D2933" s="105"/>
      <c r="E2933" s="107"/>
      <c r="F2933" s="108"/>
      <c r="G2933" s="86"/>
    </row>
    <row r="2934" spans="2:7" x14ac:dyDescent="0.25">
      <c r="B2934" s="105"/>
      <c r="C2934" s="106"/>
      <c r="D2934" s="105"/>
      <c r="E2934" s="107"/>
      <c r="F2934" s="108"/>
      <c r="G2934" s="86"/>
    </row>
    <row r="2935" spans="2:7" x14ac:dyDescent="0.25">
      <c r="B2935" s="105"/>
      <c r="C2935" s="106"/>
      <c r="D2935" s="105"/>
      <c r="E2935" s="107"/>
      <c r="F2935" s="108"/>
      <c r="G2935" s="86"/>
    </row>
    <row r="2936" spans="2:7" x14ac:dyDescent="0.25">
      <c r="B2936" s="105"/>
      <c r="C2936" s="106"/>
      <c r="D2936" s="105"/>
      <c r="E2936" s="107"/>
      <c r="F2936" s="108"/>
      <c r="G2936" s="86"/>
    </row>
    <row r="2937" spans="2:7" x14ac:dyDescent="0.25">
      <c r="B2937" s="105"/>
      <c r="C2937" s="106"/>
      <c r="D2937" s="105"/>
      <c r="E2937" s="107"/>
      <c r="F2937" s="108"/>
      <c r="G2937" s="86"/>
    </row>
    <row r="2938" spans="2:7" x14ac:dyDescent="0.25">
      <c r="B2938" s="105"/>
      <c r="C2938" s="106"/>
      <c r="D2938" s="105"/>
      <c r="E2938" s="107"/>
      <c r="F2938" s="108"/>
      <c r="G2938" s="86"/>
    </row>
    <row r="2939" spans="2:7" x14ac:dyDescent="0.25">
      <c r="B2939" s="105"/>
      <c r="C2939" s="106"/>
      <c r="D2939" s="105"/>
      <c r="E2939" s="107"/>
      <c r="F2939" s="108"/>
      <c r="G2939" s="86"/>
    </row>
    <row r="2940" spans="2:7" x14ac:dyDescent="0.25">
      <c r="B2940" s="105"/>
      <c r="C2940" s="106"/>
      <c r="D2940" s="105"/>
      <c r="E2940" s="107"/>
      <c r="F2940" s="108"/>
      <c r="G2940" s="86"/>
    </row>
    <row r="2941" spans="2:7" x14ac:dyDescent="0.25">
      <c r="B2941" s="105"/>
      <c r="C2941" s="106"/>
      <c r="D2941" s="105"/>
      <c r="E2941" s="107"/>
      <c r="F2941" s="108"/>
      <c r="G2941" s="86"/>
    </row>
    <row r="2942" spans="2:7" x14ac:dyDescent="0.25">
      <c r="B2942" s="105"/>
      <c r="C2942" s="106"/>
      <c r="D2942" s="105"/>
      <c r="E2942" s="107"/>
      <c r="F2942" s="108"/>
      <c r="G2942" s="86"/>
    </row>
    <row r="2943" spans="2:7" x14ac:dyDescent="0.25">
      <c r="B2943" s="105"/>
      <c r="C2943" s="106"/>
      <c r="D2943" s="105"/>
      <c r="E2943" s="107"/>
      <c r="F2943" s="108"/>
      <c r="G2943" s="86"/>
    </row>
    <row r="2944" spans="2:7" x14ac:dyDescent="0.25">
      <c r="B2944" s="105"/>
      <c r="C2944" s="106"/>
      <c r="D2944" s="105"/>
      <c r="E2944" s="107"/>
      <c r="F2944" s="108"/>
      <c r="G2944" s="86"/>
    </row>
    <row r="2945" spans="2:7" x14ac:dyDescent="0.25">
      <c r="B2945" s="105"/>
      <c r="C2945" s="106"/>
      <c r="D2945" s="105"/>
      <c r="E2945" s="107"/>
      <c r="F2945" s="108"/>
      <c r="G2945" s="86"/>
    </row>
    <row r="2946" spans="2:7" x14ac:dyDescent="0.25">
      <c r="B2946" s="109"/>
      <c r="C2946" s="110"/>
      <c r="D2946" s="105"/>
      <c r="E2946" s="107"/>
      <c r="F2946" s="108"/>
      <c r="G2946" s="86"/>
    </row>
    <row r="2947" spans="2:7" x14ac:dyDescent="0.25">
      <c r="B2947" s="105"/>
      <c r="C2947" s="106"/>
      <c r="D2947" s="105"/>
      <c r="E2947" s="107"/>
      <c r="F2947" s="108"/>
      <c r="G2947" s="86"/>
    </row>
    <row r="2948" spans="2:7" x14ac:dyDescent="0.25">
      <c r="B2948" s="105"/>
      <c r="C2948" s="106"/>
      <c r="D2948" s="105"/>
      <c r="E2948" s="107"/>
      <c r="F2948" s="108"/>
      <c r="G2948" s="86"/>
    </row>
    <row r="2949" spans="2:7" x14ac:dyDescent="0.25">
      <c r="B2949" s="105"/>
      <c r="C2949" s="106"/>
      <c r="D2949" s="105"/>
      <c r="E2949" s="107"/>
      <c r="F2949" s="108"/>
      <c r="G2949" s="86"/>
    </row>
    <row r="2950" spans="2:7" x14ac:dyDescent="0.25">
      <c r="B2950" s="105"/>
      <c r="C2950" s="106"/>
      <c r="D2950" s="105"/>
      <c r="E2950" s="107"/>
      <c r="F2950" s="108"/>
      <c r="G2950" s="86"/>
    </row>
    <row r="2951" spans="2:7" x14ac:dyDescent="0.25">
      <c r="B2951" s="105"/>
      <c r="C2951" s="106"/>
      <c r="D2951" s="105"/>
      <c r="E2951" s="107"/>
      <c r="F2951" s="108"/>
      <c r="G2951" s="86"/>
    </row>
    <row r="2952" spans="2:7" x14ac:dyDescent="0.25">
      <c r="B2952" s="109"/>
      <c r="C2952" s="110"/>
      <c r="D2952" s="105"/>
      <c r="E2952" s="107"/>
      <c r="F2952" s="108"/>
      <c r="G2952" s="86"/>
    </row>
    <row r="2953" spans="2:7" x14ac:dyDescent="0.25">
      <c r="B2953" s="105"/>
      <c r="C2953" s="106"/>
      <c r="D2953" s="105"/>
      <c r="E2953" s="107"/>
      <c r="F2953" s="108"/>
      <c r="G2953" s="86"/>
    </row>
    <row r="2954" spans="2:7" x14ac:dyDescent="0.25">
      <c r="B2954" s="105"/>
      <c r="C2954" s="106"/>
      <c r="D2954" s="105"/>
      <c r="E2954" s="107"/>
      <c r="F2954" s="108"/>
      <c r="G2954" s="86"/>
    </row>
    <row r="2955" spans="2:7" x14ac:dyDescent="0.25">
      <c r="B2955" s="105"/>
      <c r="C2955" s="106"/>
      <c r="D2955" s="105"/>
      <c r="E2955" s="107"/>
      <c r="F2955" s="108"/>
      <c r="G2955" s="86"/>
    </row>
    <row r="2956" spans="2:7" x14ac:dyDescent="0.25">
      <c r="B2956" s="105"/>
      <c r="C2956" s="106"/>
      <c r="D2956" s="105"/>
      <c r="E2956" s="107"/>
      <c r="F2956" s="108"/>
      <c r="G2956" s="86"/>
    </row>
    <row r="2957" spans="2:7" x14ac:dyDescent="0.25">
      <c r="B2957" s="105"/>
      <c r="C2957" s="106"/>
      <c r="D2957" s="105"/>
      <c r="E2957" s="107"/>
      <c r="F2957" s="108"/>
      <c r="G2957" s="86"/>
    </row>
    <row r="2958" spans="2:7" x14ac:dyDescent="0.25">
      <c r="B2958" s="105"/>
      <c r="C2958" s="106"/>
      <c r="D2958" s="105"/>
      <c r="E2958" s="107"/>
      <c r="F2958" s="108"/>
      <c r="G2958" s="86"/>
    </row>
    <row r="2959" spans="2:7" x14ac:dyDescent="0.25">
      <c r="B2959" s="105"/>
      <c r="C2959" s="106"/>
      <c r="D2959" s="105"/>
      <c r="E2959" s="107"/>
      <c r="F2959" s="108"/>
      <c r="G2959" s="86"/>
    </row>
    <row r="2960" spans="2:7" x14ac:dyDescent="0.25">
      <c r="B2960" s="105"/>
      <c r="C2960" s="106"/>
      <c r="D2960" s="105"/>
      <c r="E2960" s="107"/>
      <c r="F2960" s="108"/>
      <c r="G2960" s="86"/>
    </row>
    <row r="2961" spans="2:7" x14ac:dyDescent="0.25">
      <c r="B2961" s="111"/>
      <c r="C2961" s="112"/>
      <c r="D2961" s="105"/>
      <c r="E2961" s="107"/>
      <c r="F2961" s="108"/>
      <c r="G2961" s="86"/>
    </row>
    <row r="2962" spans="2:7" x14ac:dyDescent="0.25">
      <c r="B2962" s="111"/>
      <c r="C2962" s="112"/>
      <c r="D2962" s="105"/>
      <c r="E2962" s="107"/>
      <c r="F2962" s="108"/>
      <c r="G2962" s="86"/>
    </row>
    <row r="2963" spans="2:7" x14ac:dyDescent="0.25">
      <c r="B2963" s="109"/>
      <c r="C2963" s="110"/>
      <c r="D2963" s="105"/>
      <c r="E2963" s="107"/>
      <c r="F2963" s="108"/>
      <c r="G2963" s="86"/>
    </row>
    <row r="2964" spans="2:7" x14ac:dyDescent="0.25">
      <c r="B2964" s="105"/>
      <c r="C2964" s="106"/>
      <c r="D2964" s="105"/>
      <c r="E2964" s="107"/>
      <c r="F2964" s="108"/>
      <c r="G2964" s="86"/>
    </row>
    <row r="2965" spans="2:7" x14ac:dyDescent="0.25">
      <c r="B2965" s="105"/>
      <c r="C2965" s="106"/>
      <c r="D2965" s="105"/>
      <c r="E2965" s="107"/>
      <c r="F2965" s="108"/>
      <c r="G2965" s="86"/>
    </row>
    <row r="2966" spans="2:7" x14ac:dyDescent="0.25">
      <c r="B2966" s="105"/>
      <c r="C2966" s="106"/>
      <c r="D2966" s="105"/>
      <c r="E2966" s="107"/>
      <c r="F2966" s="108"/>
      <c r="G2966" s="86"/>
    </row>
    <row r="2967" spans="2:7" x14ac:dyDescent="0.25">
      <c r="B2967" s="105"/>
      <c r="C2967" s="106"/>
      <c r="D2967" s="105"/>
      <c r="E2967" s="107"/>
      <c r="F2967" s="108"/>
      <c r="G2967" s="86"/>
    </row>
    <row r="2968" spans="2:7" x14ac:dyDescent="0.25">
      <c r="B2968" s="105"/>
      <c r="C2968" s="106"/>
      <c r="D2968" s="105"/>
      <c r="E2968" s="107"/>
      <c r="F2968" s="108"/>
      <c r="G2968" s="86"/>
    </row>
    <row r="2969" spans="2:7" x14ac:dyDescent="0.25">
      <c r="B2969" s="105"/>
      <c r="C2969" s="106"/>
      <c r="D2969" s="105"/>
      <c r="E2969" s="107"/>
      <c r="F2969" s="108"/>
      <c r="G2969" s="86"/>
    </row>
    <row r="2970" spans="2:7" x14ac:dyDescent="0.25">
      <c r="B2970" s="105"/>
      <c r="C2970" s="106"/>
      <c r="D2970" s="105"/>
      <c r="E2970" s="107"/>
      <c r="F2970" s="108"/>
      <c r="G2970" s="86"/>
    </row>
    <row r="2971" spans="2:7" x14ac:dyDescent="0.25">
      <c r="B2971" s="105"/>
      <c r="C2971" s="106"/>
      <c r="D2971" s="105"/>
      <c r="E2971" s="107"/>
      <c r="F2971" s="108"/>
      <c r="G2971" s="86"/>
    </row>
    <row r="2972" spans="2:7" x14ac:dyDescent="0.25">
      <c r="B2972" s="105"/>
      <c r="C2972" s="106"/>
      <c r="D2972" s="105"/>
      <c r="E2972" s="107"/>
      <c r="F2972" s="108"/>
      <c r="G2972" s="86"/>
    </row>
    <row r="2973" spans="2:7" x14ac:dyDescent="0.25">
      <c r="B2973" s="105"/>
      <c r="C2973" s="106"/>
      <c r="D2973" s="105"/>
      <c r="E2973" s="107"/>
      <c r="F2973" s="108"/>
      <c r="G2973" s="86"/>
    </row>
    <row r="2974" spans="2:7" x14ac:dyDescent="0.25">
      <c r="B2974" s="105"/>
      <c r="C2974" s="106"/>
      <c r="D2974" s="105"/>
      <c r="E2974" s="107"/>
      <c r="F2974" s="108"/>
      <c r="G2974" s="86"/>
    </row>
    <row r="2975" spans="2:7" x14ac:dyDescent="0.25">
      <c r="B2975" s="105"/>
      <c r="C2975" s="106"/>
      <c r="D2975" s="105"/>
      <c r="E2975" s="107"/>
      <c r="F2975" s="108"/>
      <c r="G2975" s="86"/>
    </row>
    <row r="2976" spans="2:7" x14ac:dyDescent="0.25">
      <c r="B2976" s="105"/>
      <c r="C2976" s="106"/>
      <c r="D2976" s="105"/>
      <c r="E2976" s="107"/>
      <c r="F2976" s="108"/>
      <c r="G2976" s="86"/>
    </row>
    <row r="2977" spans="2:7" x14ac:dyDescent="0.25">
      <c r="B2977" s="105"/>
      <c r="C2977" s="106"/>
      <c r="D2977" s="105"/>
      <c r="E2977" s="107"/>
      <c r="F2977" s="108"/>
      <c r="G2977" s="86"/>
    </row>
    <row r="2978" spans="2:7" x14ac:dyDescent="0.25">
      <c r="B2978" s="105"/>
      <c r="C2978" s="106"/>
      <c r="D2978" s="105"/>
      <c r="E2978" s="107"/>
      <c r="F2978" s="108"/>
      <c r="G2978" s="86"/>
    </row>
    <row r="2979" spans="2:7" x14ac:dyDescent="0.25">
      <c r="B2979" s="105"/>
      <c r="C2979" s="106"/>
      <c r="D2979" s="105"/>
      <c r="E2979" s="107"/>
      <c r="F2979" s="108"/>
      <c r="G2979" s="86"/>
    </row>
    <row r="2980" spans="2:7" x14ac:dyDescent="0.25">
      <c r="B2980" s="105"/>
      <c r="C2980" s="106"/>
      <c r="D2980" s="105"/>
      <c r="E2980" s="107"/>
      <c r="F2980" s="108"/>
      <c r="G2980" s="86"/>
    </row>
    <row r="2981" spans="2:7" x14ac:dyDescent="0.25">
      <c r="B2981" s="105"/>
      <c r="C2981" s="106"/>
      <c r="D2981" s="105"/>
      <c r="E2981" s="107"/>
      <c r="F2981" s="108"/>
      <c r="G2981" s="86"/>
    </row>
    <row r="2982" spans="2:7" x14ac:dyDescent="0.25">
      <c r="B2982" s="105"/>
      <c r="C2982" s="106"/>
      <c r="D2982" s="105"/>
      <c r="E2982" s="107"/>
      <c r="F2982" s="108"/>
      <c r="G2982" s="86"/>
    </row>
    <row r="2983" spans="2:7" x14ac:dyDescent="0.25">
      <c r="B2983" s="105"/>
      <c r="C2983" s="106"/>
      <c r="D2983" s="105"/>
      <c r="E2983" s="107"/>
      <c r="F2983" s="108"/>
      <c r="G2983" s="86"/>
    </row>
    <row r="2984" spans="2:7" x14ac:dyDescent="0.25">
      <c r="B2984" s="105"/>
      <c r="C2984" s="106"/>
      <c r="D2984" s="105"/>
      <c r="E2984" s="107"/>
      <c r="F2984" s="108"/>
      <c r="G2984" s="86"/>
    </row>
    <row r="2985" spans="2:7" x14ac:dyDescent="0.25">
      <c r="B2985" s="105"/>
      <c r="C2985" s="106"/>
      <c r="D2985" s="105"/>
      <c r="E2985" s="107"/>
      <c r="F2985" s="108"/>
      <c r="G2985" s="86"/>
    </row>
    <row r="2986" spans="2:7" x14ac:dyDescent="0.25">
      <c r="B2986" s="105"/>
      <c r="C2986" s="106"/>
      <c r="D2986" s="105"/>
      <c r="E2986" s="107"/>
      <c r="F2986" s="108"/>
      <c r="G2986" s="86"/>
    </row>
    <row r="2987" spans="2:7" x14ac:dyDescent="0.25">
      <c r="B2987" s="111"/>
      <c r="C2987" s="112"/>
      <c r="D2987" s="105"/>
      <c r="E2987" s="107"/>
      <c r="F2987" s="108"/>
      <c r="G2987" s="86"/>
    </row>
    <row r="2988" spans="2:7" x14ac:dyDescent="0.25">
      <c r="B2988" s="105"/>
      <c r="C2988" s="106"/>
      <c r="D2988" s="105"/>
      <c r="E2988" s="107"/>
      <c r="F2988" s="108"/>
      <c r="G2988" s="86"/>
    </row>
    <row r="2989" spans="2:7" x14ac:dyDescent="0.25">
      <c r="B2989" s="105"/>
      <c r="C2989" s="106"/>
      <c r="D2989" s="105"/>
      <c r="E2989" s="107"/>
      <c r="F2989" s="108"/>
      <c r="G2989" s="86"/>
    </row>
    <row r="2990" spans="2:7" x14ac:dyDescent="0.25">
      <c r="B2990" s="105"/>
      <c r="C2990" s="106"/>
      <c r="D2990" s="105"/>
      <c r="E2990" s="107"/>
      <c r="F2990" s="108"/>
      <c r="G2990" s="86"/>
    </row>
    <row r="2991" spans="2:7" x14ac:dyDescent="0.25">
      <c r="B2991" s="105"/>
      <c r="C2991" s="106"/>
      <c r="D2991" s="105"/>
      <c r="E2991" s="107"/>
      <c r="F2991" s="108"/>
      <c r="G2991" s="86"/>
    </row>
    <row r="2992" spans="2:7" x14ac:dyDescent="0.25">
      <c r="B2992" s="105"/>
      <c r="C2992" s="106"/>
      <c r="D2992" s="105"/>
      <c r="E2992" s="107"/>
      <c r="F2992" s="108"/>
      <c r="G2992" s="86"/>
    </row>
    <row r="2993" spans="2:7" x14ac:dyDescent="0.25">
      <c r="B2993" s="105"/>
      <c r="C2993" s="106"/>
      <c r="D2993" s="105"/>
      <c r="E2993" s="107"/>
      <c r="F2993" s="108"/>
      <c r="G2993" s="86"/>
    </row>
    <row r="2994" spans="2:7" x14ac:dyDescent="0.25">
      <c r="B2994" s="105"/>
      <c r="C2994" s="106"/>
      <c r="D2994" s="105"/>
      <c r="E2994" s="107"/>
      <c r="F2994" s="108"/>
      <c r="G2994" s="86"/>
    </row>
    <row r="2995" spans="2:7" x14ac:dyDescent="0.25">
      <c r="B2995" s="105"/>
      <c r="C2995" s="106"/>
      <c r="D2995" s="105"/>
      <c r="E2995" s="107"/>
      <c r="F2995" s="108"/>
      <c r="G2995" s="86"/>
    </row>
    <row r="2996" spans="2:7" x14ac:dyDescent="0.25">
      <c r="B2996" s="105"/>
      <c r="C2996" s="106"/>
      <c r="D2996" s="105"/>
      <c r="E2996" s="107"/>
      <c r="F2996" s="108"/>
      <c r="G2996" s="86"/>
    </row>
    <row r="2997" spans="2:7" x14ac:dyDescent="0.25">
      <c r="B2997" s="105"/>
      <c r="C2997" s="106"/>
      <c r="D2997" s="105"/>
      <c r="E2997" s="107"/>
      <c r="F2997" s="108"/>
      <c r="G2997" s="86"/>
    </row>
    <row r="2998" spans="2:7" x14ac:dyDescent="0.25">
      <c r="B2998" s="105"/>
      <c r="C2998" s="106"/>
      <c r="D2998" s="105"/>
      <c r="E2998" s="107"/>
      <c r="F2998" s="108"/>
      <c r="G2998" s="86"/>
    </row>
    <row r="2999" spans="2:7" x14ac:dyDescent="0.25">
      <c r="B2999" s="105"/>
      <c r="C2999" s="106"/>
      <c r="D2999" s="105"/>
      <c r="E2999" s="107"/>
      <c r="F2999" s="108"/>
      <c r="G2999" s="86"/>
    </row>
    <row r="3000" spans="2:7" x14ac:dyDescent="0.25">
      <c r="B3000" s="105"/>
      <c r="C3000" s="106"/>
      <c r="D3000" s="105"/>
      <c r="E3000" s="107"/>
      <c r="F3000" s="108"/>
      <c r="G3000" s="86"/>
    </row>
    <row r="3001" spans="2:7" x14ac:dyDescent="0.25">
      <c r="B3001" s="105"/>
      <c r="C3001" s="106"/>
      <c r="D3001" s="105"/>
      <c r="E3001" s="107"/>
      <c r="F3001" s="108"/>
      <c r="G3001" s="86"/>
    </row>
    <row r="3002" spans="2:7" x14ac:dyDescent="0.25">
      <c r="B3002" s="105"/>
      <c r="C3002" s="106"/>
      <c r="D3002" s="105"/>
      <c r="E3002" s="107"/>
      <c r="F3002" s="108"/>
      <c r="G3002" s="86"/>
    </row>
    <row r="3003" spans="2:7" x14ac:dyDescent="0.25">
      <c r="B3003" s="105"/>
      <c r="C3003" s="106"/>
      <c r="D3003" s="105"/>
      <c r="E3003" s="107"/>
      <c r="F3003" s="108"/>
      <c r="G3003" s="86"/>
    </row>
    <row r="3004" spans="2:7" x14ac:dyDescent="0.25">
      <c r="B3004" s="105"/>
      <c r="C3004" s="106"/>
      <c r="D3004" s="105"/>
      <c r="E3004" s="107"/>
      <c r="F3004" s="108"/>
      <c r="G3004" s="86"/>
    </row>
    <row r="3005" spans="2:7" x14ac:dyDescent="0.25">
      <c r="B3005" s="105"/>
      <c r="C3005" s="106"/>
      <c r="D3005" s="105"/>
      <c r="E3005" s="107"/>
      <c r="F3005" s="108"/>
      <c r="G3005" s="86"/>
    </row>
    <row r="3006" spans="2:7" x14ac:dyDescent="0.25">
      <c r="B3006" s="105"/>
      <c r="C3006" s="106"/>
      <c r="D3006" s="105"/>
      <c r="E3006" s="107"/>
      <c r="F3006" s="108"/>
      <c r="G3006" s="86"/>
    </row>
    <row r="3007" spans="2:7" x14ac:dyDescent="0.25">
      <c r="B3007" s="105"/>
      <c r="C3007" s="106"/>
      <c r="D3007" s="105"/>
      <c r="E3007" s="107"/>
      <c r="F3007" s="108"/>
      <c r="G3007" s="86"/>
    </row>
    <row r="3008" spans="2:7" x14ac:dyDescent="0.25">
      <c r="B3008" s="109"/>
      <c r="C3008" s="110"/>
      <c r="D3008" s="105"/>
      <c r="E3008" s="107"/>
      <c r="F3008" s="108"/>
      <c r="G3008" s="86"/>
    </row>
    <row r="3009" spans="2:7" x14ac:dyDescent="0.25">
      <c r="B3009" s="105"/>
      <c r="C3009" s="106"/>
      <c r="D3009" s="105"/>
      <c r="E3009" s="107"/>
      <c r="F3009" s="108"/>
      <c r="G3009" s="86"/>
    </row>
    <row r="3010" spans="2:7" x14ac:dyDescent="0.25">
      <c r="B3010" s="105"/>
      <c r="C3010" s="106"/>
      <c r="D3010" s="105"/>
      <c r="E3010" s="107"/>
      <c r="F3010" s="108"/>
      <c r="G3010" s="86"/>
    </row>
    <row r="3011" spans="2:7" x14ac:dyDescent="0.25">
      <c r="B3011" s="105"/>
      <c r="C3011" s="106"/>
      <c r="D3011" s="105"/>
      <c r="E3011" s="107"/>
      <c r="F3011" s="108"/>
      <c r="G3011" s="86"/>
    </row>
    <row r="3012" spans="2:7" x14ac:dyDescent="0.25">
      <c r="B3012" s="105"/>
      <c r="C3012" s="106"/>
      <c r="D3012" s="105"/>
      <c r="E3012" s="107"/>
      <c r="F3012" s="108"/>
      <c r="G3012" s="86"/>
    </row>
    <row r="3013" spans="2:7" x14ac:dyDescent="0.25">
      <c r="B3013" s="105"/>
      <c r="C3013" s="106"/>
      <c r="D3013" s="105"/>
      <c r="E3013" s="107"/>
      <c r="F3013" s="108"/>
      <c r="G3013" s="86"/>
    </row>
    <row r="3014" spans="2:7" x14ac:dyDescent="0.25">
      <c r="B3014" s="105"/>
      <c r="C3014" s="106"/>
      <c r="D3014" s="105"/>
      <c r="E3014" s="107"/>
      <c r="F3014" s="108"/>
      <c r="G3014" s="86"/>
    </row>
    <row r="3015" spans="2:7" x14ac:dyDescent="0.25">
      <c r="B3015" s="109"/>
      <c r="C3015" s="110"/>
      <c r="D3015" s="105"/>
      <c r="E3015" s="107"/>
      <c r="F3015" s="108"/>
      <c r="G3015" s="86"/>
    </row>
    <row r="3016" spans="2:7" x14ac:dyDescent="0.25">
      <c r="B3016" s="109"/>
      <c r="C3016" s="110"/>
      <c r="D3016" s="105"/>
      <c r="E3016" s="107"/>
      <c r="F3016" s="108"/>
      <c r="G3016" s="86"/>
    </row>
    <row r="3017" spans="2:7" x14ac:dyDescent="0.25">
      <c r="B3017" s="105"/>
      <c r="C3017" s="106"/>
      <c r="D3017" s="105"/>
      <c r="E3017" s="107"/>
      <c r="F3017" s="108"/>
      <c r="G3017" s="86"/>
    </row>
    <row r="3018" spans="2:7" x14ac:dyDescent="0.25">
      <c r="B3018" s="105"/>
      <c r="C3018" s="106"/>
      <c r="D3018" s="105"/>
      <c r="E3018" s="107"/>
      <c r="F3018" s="108"/>
      <c r="G3018" s="86"/>
    </row>
    <row r="3019" spans="2:7" x14ac:dyDescent="0.25">
      <c r="B3019" s="105"/>
      <c r="C3019" s="106"/>
      <c r="D3019" s="105"/>
      <c r="E3019" s="107"/>
      <c r="F3019" s="108"/>
      <c r="G3019" s="86"/>
    </row>
    <row r="3020" spans="2:7" x14ac:dyDescent="0.25">
      <c r="B3020" s="105"/>
      <c r="C3020" s="106"/>
      <c r="D3020" s="105"/>
      <c r="E3020" s="107"/>
      <c r="F3020" s="108"/>
      <c r="G3020" s="86"/>
    </row>
    <row r="3021" spans="2:7" x14ac:dyDescent="0.25">
      <c r="B3021" s="105"/>
      <c r="C3021" s="106"/>
      <c r="D3021" s="105"/>
      <c r="E3021" s="107"/>
      <c r="F3021" s="108"/>
      <c r="G3021" s="86"/>
    </row>
    <row r="3022" spans="2:7" x14ac:dyDescent="0.25">
      <c r="B3022" s="105"/>
      <c r="C3022" s="106"/>
      <c r="D3022" s="105"/>
      <c r="E3022" s="107"/>
      <c r="F3022" s="108"/>
      <c r="G3022" s="86"/>
    </row>
    <row r="3023" spans="2:7" x14ac:dyDescent="0.25">
      <c r="B3023" s="105"/>
      <c r="C3023" s="106"/>
      <c r="D3023" s="105"/>
      <c r="E3023" s="107"/>
      <c r="F3023" s="108"/>
      <c r="G3023" s="86"/>
    </row>
    <row r="3024" spans="2:7" x14ac:dyDescent="0.25">
      <c r="B3024" s="111"/>
      <c r="C3024" s="112"/>
      <c r="D3024" s="105"/>
      <c r="E3024" s="107"/>
      <c r="F3024" s="108"/>
      <c r="G3024" s="86"/>
    </row>
    <row r="3025" spans="2:7" x14ac:dyDescent="0.25">
      <c r="B3025" s="105"/>
      <c r="C3025" s="106"/>
      <c r="D3025" s="105"/>
      <c r="E3025" s="107"/>
      <c r="F3025" s="108"/>
      <c r="G3025" s="86"/>
    </row>
    <row r="3026" spans="2:7" x14ac:dyDescent="0.25">
      <c r="B3026" s="105"/>
      <c r="C3026" s="106"/>
      <c r="D3026" s="105"/>
      <c r="E3026" s="107"/>
      <c r="F3026" s="108"/>
      <c r="G3026" s="86"/>
    </row>
    <row r="3027" spans="2:7" x14ac:dyDescent="0.25">
      <c r="B3027" s="105"/>
      <c r="C3027" s="106"/>
      <c r="D3027" s="105"/>
      <c r="E3027" s="107"/>
      <c r="F3027" s="108"/>
      <c r="G3027" s="86"/>
    </row>
    <row r="3028" spans="2:7" x14ac:dyDescent="0.25">
      <c r="B3028" s="105"/>
      <c r="C3028" s="106"/>
      <c r="D3028" s="105"/>
      <c r="E3028" s="107"/>
      <c r="F3028" s="108"/>
      <c r="G3028" s="86"/>
    </row>
    <row r="3029" spans="2:7" x14ac:dyDescent="0.25">
      <c r="B3029" s="105"/>
      <c r="C3029" s="106"/>
      <c r="D3029" s="105"/>
      <c r="E3029" s="107"/>
      <c r="F3029" s="108"/>
      <c r="G3029" s="86"/>
    </row>
    <row r="3030" spans="2:7" x14ac:dyDescent="0.25">
      <c r="B3030" s="105"/>
      <c r="C3030" s="106"/>
      <c r="D3030" s="105"/>
      <c r="E3030" s="107"/>
      <c r="F3030" s="108"/>
      <c r="G3030" s="86"/>
    </row>
    <row r="3031" spans="2:7" x14ac:dyDescent="0.25">
      <c r="B3031" s="105"/>
      <c r="C3031" s="106"/>
      <c r="D3031" s="105"/>
      <c r="E3031" s="107"/>
      <c r="F3031" s="108"/>
      <c r="G3031" s="86"/>
    </row>
    <row r="3032" spans="2:7" x14ac:dyDescent="0.25">
      <c r="B3032" s="109"/>
      <c r="C3032" s="110"/>
      <c r="D3032" s="105"/>
      <c r="E3032" s="107"/>
      <c r="F3032" s="108"/>
      <c r="G3032" s="86"/>
    </row>
    <row r="3033" spans="2:7" x14ac:dyDescent="0.25">
      <c r="B3033" s="105"/>
      <c r="C3033" s="106"/>
      <c r="D3033" s="105"/>
      <c r="E3033" s="107"/>
      <c r="F3033" s="108"/>
      <c r="G3033" s="86"/>
    </row>
    <row r="3034" spans="2:7" x14ac:dyDescent="0.25">
      <c r="B3034" s="111"/>
      <c r="C3034" s="112"/>
      <c r="D3034" s="105"/>
      <c r="E3034" s="107"/>
      <c r="F3034" s="108"/>
      <c r="G3034" s="86"/>
    </row>
    <row r="3035" spans="2:7" x14ac:dyDescent="0.25">
      <c r="B3035" s="109"/>
      <c r="C3035" s="110"/>
      <c r="D3035" s="105"/>
      <c r="E3035" s="107"/>
      <c r="F3035" s="108"/>
      <c r="G3035" s="86"/>
    </row>
    <row r="3036" spans="2:7" x14ac:dyDescent="0.25">
      <c r="B3036" s="105"/>
      <c r="C3036" s="106"/>
      <c r="D3036" s="105"/>
      <c r="E3036" s="107"/>
      <c r="F3036" s="108"/>
      <c r="G3036" s="86"/>
    </row>
    <row r="3037" spans="2:7" x14ac:dyDescent="0.25">
      <c r="B3037" s="105"/>
      <c r="C3037" s="106"/>
      <c r="D3037" s="105"/>
      <c r="E3037" s="107"/>
      <c r="F3037" s="108"/>
      <c r="G3037" s="86"/>
    </row>
    <row r="3038" spans="2:7" x14ac:dyDescent="0.25">
      <c r="B3038" s="109"/>
      <c r="C3038" s="110"/>
      <c r="D3038" s="105"/>
      <c r="E3038" s="107"/>
      <c r="F3038" s="108"/>
      <c r="G3038" s="86"/>
    </row>
    <row r="3039" spans="2:7" x14ac:dyDescent="0.25">
      <c r="B3039" s="111"/>
      <c r="C3039" s="112"/>
      <c r="D3039" s="105"/>
      <c r="E3039" s="107"/>
      <c r="F3039" s="108"/>
      <c r="G3039" s="86"/>
    </row>
    <row r="3040" spans="2:7" x14ac:dyDescent="0.25">
      <c r="B3040" s="111"/>
      <c r="C3040" s="112"/>
      <c r="D3040" s="105"/>
      <c r="E3040" s="107"/>
      <c r="F3040" s="108"/>
      <c r="G3040" s="86"/>
    </row>
    <row r="3041" spans="2:7" x14ac:dyDescent="0.25">
      <c r="B3041" s="111"/>
      <c r="C3041" s="112"/>
      <c r="D3041" s="105"/>
      <c r="E3041" s="107"/>
      <c r="F3041" s="108"/>
      <c r="G3041" s="86"/>
    </row>
    <row r="3042" spans="2:7" x14ac:dyDescent="0.25">
      <c r="B3042" s="111"/>
      <c r="C3042" s="112"/>
      <c r="D3042" s="105"/>
      <c r="E3042" s="107"/>
      <c r="F3042" s="108"/>
      <c r="G3042" s="86"/>
    </row>
    <row r="3043" spans="2:7" x14ac:dyDescent="0.25">
      <c r="B3043" s="105"/>
      <c r="C3043" s="106"/>
      <c r="D3043" s="105"/>
      <c r="E3043" s="107"/>
      <c r="F3043" s="108"/>
      <c r="G3043" s="86"/>
    </row>
    <row r="3044" spans="2:7" x14ac:dyDescent="0.25">
      <c r="B3044" s="105"/>
      <c r="C3044" s="106"/>
      <c r="D3044" s="105"/>
      <c r="E3044" s="107"/>
      <c r="F3044" s="108"/>
      <c r="G3044" s="86"/>
    </row>
    <row r="3045" spans="2:7" x14ac:dyDescent="0.25">
      <c r="B3045" s="105"/>
      <c r="C3045" s="106"/>
      <c r="D3045" s="105"/>
      <c r="E3045" s="107"/>
      <c r="F3045" s="108"/>
      <c r="G3045" s="86"/>
    </row>
    <row r="3046" spans="2:7" x14ac:dyDescent="0.25">
      <c r="B3046" s="105"/>
      <c r="C3046" s="106"/>
      <c r="D3046" s="105"/>
      <c r="E3046" s="107"/>
      <c r="F3046" s="108"/>
      <c r="G3046" s="86"/>
    </row>
    <row r="3047" spans="2:7" x14ac:dyDescent="0.25">
      <c r="B3047" s="105"/>
      <c r="C3047" s="106"/>
      <c r="D3047" s="105"/>
      <c r="E3047" s="107"/>
      <c r="F3047" s="108"/>
      <c r="G3047" s="86"/>
    </row>
    <row r="3048" spans="2:7" x14ac:dyDescent="0.25">
      <c r="B3048" s="105"/>
      <c r="C3048" s="106"/>
      <c r="D3048" s="105"/>
      <c r="E3048" s="107"/>
      <c r="F3048" s="108"/>
      <c r="G3048" s="86"/>
    </row>
    <row r="3049" spans="2:7" x14ac:dyDescent="0.25">
      <c r="B3049" s="105"/>
      <c r="C3049" s="106"/>
      <c r="D3049" s="105"/>
      <c r="E3049" s="107"/>
      <c r="F3049" s="108"/>
      <c r="G3049" s="86"/>
    </row>
    <row r="3050" spans="2:7" x14ac:dyDescent="0.25">
      <c r="B3050" s="105"/>
      <c r="C3050" s="106"/>
      <c r="D3050" s="105"/>
      <c r="E3050" s="107"/>
      <c r="F3050" s="108"/>
      <c r="G3050" s="86"/>
    </row>
    <row r="3051" spans="2:7" x14ac:dyDescent="0.25">
      <c r="B3051" s="111"/>
      <c r="C3051" s="112"/>
      <c r="D3051" s="105"/>
      <c r="E3051" s="107"/>
      <c r="F3051" s="108"/>
      <c r="G3051" s="86"/>
    </row>
    <row r="3052" spans="2:7" x14ac:dyDescent="0.25">
      <c r="B3052" s="105"/>
      <c r="C3052" s="106"/>
      <c r="D3052" s="105"/>
      <c r="E3052" s="107"/>
      <c r="F3052" s="108"/>
      <c r="G3052" s="86"/>
    </row>
    <row r="3053" spans="2:7" x14ac:dyDescent="0.25">
      <c r="B3053" s="111"/>
      <c r="C3053" s="112"/>
      <c r="D3053" s="105"/>
      <c r="E3053" s="107"/>
      <c r="F3053" s="108"/>
      <c r="G3053" s="86"/>
    </row>
    <row r="3054" spans="2:7" x14ac:dyDescent="0.25">
      <c r="B3054" s="109"/>
      <c r="C3054" s="110"/>
      <c r="D3054" s="105"/>
      <c r="E3054" s="107"/>
      <c r="F3054" s="108"/>
      <c r="G3054" s="86"/>
    </row>
    <row r="3055" spans="2:7" x14ac:dyDescent="0.25">
      <c r="B3055" s="105"/>
      <c r="C3055" s="106"/>
      <c r="D3055" s="105"/>
      <c r="E3055" s="107"/>
      <c r="F3055" s="108"/>
      <c r="G3055" s="86"/>
    </row>
    <row r="3056" spans="2:7" x14ac:dyDescent="0.25">
      <c r="B3056" s="105"/>
      <c r="C3056" s="106"/>
      <c r="D3056" s="105"/>
      <c r="E3056" s="107"/>
      <c r="F3056" s="108"/>
      <c r="G3056" s="86"/>
    </row>
    <row r="3057" spans="2:7" x14ac:dyDescent="0.25">
      <c r="B3057" s="109"/>
      <c r="C3057" s="110"/>
      <c r="D3057" s="105"/>
      <c r="E3057" s="107"/>
      <c r="F3057" s="108"/>
      <c r="G3057" s="86"/>
    </row>
    <row r="3058" spans="2:7" x14ac:dyDescent="0.25">
      <c r="B3058" s="105"/>
      <c r="C3058" s="106"/>
      <c r="D3058" s="105"/>
      <c r="E3058" s="107"/>
      <c r="F3058" s="108"/>
      <c r="G3058" s="86"/>
    </row>
    <row r="3059" spans="2:7" x14ac:dyDescent="0.25">
      <c r="B3059" s="105"/>
      <c r="C3059" s="106"/>
      <c r="D3059" s="105"/>
      <c r="E3059" s="107"/>
      <c r="F3059" s="108"/>
      <c r="G3059" s="86"/>
    </row>
    <row r="3060" spans="2:7" x14ac:dyDescent="0.25">
      <c r="B3060" s="105"/>
      <c r="C3060" s="106"/>
      <c r="D3060" s="105"/>
      <c r="E3060" s="107"/>
      <c r="F3060" s="108"/>
      <c r="G3060" s="86"/>
    </row>
    <row r="3061" spans="2:7" x14ac:dyDescent="0.25">
      <c r="B3061" s="105"/>
      <c r="C3061" s="106"/>
      <c r="D3061" s="105"/>
      <c r="E3061" s="107"/>
      <c r="F3061" s="108"/>
      <c r="G3061" s="86"/>
    </row>
    <row r="3062" spans="2:7" x14ac:dyDescent="0.25">
      <c r="B3062" s="109"/>
      <c r="C3062" s="110"/>
      <c r="D3062" s="105"/>
      <c r="E3062" s="107"/>
      <c r="F3062" s="108"/>
      <c r="G3062" s="86"/>
    </row>
    <row r="3063" spans="2:7" x14ac:dyDescent="0.25">
      <c r="B3063" s="105"/>
      <c r="C3063" s="106"/>
      <c r="D3063" s="105"/>
      <c r="E3063" s="107"/>
      <c r="F3063" s="108"/>
      <c r="G3063" s="86"/>
    </row>
    <row r="3064" spans="2:7" x14ac:dyDescent="0.25">
      <c r="B3064" s="111"/>
      <c r="C3064" s="112"/>
      <c r="D3064" s="105"/>
      <c r="E3064" s="107"/>
      <c r="F3064" s="108"/>
      <c r="G3064" s="86"/>
    </row>
    <row r="3065" spans="2:7" x14ac:dyDescent="0.25">
      <c r="B3065" s="111"/>
      <c r="C3065" s="112"/>
      <c r="D3065" s="105"/>
      <c r="E3065" s="107"/>
      <c r="F3065" s="108"/>
      <c r="G3065" s="86"/>
    </row>
    <row r="3066" spans="2:7" x14ac:dyDescent="0.25">
      <c r="B3066" s="105"/>
      <c r="C3066" s="106"/>
      <c r="D3066" s="105"/>
      <c r="E3066" s="107"/>
      <c r="F3066" s="108"/>
      <c r="G3066" s="86"/>
    </row>
    <row r="3067" spans="2:7" x14ac:dyDescent="0.25">
      <c r="B3067" s="105"/>
      <c r="C3067" s="106"/>
      <c r="D3067" s="105"/>
      <c r="E3067" s="107"/>
      <c r="F3067" s="108"/>
      <c r="G3067" s="86"/>
    </row>
    <row r="3068" spans="2:7" x14ac:dyDescent="0.25">
      <c r="B3068" s="105"/>
      <c r="C3068" s="106"/>
      <c r="D3068" s="105"/>
      <c r="E3068" s="107"/>
      <c r="F3068" s="108"/>
      <c r="G3068" s="86"/>
    </row>
    <row r="3069" spans="2:7" x14ac:dyDescent="0.25">
      <c r="B3069" s="105"/>
      <c r="C3069" s="106"/>
      <c r="D3069" s="105"/>
      <c r="E3069" s="107"/>
      <c r="F3069" s="108"/>
      <c r="G3069" s="86"/>
    </row>
    <row r="3070" spans="2:7" x14ac:dyDescent="0.25">
      <c r="B3070" s="105"/>
      <c r="C3070" s="106"/>
      <c r="D3070" s="105"/>
      <c r="E3070" s="107"/>
      <c r="F3070" s="108"/>
      <c r="G3070" s="86"/>
    </row>
    <row r="3071" spans="2:7" x14ac:dyDescent="0.25">
      <c r="B3071" s="105"/>
      <c r="C3071" s="106"/>
      <c r="D3071" s="105"/>
      <c r="E3071" s="107"/>
      <c r="F3071" s="108"/>
      <c r="G3071" s="86"/>
    </row>
    <row r="3072" spans="2:7" x14ac:dyDescent="0.25">
      <c r="B3072" s="105"/>
      <c r="C3072" s="106"/>
      <c r="D3072" s="105"/>
      <c r="E3072" s="107"/>
      <c r="F3072" s="108"/>
      <c r="G3072" s="86"/>
    </row>
    <row r="3073" spans="2:7" x14ac:dyDescent="0.25">
      <c r="B3073" s="105"/>
      <c r="C3073" s="106"/>
      <c r="D3073" s="105"/>
      <c r="E3073" s="107"/>
      <c r="F3073" s="108"/>
      <c r="G3073" s="86"/>
    </row>
    <row r="3074" spans="2:7" x14ac:dyDescent="0.25">
      <c r="B3074" s="105"/>
      <c r="C3074" s="106"/>
      <c r="D3074" s="105"/>
      <c r="E3074" s="107"/>
      <c r="F3074" s="108"/>
      <c r="G3074" s="86"/>
    </row>
    <row r="3075" spans="2:7" x14ac:dyDescent="0.25">
      <c r="B3075" s="105"/>
      <c r="C3075" s="106"/>
      <c r="D3075" s="105"/>
      <c r="E3075" s="107"/>
      <c r="F3075" s="108"/>
      <c r="G3075" s="86"/>
    </row>
    <row r="3076" spans="2:7" x14ac:dyDescent="0.25">
      <c r="B3076" s="105"/>
      <c r="C3076" s="106"/>
      <c r="D3076" s="105"/>
      <c r="E3076" s="107"/>
      <c r="F3076" s="108"/>
      <c r="G3076" s="86"/>
    </row>
    <row r="3077" spans="2:7" x14ac:dyDescent="0.25">
      <c r="B3077" s="105"/>
      <c r="C3077" s="106"/>
      <c r="D3077" s="105"/>
      <c r="E3077" s="107"/>
      <c r="F3077" s="108"/>
      <c r="G3077" s="86"/>
    </row>
    <row r="3078" spans="2:7" x14ac:dyDescent="0.25">
      <c r="B3078" s="105"/>
      <c r="C3078" s="106"/>
      <c r="D3078" s="105"/>
      <c r="E3078" s="107"/>
      <c r="F3078" s="108"/>
      <c r="G3078" s="86"/>
    </row>
    <row r="3079" spans="2:7" x14ac:dyDescent="0.25">
      <c r="B3079" s="105"/>
      <c r="C3079" s="106"/>
      <c r="D3079" s="105"/>
      <c r="E3079" s="107"/>
      <c r="F3079" s="108"/>
      <c r="G3079" s="86"/>
    </row>
    <row r="3080" spans="2:7" x14ac:dyDescent="0.25">
      <c r="B3080" s="105"/>
      <c r="C3080" s="106"/>
      <c r="D3080" s="105"/>
      <c r="E3080" s="107"/>
      <c r="F3080" s="108"/>
      <c r="G3080" s="86"/>
    </row>
    <row r="3081" spans="2:7" x14ac:dyDescent="0.25">
      <c r="B3081" s="105"/>
      <c r="C3081" s="106"/>
      <c r="D3081" s="105"/>
      <c r="E3081" s="107"/>
      <c r="F3081" s="108"/>
      <c r="G3081" s="86"/>
    </row>
    <row r="3082" spans="2:7" x14ac:dyDescent="0.25">
      <c r="B3082" s="105"/>
      <c r="C3082" s="106"/>
      <c r="D3082" s="105"/>
      <c r="E3082" s="107"/>
      <c r="F3082" s="108"/>
      <c r="G3082" s="86"/>
    </row>
    <row r="3083" spans="2:7" x14ac:dyDescent="0.25">
      <c r="B3083" s="105"/>
      <c r="C3083" s="106"/>
      <c r="D3083" s="105"/>
      <c r="E3083" s="107"/>
      <c r="F3083" s="108"/>
      <c r="G3083" s="86"/>
    </row>
    <row r="3084" spans="2:7" x14ac:dyDescent="0.25">
      <c r="B3084" s="109"/>
      <c r="C3084" s="110"/>
      <c r="D3084" s="105"/>
      <c r="E3084" s="107"/>
      <c r="F3084" s="108"/>
      <c r="G3084" s="86"/>
    </row>
    <row r="3085" spans="2:7" x14ac:dyDescent="0.25">
      <c r="B3085" s="109"/>
      <c r="C3085" s="110"/>
      <c r="D3085" s="105"/>
      <c r="E3085" s="107"/>
      <c r="F3085" s="108"/>
      <c r="G3085" s="86"/>
    </row>
    <row r="3086" spans="2:7" x14ac:dyDescent="0.25">
      <c r="B3086" s="111"/>
      <c r="C3086" s="112"/>
      <c r="D3086" s="105"/>
      <c r="E3086" s="107"/>
      <c r="F3086" s="108"/>
      <c r="G3086" s="86"/>
    </row>
    <row r="3087" spans="2:7" x14ac:dyDescent="0.25">
      <c r="B3087" s="105"/>
      <c r="C3087" s="106"/>
      <c r="D3087" s="105"/>
      <c r="E3087" s="107"/>
      <c r="F3087" s="108"/>
      <c r="G3087" s="86"/>
    </row>
    <row r="3088" spans="2:7" x14ac:dyDescent="0.25">
      <c r="B3088" s="105"/>
      <c r="C3088" s="106"/>
      <c r="D3088" s="105"/>
      <c r="E3088" s="107"/>
      <c r="F3088" s="108"/>
      <c r="G3088" s="86"/>
    </row>
    <row r="3089" spans="2:7" x14ac:dyDescent="0.25">
      <c r="B3089" s="105"/>
      <c r="C3089" s="106"/>
      <c r="D3089" s="105"/>
      <c r="E3089" s="107"/>
      <c r="F3089" s="108"/>
      <c r="G3089" s="86"/>
    </row>
    <row r="3090" spans="2:7" x14ac:dyDescent="0.25">
      <c r="B3090" s="105"/>
      <c r="C3090" s="106"/>
      <c r="D3090" s="105"/>
      <c r="E3090" s="107"/>
      <c r="F3090" s="108"/>
      <c r="G3090" s="86"/>
    </row>
    <row r="3091" spans="2:7" x14ac:dyDescent="0.25">
      <c r="B3091" s="105"/>
      <c r="C3091" s="106"/>
      <c r="D3091" s="105"/>
      <c r="E3091" s="107"/>
      <c r="F3091" s="108"/>
      <c r="G3091" s="86"/>
    </row>
    <row r="3092" spans="2:7" x14ac:dyDescent="0.25">
      <c r="B3092" s="105"/>
      <c r="C3092" s="106"/>
      <c r="D3092" s="105"/>
      <c r="E3092" s="107"/>
      <c r="F3092" s="108"/>
      <c r="G3092" s="86"/>
    </row>
    <row r="3093" spans="2:7" x14ac:dyDescent="0.25">
      <c r="B3093" s="109"/>
      <c r="C3093" s="110"/>
      <c r="D3093" s="105"/>
      <c r="E3093" s="107"/>
      <c r="F3093" s="108"/>
      <c r="G3093" s="86"/>
    </row>
    <row r="3094" spans="2:7" x14ac:dyDescent="0.25">
      <c r="B3094" s="105"/>
      <c r="C3094" s="106"/>
      <c r="D3094" s="105"/>
      <c r="E3094" s="107"/>
      <c r="F3094" s="108"/>
      <c r="G3094" s="86"/>
    </row>
    <row r="3095" spans="2:7" x14ac:dyDescent="0.25">
      <c r="B3095" s="105"/>
      <c r="C3095" s="106"/>
      <c r="D3095" s="105"/>
      <c r="E3095" s="107"/>
      <c r="F3095" s="108"/>
      <c r="G3095" s="86"/>
    </row>
    <row r="3096" spans="2:7" x14ac:dyDescent="0.25">
      <c r="B3096" s="105"/>
      <c r="C3096" s="106"/>
      <c r="D3096" s="105"/>
      <c r="E3096" s="107"/>
      <c r="F3096" s="108"/>
      <c r="G3096" s="86"/>
    </row>
    <row r="3097" spans="2:7" x14ac:dyDescent="0.25">
      <c r="B3097" s="109"/>
      <c r="C3097" s="110"/>
      <c r="D3097" s="105"/>
      <c r="E3097" s="107"/>
      <c r="F3097" s="108"/>
      <c r="G3097" s="86"/>
    </row>
    <row r="3098" spans="2:7" x14ac:dyDescent="0.25">
      <c r="B3098" s="105"/>
      <c r="C3098" s="106"/>
      <c r="D3098" s="105"/>
      <c r="E3098" s="107"/>
      <c r="F3098" s="108"/>
      <c r="G3098" s="86"/>
    </row>
    <row r="3099" spans="2:7" x14ac:dyDescent="0.25">
      <c r="B3099" s="109"/>
      <c r="C3099" s="110"/>
      <c r="D3099" s="105"/>
      <c r="E3099" s="107"/>
      <c r="F3099" s="108"/>
      <c r="G3099" s="86"/>
    </row>
    <row r="3100" spans="2:7" x14ac:dyDescent="0.25">
      <c r="B3100" s="105"/>
      <c r="C3100" s="106"/>
      <c r="D3100" s="105"/>
      <c r="E3100" s="107"/>
      <c r="F3100" s="108"/>
      <c r="G3100" s="86"/>
    </row>
    <row r="3101" spans="2:7" x14ac:dyDescent="0.25">
      <c r="B3101" s="105"/>
      <c r="C3101" s="106"/>
      <c r="D3101" s="105"/>
      <c r="E3101" s="107"/>
      <c r="F3101" s="108"/>
      <c r="G3101" s="86"/>
    </row>
    <row r="3102" spans="2:7" x14ac:dyDescent="0.25">
      <c r="B3102" s="105"/>
      <c r="C3102" s="106"/>
      <c r="D3102" s="105"/>
      <c r="E3102" s="107"/>
      <c r="F3102" s="108"/>
      <c r="G3102" s="86"/>
    </row>
    <row r="3103" spans="2:7" x14ac:dyDescent="0.25">
      <c r="B3103" s="105"/>
      <c r="C3103" s="106"/>
      <c r="D3103" s="105"/>
      <c r="E3103" s="107"/>
      <c r="F3103" s="108"/>
      <c r="G3103" s="86"/>
    </row>
    <row r="3104" spans="2:7" x14ac:dyDescent="0.25">
      <c r="B3104" s="109"/>
      <c r="C3104" s="110"/>
      <c r="D3104" s="105"/>
      <c r="E3104" s="107"/>
      <c r="F3104" s="108"/>
      <c r="G3104" s="86"/>
    </row>
    <row r="3105" spans="2:7" x14ac:dyDescent="0.25">
      <c r="B3105" s="109"/>
      <c r="C3105" s="110"/>
      <c r="D3105" s="105"/>
      <c r="E3105" s="107"/>
      <c r="F3105" s="108"/>
      <c r="G3105" s="86"/>
    </row>
    <row r="3106" spans="2:7" x14ac:dyDescent="0.25">
      <c r="B3106" s="109"/>
      <c r="C3106" s="110"/>
      <c r="D3106" s="105"/>
      <c r="E3106" s="107"/>
      <c r="F3106" s="108"/>
      <c r="G3106" s="86"/>
    </row>
    <row r="3107" spans="2:7" x14ac:dyDescent="0.25">
      <c r="B3107" s="105"/>
      <c r="C3107" s="106"/>
      <c r="D3107" s="105"/>
      <c r="E3107" s="107"/>
      <c r="F3107" s="108"/>
      <c r="G3107" s="86"/>
    </row>
    <row r="3108" spans="2:7" x14ac:dyDescent="0.25">
      <c r="B3108" s="109"/>
      <c r="C3108" s="110"/>
      <c r="D3108" s="105"/>
      <c r="E3108" s="107"/>
      <c r="F3108" s="108"/>
      <c r="G3108" s="86"/>
    </row>
    <row r="3109" spans="2:7" x14ac:dyDescent="0.25">
      <c r="B3109" s="105"/>
      <c r="C3109" s="106"/>
      <c r="D3109" s="105"/>
      <c r="E3109" s="107"/>
      <c r="F3109" s="108"/>
      <c r="G3109" s="86"/>
    </row>
    <row r="3110" spans="2:7" x14ac:dyDescent="0.25">
      <c r="B3110" s="105"/>
      <c r="C3110" s="106"/>
      <c r="D3110" s="105"/>
      <c r="E3110" s="107"/>
      <c r="F3110" s="108"/>
      <c r="G3110" s="86"/>
    </row>
    <row r="3111" spans="2:7" x14ac:dyDescent="0.25">
      <c r="B3111" s="109"/>
      <c r="C3111" s="110"/>
      <c r="D3111" s="105"/>
      <c r="E3111" s="107"/>
      <c r="F3111" s="108"/>
      <c r="G3111" s="86"/>
    </row>
    <row r="3112" spans="2:7" x14ac:dyDescent="0.25">
      <c r="B3112" s="105"/>
      <c r="C3112" s="106"/>
      <c r="D3112" s="105"/>
      <c r="E3112" s="107"/>
      <c r="F3112" s="108"/>
      <c r="G3112" s="86"/>
    </row>
    <row r="3113" spans="2:7" x14ac:dyDescent="0.25">
      <c r="B3113" s="109"/>
      <c r="C3113" s="110"/>
      <c r="D3113" s="105"/>
      <c r="E3113" s="107"/>
      <c r="F3113" s="108"/>
      <c r="G3113" s="86"/>
    </row>
    <row r="3114" spans="2:7" x14ac:dyDescent="0.25">
      <c r="B3114" s="109"/>
      <c r="C3114" s="110"/>
      <c r="D3114" s="105"/>
      <c r="E3114" s="107"/>
      <c r="F3114" s="108"/>
      <c r="G3114" s="86"/>
    </row>
    <row r="3115" spans="2:7" x14ac:dyDescent="0.25">
      <c r="B3115" s="105"/>
      <c r="C3115" s="106"/>
      <c r="D3115" s="105"/>
      <c r="E3115" s="107"/>
      <c r="F3115" s="108"/>
      <c r="G3115" s="86"/>
    </row>
    <row r="3116" spans="2:7" x14ac:dyDescent="0.25">
      <c r="B3116" s="109"/>
      <c r="C3116" s="110"/>
      <c r="D3116" s="105"/>
      <c r="E3116" s="107"/>
      <c r="F3116" s="108"/>
      <c r="G3116" s="86"/>
    </row>
    <row r="3117" spans="2:7" x14ac:dyDescent="0.25">
      <c r="B3117" s="105"/>
      <c r="C3117" s="106"/>
      <c r="D3117" s="105"/>
      <c r="E3117" s="107"/>
      <c r="F3117" s="108"/>
      <c r="G3117" s="86"/>
    </row>
    <row r="3118" spans="2:7" x14ac:dyDescent="0.25">
      <c r="B3118" s="105"/>
      <c r="C3118" s="106"/>
      <c r="D3118" s="105"/>
      <c r="E3118" s="107"/>
      <c r="F3118" s="108"/>
      <c r="G3118" s="86"/>
    </row>
    <row r="3119" spans="2:7" x14ac:dyDescent="0.25">
      <c r="B3119" s="111"/>
      <c r="C3119" s="112"/>
      <c r="D3119" s="105"/>
      <c r="E3119" s="107"/>
      <c r="F3119" s="108"/>
      <c r="G3119" s="86"/>
    </row>
    <row r="3120" spans="2:7" x14ac:dyDescent="0.25">
      <c r="B3120" s="111"/>
      <c r="C3120" s="106"/>
      <c r="D3120" s="105"/>
      <c r="E3120" s="107"/>
      <c r="F3120" s="108"/>
      <c r="G3120" s="86"/>
    </row>
    <row r="3121" spans="2:7" x14ac:dyDescent="0.25">
      <c r="B3121" s="105"/>
      <c r="C3121" s="106"/>
      <c r="D3121" s="105"/>
      <c r="E3121" s="107"/>
      <c r="F3121" s="108"/>
      <c r="G3121" s="86"/>
    </row>
    <row r="3122" spans="2:7" x14ac:dyDescent="0.25">
      <c r="B3122" s="105"/>
      <c r="C3122" s="106"/>
      <c r="D3122" s="105"/>
      <c r="E3122" s="107"/>
      <c r="F3122" s="108"/>
      <c r="G3122" s="86"/>
    </row>
    <row r="3123" spans="2:7" x14ac:dyDescent="0.25">
      <c r="B3123" s="105"/>
      <c r="C3123" s="106"/>
      <c r="D3123" s="105"/>
      <c r="E3123" s="107"/>
      <c r="F3123" s="108"/>
      <c r="G3123" s="86"/>
    </row>
    <row r="3124" spans="2:7" x14ac:dyDescent="0.25">
      <c r="B3124" s="105"/>
      <c r="C3124" s="106"/>
      <c r="D3124" s="105"/>
      <c r="E3124" s="107"/>
      <c r="F3124" s="108"/>
      <c r="G3124" s="86"/>
    </row>
    <row r="3125" spans="2:7" x14ac:dyDescent="0.25">
      <c r="B3125" s="105"/>
      <c r="C3125" s="106"/>
      <c r="D3125" s="105"/>
      <c r="E3125" s="107"/>
      <c r="F3125" s="108"/>
      <c r="G3125" s="86"/>
    </row>
    <row r="3126" spans="2:7" x14ac:dyDescent="0.25">
      <c r="B3126" s="105"/>
      <c r="C3126" s="106"/>
      <c r="D3126" s="105"/>
      <c r="E3126" s="107"/>
      <c r="F3126" s="108"/>
      <c r="G3126" s="86"/>
    </row>
    <row r="3127" spans="2:7" x14ac:dyDescent="0.25">
      <c r="B3127" s="105"/>
      <c r="C3127" s="106"/>
      <c r="D3127" s="105"/>
      <c r="E3127" s="107"/>
      <c r="F3127" s="108"/>
      <c r="G3127" s="86"/>
    </row>
    <row r="3128" spans="2:7" x14ac:dyDescent="0.25">
      <c r="B3128" s="109"/>
      <c r="C3128" s="110"/>
      <c r="D3128" s="105"/>
      <c r="E3128" s="107"/>
      <c r="F3128" s="108"/>
      <c r="G3128" s="86"/>
    </row>
    <row r="3129" spans="2:7" x14ac:dyDescent="0.25">
      <c r="B3129" s="105"/>
      <c r="C3129" s="106"/>
      <c r="D3129" s="105"/>
      <c r="E3129" s="107"/>
      <c r="F3129" s="108"/>
      <c r="G3129" s="86"/>
    </row>
    <row r="3130" spans="2:7" x14ac:dyDescent="0.25">
      <c r="B3130" s="105"/>
      <c r="C3130" s="106"/>
      <c r="D3130" s="105"/>
      <c r="E3130" s="107"/>
      <c r="F3130" s="108"/>
      <c r="G3130" s="86"/>
    </row>
    <row r="3131" spans="2:7" x14ac:dyDescent="0.25">
      <c r="B3131" s="105"/>
      <c r="C3131" s="106"/>
      <c r="D3131" s="105"/>
      <c r="E3131" s="107"/>
      <c r="F3131" s="108"/>
      <c r="G3131" s="86"/>
    </row>
    <row r="3132" spans="2:7" x14ac:dyDescent="0.25">
      <c r="B3132" s="109"/>
      <c r="C3132" s="110"/>
      <c r="D3132" s="105"/>
      <c r="E3132" s="107"/>
      <c r="F3132" s="108"/>
      <c r="G3132" s="86"/>
    </row>
    <row r="3133" spans="2:7" x14ac:dyDescent="0.25">
      <c r="B3133" s="109"/>
      <c r="C3133" s="110"/>
      <c r="D3133" s="105"/>
      <c r="E3133" s="107"/>
      <c r="F3133" s="108"/>
      <c r="G3133" s="86"/>
    </row>
    <row r="3134" spans="2:7" x14ac:dyDescent="0.25">
      <c r="B3134" s="105"/>
      <c r="C3134" s="106"/>
      <c r="D3134" s="105"/>
      <c r="E3134" s="107"/>
      <c r="F3134" s="108"/>
      <c r="G3134" s="86"/>
    </row>
    <row r="3135" spans="2:7" x14ac:dyDescent="0.25">
      <c r="B3135" s="105"/>
      <c r="C3135" s="106"/>
      <c r="D3135" s="105"/>
      <c r="E3135" s="107"/>
      <c r="F3135" s="108"/>
      <c r="G3135" s="86"/>
    </row>
    <row r="3136" spans="2:7" x14ac:dyDescent="0.25">
      <c r="B3136" s="105"/>
      <c r="C3136" s="106"/>
      <c r="D3136" s="105"/>
      <c r="E3136" s="107"/>
      <c r="F3136" s="108"/>
      <c r="G3136" s="86"/>
    </row>
    <row r="3137" spans="2:7" x14ac:dyDescent="0.25">
      <c r="B3137" s="109"/>
      <c r="C3137" s="110"/>
      <c r="D3137" s="105"/>
      <c r="E3137" s="107"/>
      <c r="F3137" s="108"/>
      <c r="G3137" s="86"/>
    </row>
    <row r="3138" spans="2:7" x14ac:dyDescent="0.25">
      <c r="B3138" s="105"/>
      <c r="C3138" s="106"/>
      <c r="D3138" s="105"/>
      <c r="E3138" s="107"/>
      <c r="F3138" s="108"/>
      <c r="G3138" s="86"/>
    </row>
    <row r="3139" spans="2:7" x14ac:dyDescent="0.25">
      <c r="B3139" s="105"/>
      <c r="C3139" s="106"/>
      <c r="D3139" s="105"/>
      <c r="E3139" s="107"/>
      <c r="F3139" s="108"/>
      <c r="G3139" s="86"/>
    </row>
    <row r="3140" spans="2:7" x14ac:dyDescent="0.25">
      <c r="B3140" s="105"/>
      <c r="C3140" s="106"/>
      <c r="D3140" s="105"/>
      <c r="E3140" s="107"/>
      <c r="F3140" s="108"/>
      <c r="G3140" s="86"/>
    </row>
    <row r="3141" spans="2:7" x14ac:dyDescent="0.25">
      <c r="B3141" s="105"/>
      <c r="C3141" s="106"/>
      <c r="D3141" s="105"/>
      <c r="E3141" s="107"/>
      <c r="F3141" s="108"/>
      <c r="G3141" s="86"/>
    </row>
    <row r="3142" spans="2:7" x14ac:dyDescent="0.25">
      <c r="B3142" s="109"/>
      <c r="C3142" s="110"/>
      <c r="D3142" s="105"/>
      <c r="E3142" s="107"/>
      <c r="F3142" s="108"/>
      <c r="G3142" s="86"/>
    </row>
    <row r="3143" spans="2:7" x14ac:dyDescent="0.25">
      <c r="B3143" s="109"/>
      <c r="C3143" s="110"/>
      <c r="D3143" s="105"/>
      <c r="E3143" s="107"/>
      <c r="F3143" s="108"/>
      <c r="G3143" s="86"/>
    </row>
    <row r="3144" spans="2:7" x14ac:dyDescent="0.25">
      <c r="B3144" s="109"/>
      <c r="C3144" s="110"/>
      <c r="D3144" s="105"/>
      <c r="E3144" s="107"/>
      <c r="F3144" s="108"/>
      <c r="G3144" s="86"/>
    </row>
    <row r="3145" spans="2:7" x14ac:dyDescent="0.25">
      <c r="B3145" s="105"/>
      <c r="C3145" s="106"/>
      <c r="D3145" s="105"/>
      <c r="E3145" s="107"/>
      <c r="F3145" s="108"/>
      <c r="G3145" s="86"/>
    </row>
    <row r="3146" spans="2:7" x14ac:dyDescent="0.25">
      <c r="B3146" s="109"/>
      <c r="C3146" s="110"/>
      <c r="D3146" s="105"/>
      <c r="E3146" s="107"/>
      <c r="F3146" s="108"/>
      <c r="G3146" s="86"/>
    </row>
    <row r="3147" spans="2:7" x14ac:dyDescent="0.25">
      <c r="B3147" s="109"/>
      <c r="C3147" s="110"/>
      <c r="D3147" s="105"/>
      <c r="E3147" s="107"/>
      <c r="F3147" s="108"/>
      <c r="G3147" s="86"/>
    </row>
    <row r="3148" spans="2:7" x14ac:dyDescent="0.25">
      <c r="B3148" s="105"/>
      <c r="C3148" s="106"/>
      <c r="D3148" s="105"/>
      <c r="E3148" s="107"/>
      <c r="F3148" s="108"/>
      <c r="G3148" s="86"/>
    </row>
    <row r="3149" spans="2:7" x14ac:dyDescent="0.25">
      <c r="B3149" s="105"/>
      <c r="C3149" s="106"/>
      <c r="D3149" s="105"/>
      <c r="E3149" s="107"/>
      <c r="F3149" s="108"/>
      <c r="G3149" s="86"/>
    </row>
    <row r="3150" spans="2:7" x14ac:dyDescent="0.25">
      <c r="B3150" s="105"/>
      <c r="C3150" s="106"/>
      <c r="D3150" s="105"/>
      <c r="E3150" s="107"/>
      <c r="F3150" s="108"/>
      <c r="G3150" s="86"/>
    </row>
    <row r="3151" spans="2:7" x14ac:dyDescent="0.25">
      <c r="B3151" s="109"/>
      <c r="C3151" s="110"/>
      <c r="D3151" s="105"/>
      <c r="E3151" s="107"/>
      <c r="F3151" s="108"/>
      <c r="G3151" s="86"/>
    </row>
    <row r="3152" spans="2:7" x14ac:dyDescent="0.25">
      <c r="B3152" s="109"/>
      <c r="C3152" s="110"/>
      <c r="D3152" s="105"/>
      <c r="E3152" s="107"/>
      <c r="F3152" s="108"/>
      <c r="G3152" s="86"/>
    </row>
    <row r="3153" spans="2:7" x14ac:dyDescent="0.25">
      <c r="B3153" s="109"/>
      <c r="C3153" s="110"/>
      <c r="D3153" s="105"/>
      <c r="E3153" s="107"/>
      <c r="F3153" s="108"/>
      <c r="G3153" s="86"/>
    </row>
    <row r="3154" spans="2:7" x14ac:dyDescent="0.25">
      <c r="B3154" s="109"/>
      <c r="C3154" s="110"/>
      <c r="D3154" s="105"/>
      <c r="E3154" s="107"/>
      <c r="F3154" s="108"/>
      <c r="G3154" s="86"/>
    </row>
    <row r="3155" spans="2:7" x14ac:dyDescent="0.25">
      <c r="B3155" s="109"/>
      <c r="C3155" s="110"/>
      <c r="D3155" s="105"/>
      <c r="E3155" s="107"/>
      <c r="F3155" s="108"/>
      <c r="G3155" s="86"/>
    </row>
    <row r="3156" spans="2:7" x14ac:dyDescent="0.25">
      <c r="B3156" s="109"/>
      <c r="C3156" s="110"/>
      <c r="D3156" s="105"/>
      <c r="E3156" s="107"/>
      <c r="F3156" s="108"/>
      <c r="G3156" s="86"/>
    </row>
    <row r="3157" spans="2:7" x14ac:dyDescent="0.25">
      <c r="B3157" s="109"/>
      <c r="C3157" s="110"/>
      <c r="D3157" s="105"/>
      <c r="E3157" s="107"/>
      <c r="F3157" s="108"/>
      <c r="G3157" s="86"/>
    </row>
    <row r="3158" spans="2:7" x14ac:dyDescent="0.25">
      <c r="B3158" s="109"/>
      <c r="C3158" s="110"/>
      <c r="D3158" s="105"/>
      <c r="E3158" s="107"/>
      <c r="F3158" s="108"/>
      <c r="G3158" s="86"/>
    </row>
    <row r="3159" spans="2:7" x14ac:dyDescent="0.25">
      <c r="B3159" s="105"/>
      <c r="C3159" s="106"/>
      <c r="D3159" s="105"/>
      <c r="E3159" s="107"/>
      <c r="F3159" s="108"/>
      <c r="G3159" s="86"/>
    </row>
    <row r="3160" spans="2:7" x14ac:dyDescent="0.25">
      <c r="B3160" s="105"/>
      <c r="C3160" s="106"/>
      <c r="D3160" s="105"/>
      <c r="E3160" s="107"/>
      <c r="F3160" s="108"/>
      <c r="G3160" s="86"/>
    </row>
    <row r="3161" spans="2:7" x14ac:dyDescent="0.25">
      <c r="B3161" s="109"/>
      <c r="C3161" s="110"/>
      <c r="D3161" s="105"/>
      <c r="E3161" s="107"/>
      <c r="F3161" s="108"/>
      <c r="G3161" s="86"/>
    </row>
    <row r="3162" spans="2:7" x14ac:dyDescent="0.25">
      <c r="B3162" s="109"/>
      <c r="C3162" s="110"/>
      <c r="D3162" s="105"/>
      <c r="E3162" s="107"/>
      <c r="F3162" s="108"/>
      <c r="G3162" s="86"/>
    </row>
    <row r="3163" spans="2:7" x14ac:dyDescent="0.25">
      <c r="B3163" s="105"/>
      <c r="C3163" s="106"/>
      <c r="D3163" s="105"/>
      <c r="E3163" s="107"/>
      <c r="F3163" s="108"/>
      <c r="G3163" s="86"/>
    </row>
    <row r="3164" spans="2:7" x14ac:dyDescent="0.25">
      <c r="B3164" s="109"/>
      <c r="C3164" s="110"/>
      <c r="D3164" s="105"/>
      <c r="E3164" s="107"/>
      <c r="F3164" s="108"/>
      <c r="G3164" s="86"/>
    </row>
    <row r="3165" spans="2:7" x14ac:dyDescent="0.25">
      <c r="B3165" s="105"/>
      <c r="C3165" s="106"/>
      <c r="D3165" s="105"/>
      <c r="E3165" s="107"/>
      <c r="F3165" s="108"/>
      <c r="G3165" s="86"/>
    </row>
    <row r="3166" spans="2:7" x14ac:dyDescent="0.25">
      <c r="B3166" s="105"/>
      <c r="C3166" s="106"/>
      <c r="D3166" s="105"/>
      <c r="E3166" s="107"/>
      <c r="F3166" s="108"/>
      <c r="G3166" s="86"/>
    </row>
    <row r="3167" spans="2:7" x14ac:dyDescent="0.25">
      <c r="B3167" s="105"/>
      <c r="C3167" s="106"/>
      <c r="D3167" s="105"/>
      <c r="E3167" s="107"/>
      <c r="F3167" s="108"/>
      <c r="G3167" s="86"/>
    </row>
    <row r="3168" spans="2:7" x14ac:dyDescent="0.25">
      <c r="B3168" s="109"/>
      <c r="C3168" s="110"/>
      <c r="D3168" s="105"/>
      <c r="E3168" s="107"/>
      <c r="F3168" s="108"/>
      <c r="G3168" s="86"/>
    </row>
    <row r="3169" spans="2:7" x14ac:dyDescent="0.25">
      <c r="B3169" s="105"/>
      <c r="C3169" s="106"/>
      <c r="D3169" s="105"/>
      <c r="E3169" s="107"/>
      <c r="F3169" s="108"/>
      <c r="G3169" s="86"/>
    </row>
    <row r="3170" spans="2:7" x14ac:dyDescent="0.25">
      <c r="B3170" s="109"/>
      <c r="C3170" s="110"/>
      <c r="D3170" s="105"/>
      <c r="E3170" s="107"/>
      <c r="F3170" s="108"/>
      <c r="G3170" s="86"/>
    </row>
    <row r="3171" spans="2:7" x14ac:dyDescent="0.25">
      <c r="B3171" s="105"/>
      <c r="C3171" s="106"/>
      <c r="D3171" s="105"/>
      <c r="E3171" s="107"/>
      <c r="F3171" s="108"/>
      <c r="G3171" s="86"/>
    </row>
    <row r="3172" spans="2:7" x14ac:dyDescent="0.25">
      <c r="B3172" s="105"/>
      <c r="C3172" s="106"/>
      <c r="D3172" s="105"/>
      <c r="E3172" s="107"/>
      <c r="F3172" s="108"/>
      <c r="G3172" s="86"/>
    </row>
    <row r="3173" spans="2:7" x14ac:dyDescent="0.25">
      <c r="B3173" s="105"/>
      <c r="C3173" s="106"/>
      <c r="D3173" s="105"/>
      <c r="E3173" s="107"/>
      <c r="F3173" s="108"/>
      <c r="G3173" s="86"/>
    </row>
    <row r="3174" spans="2:7" x14ac:dyDescent="0.25">
      <c r="B3174" s="105"/>
      <c r="C3174" s="106"/>
      <c r="D3174" s="105"/>
      <c r="E3174" s="107"/>
      <c r="F3174" s="108"/>
      <c r="G3174" s="86"/>
    </row>
    <row r="3175" spans="2:7" x14ac:dyDescent="0.25">
      <c r="B3175" s="105"/>
      <c r="C3175" s="106"/>
      <c r="D3175" s="105"/>
      <c r="E3175" s="107"/>
      <c r="F3175" s="108"/>
      <c r="G3175" s="86"/>
    </row>
    <row r="3176" spans="2:7" x14ac:dyDescent="0.25">
      <c r="B3176" s="111"/>
      <c r="C3176" s="112"/>
      <c r="D3176" s="105"/>
      <c r="E3176" s="107"/>
      <c r="F3176" s="108"/>
      <c r="G3176" s="86"/>
    </row>
    <row r="3177" spans="2:7" x14ac:dyDescent="0.25">
      <c r="B3177" s="105"/>
      <c r="C3177" s="106"/>
      <c r="D3177" s="105"/>
      <c r="E3177" s="107"/>
      <c r="F3177" s="108"/>
      <c r="G3177" s="86"/>
    </row>
    <row r="3178" spans="2:7" x14ac:dyDescent="0.25">
      <c r="B3178" s="109"/>
      <c r="C3178" s="110"/>
      <c r="D3178" s="105"/>
      <c r="E3178" s="107"/>
      <c r="F3178" s="108"/>
      <c r="G3178" s="86"/>
    </row>
    <row r="3179" spans="2:7" x14ac:dyDescent="0.25">
      <c r="B3179" s="109"/>
      <c r="C3179" s="110"/>
      <c r="D3179" s="105"/>
      <c r="E3179" s="107"/>
      <c r="F3179" s="108"/>
      <c r="G3179" s="86"/>
    </row>
    <row r="3180" spans="2:7" x14ac:dyDescent="0.25">
      <c r="B3180" s="109"/>
      <c r="C3180" s="110"/>
      <c r="D3180" s="105"/>
      <c r="E3180" s="107"/>
      <c r="F3180" s="108"/>
      <c r="G3180" s="86"/>
    </row>
    <row r="3181" spans="2:7" x14ac:dyDescent="0.25">
      <c r="B3181" s="109"/>
      <c r="C3181" s="110"/>
      <c r="D3181" s="105"/>
      <c r="E3181" s="107"/>
      <c r="F3181" s="108"/>
      <c r="G3181" s="86"/>
    </row>
    <row r="3182" spans="2:7" x14ac:dyDescent="0.25">
      <c r="B3182" s="105"/>
      <c r="C3182" s="106"/>
      <c r="D3182" s="105"/>
      <c r="E3182" s="107"/>
      <c r="F3182" s="108"/>
      <c r="G3182" s="86"/>
    </row>
    <row r="3183" spans="2:7" x14ac:dyDescent="0.25">
      <c r="B3183" s="105"/>
      <c r="C3183" s="106"/>
      <c r="D3183" s="105"/>
      <c r="E3183" s="107"/>
      <c r="F3183" s="108"/>
      <c r="G3183" s="86"/>
    </row>
    <row r="3184" spans="2:7" x14ac:dyDescent="0.25">
      <c r="B3184" s="111"/>
      <c r="C3184" s="114"/>
      <c r="D3184" s="105"/>
      <c r="E3184" s="107"/>
      <c r="F3184" s="108"/>
      <c r="G3184" s="86"/>
    </row>
    <row r="3185" spans="2:7" x14ac:dyDescent="0.25">
      <c r="B3185" s="105"/>
      <c r="C3185" s="106"/>
      <c r="D3185" s="105"/>
      <c r="E3185" s="107"/>
      <c r="F3185" s="108"/>
      <c r="G3185" s="86"/>
    </row>
    <row r="3186" spans="2:7" x14ac:dyDescent="0.25">
      <c r="B3186" s="105"/>
      <c r="C3186" s="106"/>
      <c r="D3186" s="105"/>
      <c r="E3186" s="107"/>
      <c r="F3186" s="108"/>
      <c r="G3186" s="86"/>
    </row>
    <row r="3187" spans="2:7" x14ac:dyDescent="0.25">
      <c r="B3187" s="111"/>
      <c r="C3187" s="112"/>
      <c r="D3187" s="105"/>
      <c r="E3187" s="107"/>
      <c r="F3187" s="108"/>
      <c r="G3187" s="86"/>
    </row>
    <row r="3188" spans="2:7" x14ac:dyDescent="0.25">
      <c r="B3188" s="105"/>
      <c r="C3188" s="106"/>
      <c r="D3188" s="105"/>
      <c r="E3188" s="107"/>
      <c r="F3188" s="108"/>
      <c r="G3188" s="86"/>
    </row>
    <row r="3189" spans="2:7" x14ac:dyDescent="0.25">
      <c r="B3189" s="105"/>
      <c r="C3189" s="106"/>
      <c r="D3189" s="105"/>
      <c r="E3189" s="107"/>
      <c r="F3189" s="108"/>
      <c r="G3189" s="86"/>
    </row>
    <row r="3190" spans="2:7" x14ac:dyDescent="0.25">
      <c r="B3190" s="105"/>
      <c r="C3190" s="106"/>
      <c r="D3190" s="105"/>
      <c r="E3190" s="107"/>
      <c r="F3190" s="108"/>
      <c r="G3190" s="86"/>
    </row>
    <row r="3191" spans="2:7" x14ac:dyDescent="0.25">
      <c r="B3191" s="105"/>
      <c r="C3191" s="106"/>
      <c r="D3191" s="105"/>
      <c r="E3191" s="107"/>
      <c r="F3191" s="108"/>
      <c r="G3191" s="86"/>
    </row>
    <row r="3192" spans="2:7" x14ac:dyDescent="0.25">
      <c r="B3192" s="105"/>
      <c r="C3192" s="106"/>
      <c r="D3192" s="105"/>
      <c r="E3192" s="107"/>
      <c r="F3192" s="108"/>
      <c r="G3192" s="86"/>
    </row>
    <row r="3193" spans="2:7" x14ac:dyDescent="0.25">
      <c r="B3193" s="109"/>
      <c r="C3193" s="110"/>
      <c r="D3193" s="105"/>
      <c r="E3193" s="107"/>
      <c r="F3193" s="108"/>
      <c r="G3193" s="86"/>
    </row>
    <row r="3194" spans="2:7" x14ac:dyDescent="0.25">
      <c r="B3194" s="105"/>
      <c r="C3194" s="106"/>
      <c r="D3194" s="105"/>
      <c r="E3194" s="107"/>
      <c r="F3194" s="108"/>
      <c r="G3194" s="86"/>
    </row>
    <row r="3195" spans="2:7" x14ac:dyDescent="0.25">
      <c r="B3195" s="105"/>
      <c r="C3195" s="106"/>
      <c r="D3195" s="105"/>
      <c r="E3195" s="107"/>
      <c r="F3195" s="108"/>
      <c r="G3195" s="86"/>
    </row>
    <row r="3196" spans="2:7" x14ac:dyDescent="0.25">
      <c r="B3196" s="105"/>
      <c r="C3196" s="106"/>
      <c r="D3196" s="105"/>
      <c r="E3196" s="107"/>
      <c r="F3196" s="108"/>
      <c r="G3196" s="86"/>
    </row>
    <row r="3197" spans="2:7" x14ac:dyDescent="0.25">
      <c r="B3197" s="105"/>
      <c r="C3197" s="106"/>
      <c r="D3197" s="105"/>
      <c r="E3197" s="107"/>
      <c r="F3197" s="108"/>
      <c r="G3197" s="86"/>
    </row>
    <row r="3198" spans="2:7" x14ac:dyDescent="0.25">
      <c r="B3198" s="109"/>
      <c r="C3198" s="110"/>
      <c r="D3198" s="105"/>
      <c r="E3198" s="107"/>
      <c r="F3198" s="108"/>
      <c r="G3198" s="86"/>
    </row>
    <row r="3199" spans="2:7" x14ac:dyDescent="0.25">
      <c r="B3199" s="109"/>
      <c r="C3199" s="110"/>
      <c r="D3199" s="105"/>
      <c r="E3199" s="107"/>
      <c r="F3199" s="108"/>
      <c r="G3199" s="86"/>
    </row>
    <row r="3200" spans="2:7" x14ac:dyDescent="0.25">
      <c r="B3200" s="105"/>
      <c r="C3200" s="106"/>
      <c r="D3200" s="105"/>
      <c r="E3200" s="107"/>
      <c r="F3200" s="108"/>
      <c r="G3200" s="86"/>
    </row>
    <row r="3201" spans="2:7" x14ac:dyDescent="0.25">
      <c r="B3201" s="105"/>
      <c r="C3201" s="106"/>
      <c r="D3201" s="105"/>
      <c r="E3201" s="107"/>
      <c r="F3201" s="108"/>
      <c r="G3201" s="86"/>
    </row>
    <row r="3202" spans="2:7" x14ac:dyDescent="0.25">
      <c r="B3202" s="105"/>
      <c r="C3202" s="106"/>
      <c r="D3202" s="105"/>
      <c r="E3202" s="107"/>
      <c r="F3202" s="108"/>
      <c r="G3202" s="86"/>
    </row>
    <row r="3203" spans="2:7" x14ac:dyDescent="0.25">
      <c r="B3203" s="105"/>
      <c r="C3203" s="106"/>
      <c r="D3203" s="105"/>
      <c r="E3203" s="107"/>
      <c r="F3203" s="108"/>
      <c r="G3203" s="86"/>
    </row>
    <row r="3204" spans="2:7" x14ac:dyDescent="0.25">
      <c r="B3204" s="105"/>
      <c r="C3204" s="106"/>
      <c r="D3204" s="105"/>
      <c r="E3204" s="107"/>
      <c r="F3204" s="108"/>
      <c r="G3204" s="86"/>
    </row>
    <row r="3205" spans="2:7" x14ac:dyDescent="0.25">
      <c r="B3205" s="105"/>
      <c r="C3205" s="106"/>
      <c r="D3205" s="105"/>
      <c r="E3205" s="107"/>
      <c r="F3205" s="108"/>
      <c r="G3205" s="86"/>
    </row>
    <row r="3206" spans="2:7" x14ac:dyDescent="0.25">
      <c r="B3206" s="105"/>
      <c r="C3206" s="106"/>
      <c r="D3206" s="105"/>
      <c r="E3206" s="107"/>
      <c r="F3206" s="108"/>
      <c r="G3206" s="86"/>
    </row>
    <row r="3207" spans="2:7" x14ac:dyDescent="0.25">
      <c r="B3207" s="105"/>
      <c r="C3207" s="106"/>
      <c r="D3207" s="105"/>
      <c r="E3207" s="107"/>
      <c r="F3207" s="108"/>
      <c r="G3207" s="86"/>
    </row>
    <row r="3208" spans="2:7" x14ac:dyDescent="0.25">
      <c r="B3208" s="105"/>
      <c r="C3208" s="106"/>
      <c r="D3208" s="105"/>
      <c r="E3208" s="107"/>
      <c r="F3208" s="108"/>
      <c r="G3208" s="86"/>
    </row>
    <row r="3209" spans="2:7" x14ac:dyDescent="0.25">
      <c r="B3209" s="105"/>
      <c r="C3209" s="106"/>
      <c r="D3209" s="105"/>
      <c r="E3209" s="107"/>
      <c r="F3209" s="108"/>
      <c r="G3209" s="86"/>
    </row>
    <row r="3210" spans="2:7" x14ac:dyDescent="0.25">
      <c r="B3210" s="105"/>
      <c r="C3210" s="106"/>
      <c r="D3210" s="105"/>
      <c r="E3210" s="107"/>
      <c r="F3210" s="108"/>
      <c r="G3210" s="86"/>
    </row>
    <row r="3211" spans="2:7" x14ac:dyDescent="0.25">
      <c r="B3211" s="105"/>
      <c r="C3211" s="106"/>
      <c r="D3211" s="105"/>
      <c r="E3211" s="107"/>
      <c r="F3211" s="108"/>
      <c r="G3211" s="86"/>
    </row>
    <row r="3212" spans="2:7" x14ac:dyDescent="0.25">
      <c r="B3212" s="105"/>
      <c r="C3212" s="106"/>
      <c r="D3212" s="105"/>
      <c r="E3212" s="107"/>
      <c r="F3212" s="108"/>
      <c r="G3212" s="86"/>
    </row>
    <row r="3213" spans="2:7" x14ac:dyDescent="0.25">
      <c r="B3213" s="105"/>
      <c r="C3213" s="106"/>
      <c r="D3213" s="105"/>
      <c r="E3213" s="107"/>
      <c r="F3213" s="108"/>
      <c r="G3213" s="86"/>
    </row>
    <row r="3214" spans="2:7" x14ac:dyDescent="0.25">
      <c r="B3214" s="105"/>
      <c r="C3214" s="106"/>
      <c r="D3214" s="105"/>
      <c r="E3214" s="107"/>
      <c r="F3214" s="108"/>
      <c r="G3214" s="86"/>
    </row>
    <row r="3215" spans="2:7" x14ac:dyDescent="0.25">
      <c r="B3215" s="105"/>
      <c r="C3215" s="106"/>
      <c r="D3215" s="105"/>
      <c r="E3215" s="107"/>
      <c r="F3215" s="108"/>
      <c r="G3215" s="86"/>
    </row>
    <row r="3216" spans="2:7" x14ac:dyDescent="0.25">
      <c r="B3216" s="105"/>
      <c r="C3216" s="106"/>
      <c r="D3216" s="105"/>
      <c r="E3216" s="107"/>
      <c r="F3216" s="108"/>
      <c r="G3216" s="86"/>
    </row>
    <row r="3217" spans="2:7" x14ac:dyDescent="0.25">
      <c r="B3217" s="105"/>
      <c r="C3217" s="106"/>
      <c r="D3217" s="105"/>
      <c r="E3217" s="107"/>
      <c r="F3217" s="108"/>
      <c r="G3217" s="86"/>
    </row>
    <row r="3218" spans="2:7" x14ac:dyDescent="0.25">
      <c r="B3218" s="109"/>
      <c r="C3218" s="110"/>
      <c r="D3218" s="105"/>
      <c r="E3218" s="107"/>
      <c r="F3218" s="108"/>
      <c r="G3218" s="86"/>
    </row>
    <row r="3219" spans="2:7" x14ac:dyDescent="0.25">
      <c r="B3219" s="109"/>
      <c r="C3219" s="110"/>
      <c r="D3219" s="105"/>
      <c r="E3219" s="107"/>
      <c r="F3219" s="108"/>
      <c r="G3219" s="86"/>
    </row>
    <row r="3220" spans="2:7" x14ac:dyDescent="0.25">
      <c r="B3220" s="105"/>
      <c r="C3220" s="106"/>
      <c r="D3220" s="105"/>
      <c r="E3220" s="107"/>
      <c r="F3220" s="108"/>
      <c r="G3220" s="86"/>
    </row>
    <row r="3221" spans="2:7" x14ac:dyDescent="0.25">
      <c r="B3221" s="105"/>
      <c r="C3221" s="106"/>
      <c r="D3221" s="105"/>
      <c r="E3221" s="107"/>
      <c r="F3221" s="108"/>
      <c r="G3221" s="86"/>
    </row>
    <row r="3222" spans="2:7" x14ac:dyDescent="0.25">
      <c r="B3222" s="105"/>
      <c r="C3222" s="106"/>
      <c r="D3222" s="105"/>
      <c r="E3222" s="107"/>
      <c r="F3222" s="108"/>
      <c r="G3222" s="86"/>
    </row>
    <row r="3223" spans="2:7" x14ac:dyDescent="0.25">
      <c r="B3223" s="105"/>
      <c r="C3223" s="106"/>
      <c r="D3223" s="105"/>
      <c r="E3223" s="107"/>
      <c r="F3223" s="108"/>
      <c r="G3223" s="86"/>
    </row>
    <row r="3224" spans="2:7" x14ac:dyDescent="0.25">
      <c r="B3224" s="105"/>
      <c r="C3224" s="106"/>
      <c r="D3224" s="105"/>
      <c r="E3224" s="107"/>
      <c r="F3224" s="108"/>
      <c r="G3224" s="86"/>
    </row>
    <row r="3225" spans="2:7" x14ac:dyDescent="0.25">
      <c r="B3225" s="105"/>
      <c r="C3225" s="106"/>
      <c r="D3225" s="105"/>
      <c r="E3225" s="107"/>
      <c r="F3225" s="108"/>
      <c r="G3225" s="86"/>
    </row>
    <row r="3226" spans="2:7" x14ac:dyDescent="0.25">
      <c r="B3226" s="105"/>
      <c r="C3226" s="106"/>
      <c r="D3226" s="105"/>
      <c r="E3226" s="107"/>
      <c r="F3226" s="108"/>
      <c r="G3226" s="86"/>
    </row>
    <row r="3227" spans="2:7" x14ac:dyDescent="0.25">
      <c r="B3227" s="105"/>
      <c r="C3227" s="106"/>
      <c r="D3227" s="105"/>
      <c r="E3227" s="107"/>
      <c r="F3227" s="108"/>
      <c r="G3227" s="86"/>
    </row>
    <row r="3228" spans="2:7" x14ac:dyDescent="0.25">
      <c r="B3228" s="105"/>
      <c r="C3228" s="106"/>
      <c r="D3228" s="105"/>
      <c r="E3228" s="107"/>
      <c r="F3228" s="108"/>
      <c r="G3228" s="86"/>
    </row>
    <row r="3229" spans="2:7" x14ac:dyDescent="0.25">
      <c r="B3229" s="105"/>
      <c r="C3229" s="106"/>
      <c r="D3229" s="105"/>
      <c r="E3229" s="107"/>
      <c r="F3229" s="108"/>
      <c r="G3229" s="86"/>
    </row>
    <row r="3230" spans="2:7" x14ac:dyDescent="0.25">
      <c r="B3230" s="105"/>
      <c r="C3230" s="106"/>
      <c r="D3230" s="105"/>
      <c r="E3230" s="107"/>
      <c r="F3230" s="108"/>
      <c r="G3230" s="86"/>
    </row>
    <row r="3231" spans="2:7" x14ac:dyDescent="0.25">
      <c r="B3231" s="109"/>
      <c r="C3231" s="110"/>
      <c r="D3231" s="105"/>
      <c r="E3231" s="107"/>
      <c r="F3231" s="108"/>
      <c r="G3231" s="86"/>
    </row>
    <row r="3232" spans="2:7" x14ac:dyDescent="0.25">
      <c r="B3232" s="105"/>
      <c r="C3232" s="106"/>
      <c r="D3232" s="105"/>
      <c r="E3232" s="107"/>
      <c r="F3232" s="108"/>
      <c r="G3232" s="86"/>
    </row>
    <row r="3233" spans="2:7" x14ac:dyDescent="0.25">
      <c r="B3233" s="105"/>
      <c r="C3233" s="106"/>
      <c r="D3233" s="105"/>
      <c r="E3233" s="107"/>
      <c r="F3233" s="108"/>
      <c r="G3233" s="86"/>
    </row>
    <row r="3234" spans="2:7" x14ac:dyDescent="0.25">
      <c r="B3234" s="105"/>
      <c r="C3234" s="106"/>
      <c r="D3234" s="105"/>
      <c r="E3234" s="107"/>
      <c r="F3234" s="108"/>
      <c r="G3234" s="86"/>
    </row>
    <row r="3235" spans="2:7" x14ac:dyDescent="0.25">
      <c r="B3235" s="105"/>
      <c r="C3235" s="106"/>
      <c r="D3235" s="105"/>
      <c r="E3235" s="107"/>
      <c r="F3235" s="108"/>
      <c r="G3235" s="86"/>
    </row>
    <row r="3236" spans="2:7" x14ac:dyDescent="0.25">
      <c r="B3236" s="109"/>
      <c r="C3236" s="110"/>
      <c r="D3236" s="105"/>
      <c r="E3236" s="107"/>
      <c r="F3236" s="108"/>
      <c r="G3236" s="86"/>
    </row>
    <row r="3237" spans="2:7" x14ac:dyDescent="0.25">
      <c r="B3237" s="105"/>
      <c r="C3237" s="106"/>
      <c r="D3237" s="105"/>
      <c r="E3237" s="107"/>
      <c r="F3237" s="108"/>
      <c r="G3237" s="86"/>
    </row>
    <row r="3238" spans="2:7" x14ac:dyDescent="0.25">
      <c r="B3238" s="105"/>
      <c r="C3238" s="106"/>
      <c r="D3238" s="105"/>
      <c r="E3238" s="107"/>
      <c r="F3238" s="108"/>
      <c r="G3238" s="86"/>
    </row>
    <row r="3239" spans="2:7" x14ac:dyDescent="0.25">
      <c r="B3239" s="105"/>
      <c r="C3239" s="106"/>
      <c r="D3239" s="105"/>
      <c r="E3239" s="107"/>
      <c r="F3239" s="108"/>
      <c r="G3239" s="86"/>
    </row>
    <row r="3240" spans="2:7" x14ac:dyDescent="0.25">
      <c r="B3240" s="105"/>
      <c r="C3240" s="106"/>
      <c r="D3240" s="105"/>
      <c r="E3240" s="107"/>
      <c r="F3240" s="108"/>
      <c r="G3240" s="86"/>
    </row>
    <row r="3241" spans="2:7" x14ac:dyDescent="0.25">
      <c r="B3241" s="105"/>
      <c r="C3241" s="106"/>
      <c r="D3241" s="105"/>
      <c r="E3241" s="107"/>
      <c r="F3241" s="108"/>
      <c r="G3241" s="86"/>
    </row>
    <row r="3242" spans="2:7" x14ac:dyDescent="0.25">
      <c r="B3242" s="105"/>
      <c r="C3242" s="106"/>
      <c r="D3242" s="105"/>
      <c r="E3242" s="107"/>
      <c r="F3242" s="108"/>
      <c r="G3242" s="86"/>
    </row>
    <row r="3243" spans="2:7" x14ac:dyDescent="0.25">
      <c r="B3243" s="105"/>
      <c r="C3243" s="106"/>
      <c r="D3243" s="105"/>
      <c r="E3243" s="107"/>
      <c r="F3243" s="108"/>
      <c r="G3243" s="86"/>
    </row>
    <row r="3244" spans="2:7" x14ac:dyDescent="0.25">
      <c r="B3244" s="105"/>
      <c r="C3244" s="106"/>
      <c r="D3244" s="105"/>
      <c r="E3244" s="107"/>
      <c r="F3244" s="108"/>
      <c r="G3244" s="86"/>
    </row>
    <row r="3245" spans="2:7" x14ac:dyDescent="0.25">
      <c r="B3245" s="105"/>
      <c r="C3245" s="106"/>
      <c r="D3245" s="105"/>
      <c r="E3245" s="107"/>
      <c r="F3245" s="108"/>
      <c r="G3245" s="86"/>
    </row>
    <row r="3246" spans="2:7" x14ac:dyDescent="0.25">
      <c r="B3246" s="109"/>
      <c r="C3246" s="110"/>
      <c r="D3246" s="105"/>
      <c r="E3246" s="107"/>
      <c r="F3246" s="108"/>
      <c r="G3246" s="86"/>
    </row>
    <row r="3247" spans="2:7" x14ac:dyDescent="0.25">
      <c r="B3247" s="109"/>
      <c r="C3247" s="110"/>
      <c r="D3247" s="105"/>
      <c r="E3247" s="107"/>
      <c r="F3247" s="108"/>
      <c r="G3247" s="86"/>
    </row>
    <row r="3248" spans="2:7" x14ac:dyDescent="0.25">
      <c r="B3248" s="109"/>
      <c r="C3248" s="110"/>
      <c r="D3248" s="105"/>
      <c r="E3248" s="107"/>
      <c r="F3248" s="108"/>
      <c r="G3248" s="86"/>
    </row>
    <row r="3249" spans="2:7" x14ac:dyDescent="0.25">
      <c r="B3249" s="105"/>
      <c r="C3249" s="106"/>
      <c r="D3249" s="105"/>
      <c r="E3249" s="107"/>
      <c r="F3249" s="108"/>
      <c r="G3249" s="86"/>
    </row>
    <row r="3250" spans="2:7" x14ac:dyDescent="0.25">
      <c r="B3250" s="105"/>
      <c r="C3250" s="106"/>
      <c r="D3250" s="105"/>
      <c r="E3250" s="107"/>
      <c r="F3250" s="108"/>
      <c r="G3250" s="86"/>
    </row>
    <row r="3251" spans="2:7" x14ac:dyDescent="0.25">
      <c r="B3251" s="105"/>
      <c r="C3251" s="106"/>
      <c r="D3251" s="105"/>
      <c r="E3251" s="107"/>
      <c r="F3251" s="108"/>
      <c r="G3251" s="86"/>
    </row>
    <row r="3252" spans="2:7" x14ac:dyDescent="0.25">
      <c r="B3252" s="109"/>
      <c r="C3252" s="110"/>
      <c r="D3252" s="105"/>
      <c r="E3252" s="107"/>
      <c r="F3252" s="108"/>
      <c r="G3252" s="86"/>
    </row>
    <row r="3253" spans="2:7" x14ac:dyDescent="0.25">
      <c r="B3253" s="109"/>
      <c r="C3253" s="110"/>
      <c r="D3253" s="105"/>
      <c r="E3253" s="107"/>
      <c r="F3253" s="108"/>
      <c r="G3253" s="86"/>
    </row>
    <row r="3254" spans="2:7" x14ac:dyDescent="0.25">
      <c r="B3254" s="109"/>
      <c r="C3254" s="110"/>
      <c r="D3254" s="105"/>
      <c r="E3254" s="107"/>
      <c r="F3254" s="108"/>
      <c r="G3254" s="86"/>
    </row>
    <row r="3255" spans="2:7" x14ac:dyDescent="0.25">
      <c r="B3255" s="105"/>
      <c r="C3255" s="106"/>
      <c r="D3255" s="105"/>
      <c r="E3255" s="107"/>
      <c r="F3255" s="108"/>
      <c r="G3255" s="86"/>
    </row>
    <row r="3256" spans="2:7" x14ac:dyDescent="0.25">
      <c r="B3256" s="105"/>
      <c r="C3256" s="106"/>
      <c r="D3256" s="105"/>
      <c r="E3256" s="107"/>
      <c r="F3256" s="108"/>
      <c r="G3256" s="86"/>
    </row>
    <row r="3257" spans="2:7" x14ac:dyDescent="0.25">
      <c r="B3257" s="105"/>
      <c r="C3257" s="106"/>
      <c r="D3257" s="105"/>
      <c r="E3257" s="107"/>
      <c r="F3257" s="108"/>
      <c r="G3257" s="86"/>
    </row>
    <row r="3258" spans="2:7" x14ac:dyDescent="0.25">
      <c r="B3258" s="109"/>
      <c r="C3258" s="110"/>
      <c r="D3258" s="105"/>
      <c r="E3258" s="107"/>
      <c r="F3258" s="108"/>
      <c r="G3258" s="86"/>
    </row>
    <row r="3259" spans="2:7" x14ac:dyDescent="0.25">
      <c r="B3259" s="109"/>
      <c r="C3259" s="110"/>
      <c r="D3259" s="105"/>
      <c r="E3259" s="107"/>
      <c r="F3259" s="108"/>
      <c r="G3259" s="86"/>
    </row>
    <row r="3260" spans="2:7" x14ac:dyDescent="0.25">
      <c r="B3260" s="105"/>
      <c r="C3260" s="106"/>
      <c r="D3260" s="105"/>
      <c r="E3260" s="107"/>
      <c r="F3260" s="108"/>
      <c r="G3260" s="86"/>
    </row>
    <row r="3261" spans="2:7" x14ac:dyDescent="0.25">
      <c r="B3261" s="105"/>
      <c r="C3261" s="106"/>
      <c r="D3261" s="105"/>
      <c r="E3261" s="107"/>
      <c r="F3261" s="108"/>
      <c r="G3261" s="86"/>
    </row>
    <row r="3262" spans="2:7" x14ac:dyDescent="0.25">
      <c r="B3262" s="111"/>
      <c r="C3262" s="112"/>
      <c r="D3262" s="105"/>
      <c r="E3262" s="107"/>
      <c r="F3262" s="108"/>
      <c r="G3262" s="86"/>
    </row>
    <row r="3263" spans="2:7" x14ac:dyDescent="0.25">
      <c r="B3263" s="105"/>
      <c r="C3263" s="106"/>
      <c r="D3263" s="105"/>
      <c r="E3263" s="107"/>
      <c r="F3263" s="108"/>
      <c r="G3263" s="86"/>
    </row>
    <row r="3264" spans="2:7" x14ac:dyDescent="0.25">
      <c r="B3264" s="109"/>
      <c r="C3264" s="110"/>
      <c r="D3264" s="105"/>
      <c r="E3264" s="107"/>
      <c r="F3264" s="108"/>
      <c r="G3264" s="86"/>
    </row>
    <row r="3265" spans="2:7" x14ac:dyDescent="0.25">
      <c r="B3265" s="105"/>
      <c r="C3265" s="106"/>
      <c r="D3265" s="105"/>
      <c r="E3265" s="107"/>
      <c r="F3265" s="108"/>
      <c r="G3265" s="86"/>
    </row>
    <row r="3266" spans="2:7" x14ac:dyDescent="0.25">
      <c r="B3266" s="109"/>
      <c r="C3266" s="110"/>
      <c r="D3266" s="105"/>
      <c r="E3266" s="107"/>
      <c r="F3266" s="108"/>
      <c r="G3266" s="86"/>
    </row>
    <row r="3267" spans="2:7" x14ac:dyDescent="0.25">
      <c r="B3267" s="109"/>
      <c r="C3267" s="110"/>
      <c r="D3267" s="105"/>
      <c r="E3267" s="107"/>
      <c r="F3267" s="108"/>
      <c r="G3267" s="86"/>
    </row>
    <row r="3268" spans="2:7" x14ac:dyDescent="0.25">
      <c r="B3268" s="109"/>
      <c r="C3268" s="110"/>
      <c r="D3268" s="105"/>
      <c r="E3268" s="107"/>
      <c r="F3268" s="108"/>
      <c r="G3268" s="86"/>
    </row>
    <row r="3269" spans="2:7" x14ac:dyDescent="0.25">
      <c r="B3269" s="109"/>
      <c r="C3269" s="110"/>
      <c r="D3269" s="105"/>
      <c r="E3269" s="107"/>
      <c r="F3269" s="108"/>
      <c r="G3269" s="86"/>
    </row>
    <row r="3270" spans="2:7" x14ac:dyDescent="0.25">
      <c r="B3270" s="105"/>
      <c r="C3270" s="106"/>
      <c r="D3270" s="105"/>
      <c r="E3270" s="107"/>
      <c r="F3270" s="108"/>
      <c r="G3270" s="86"/>
    </row>
    <row r="3271" spans="2:7" x14ac:dyDescent="0.25">
      <c r="B3271" s="109"/>
      <c r="C3271" s="110"/>
      <c r="D3271" s="105"/>
      <c r="E3271" s="107"/>
      <c r="F3271" s="108"/>
      <c r="G3271" s="86"/>
    </row>
    <row r="3272" spans="2:7" x14ac:dyDescent="0.25">
      <c r="B3272" s="109"/>
      <c r="C3272" s="110"/>
      <c r="D3272" s="105"/>
      <c r="E3272" s="107"/>
      <c r="F3272" s="108"/>
      <c r="G3272" s="86"/>
    </row>
    <row r="3273" spans="2:7" x14ac:dyDescent="0.25">
      <c r="B3273" s="109"/>
      <c r="C3273" s="110"/>
      <c r="D3273" s="105"/>
      <c r="E3273" s="107"/>
      <c r="F3273" s="108"/>
      <c r="G3273" s="86"/>
    </row>
    <row r="3274" spans="2:7" x14ac:dyDescent="0.25">
      <c r="B3274" s="105"/>
      <c r="C3274" s="106"/>
      <c r="D3274" s="105"/>
      <c r="E3274" s="107"/>
      <c r="F3274" s="108"/>
      <c r="G3274" s="86"/>
    </row>
    <row r="3275" spans="2:7" x14ac:dyDescent="0.25">
      <c r="B3275" s="109"/>
      <c r="C3275" s="110"/>
      <c r="D3275" s="105"/>
      <c r="E3275" s="107"/>
      <c r="F3275" s="108"/>
      <c r="G3275" s="86"/>
    </row>
    <row r="3276" spans="2:7" x14ac:dyDescent="0.25">
      <c r="B3276" s="109"/>
      <c r="C3276" s="110"/>
      <c r="D3276" s="105"/>
      <c r="E3276" s="107"/>
      <c r="F3276" s="108"/>
      <c r="G3276" s="86"/>
    </row>
    <row r="3277" spans="2:7" x14ac:dyDescent="0.25">
      <c r="B3277" s="109"/>
      <c r="C3277" s="110"/>
      <c r="D3277" s="105"/>
      <c r="E3277" s="107"/>
      <c r="F3277" s="108"/>
      <c r="G3277" s="86"/>
    </row>
    <row r="3278" spans="2:7" x14ac:dyDescent="0.25">
      <c r="B3278" s="109"/>
      <c r="C3278" s="110"/>
      <c r="D3278" s="105"/>
      <c r="E3278" s="107"/>
      <c r="F3278" s="108"/>
      <c r="G3278" s="86"/>
    </row>
    <row r="3279" spans="2:7" x14ac:dyDescent="0.25">
      <c r="B3279" s="105"/>
      <c r="C3279" s="106"/>
      <c r="D3279" s="105"/>
      <c r="E3279" s="107"/>
      <c r="F3279" s="108"/>
      <c r="G3279" s="86"/>
    </row>
    <row r="3280" spans="2:7" x14ac:dyDescent="0.25">
      <c r="B3280" s="105"/>
      <c r="C3280" s="106"/>
      <c r="D3280" s="105"/>
      <c r="E3280" s="107"/>
      <c r="F3280" s="108"/>
      <c r="G3280" s="86"/>
    </row>
    <row r="3281" spans="2:7" x14ac:dyDescent="0.25">
      <c r="B3281" s="105"/>
      <c r="C3281" s="106"/>
      <c r="D3281" s="105"/>
      <c r="E3281" s="107"/>
      <c r="F3281" s="108"/>
      <c r="G3281" s="86"/>
    </row>
    <row r="3282" spans="2:7" x14ac:dyDescent="0.25">
      <c r="B3282" s="105"/>
      <c r="C3282" s="106"/>
      <c r="D3282" s="105"/>
      <c r="E3282" s="107"/>
      <c r="F3282" s="108"/>
      <c r="G3282" s="86"/>
    </row>
    <row r="3283" spans="2:7" x14ac:dyDescent="0.25">
      <c r="B3283" s="105"/>
      <c r="C3283" s="106"/>
      <c r="D3283" s="105"/>
      <c r="E3283" s="107"/>
      <c r="F3283" s="108"/>
      <c r="G3283" s="86"/>
    </row>
    <row r="3284" spans="2:7" x14ac:dyDescent="0.25">
      <c r="B3284" s="105"/>
      <c r="C3284" s="106"/>
      <c r="D3284" s="105"/>
      <c r="E3284" s="107"/>
      <c r="F3284" s="108"/>
      <c r="G3284" s="86"/>
    </row>
    <row r="3285" spans="2:7" x14ac:dyDescent="0.25">
      <c r="B3285" s="109"/>
      <c r="C3285" s="110"/>
      <c r="D3285" s="105"/>
      <c r="E3285" s="107"/>
      <c r="F3285" s="108"/>
      <c r="G3285" s="86"/>
    </row>
    <row r="3286" spans="2:7" x14ac:dyDescent="0.25">
      <c r="B3286" s="109"/>
      <c r="C3286" s="110"/>
      <c r="D3286" s="105"/>
      <c r="E3286" s="107"/>
      <c r="F3286" s="108"/>
      <c r="G3286" s="86"/>
    </row>
    <row r="3287" spans="2:7" x14ac:dyDescent="0.25">
      <c r="B3287" s="109"/>
      <c r="C3287" s="110"/>
      <c r="D3287" s="105"/>
      <c r="E3287" s="107"/>
      <c r="F3287" s="108"/>
      <c r="G3287" s="86"/>
    </row>
    <row r="3288" spans="2:7" x14ac:dyDescent="0.25">
      <c r="B3288" s="105"/>
      <c r="C3288" s="106"/>
      <c r="D3288" s="105"/>
      <c r="E3288" s="107"/>
      <c r="F3288" s="108"/>
      <c r="G3288" s="86"/>
    </row>
    <row r="3289" spans="2:7" x14ac:dyDescent="0.25">
      <c r="B3289" s="109"/>
      <c r="C3289" s="110"/>
      <c r="D3289" s="105"/>
      <c r="E3289" s="107"/>
      <c r="F3289" s="108"/>
      <c r="G3289" s="86"/>
    </row>
    <row r="3290" spans="2:7" x14ac:dyDescent="0.25">
      <c r="B3290" s="105"/>
      <c r="C3290" s="106"/>
      <c r="D3290" s="105"/>
      <c r="E3290" s="107"/>
      <c r="F3290" s="108"/>
      <c r="G3290" s="86"/>
    </row>
    <row r="3291" spans="2:7" x14ac:dyDescent="0.25">
      <c r="B3291" s="109"/>
      <c r="C3291" s="110"/>
      <c r="D3291" s="105"/>
      <c r="E3291" s="107"/>
      <c r="F3291" s="108"/>
      <c r="G3291" s="86"/>
    </row>
    <row r="3292" spans="2:7" x14ac:dyDescent="0.25">
      <c r="B3292" s="109"/>
      <c r="C3292" s="110"/>
      <c r="D3292" s="105"/>
      <c r="E3292" s="107"/>
      <c r="F3292" s="108"/>
      <c r="G3292" s="86"/>
    </row>
    <row r="3293" spans="2:7" x14ac:dyDescent="0.25">
      <c r="B3293" s="105"/>
      <c r="C3293" s="106"/>
      <c r="D3293" s="105"/>
      <c r="E3293" s="107"/>
      <c r="F3293" s="108"/>
      <c r="G3293" s="86"/>
    </row>
    <row r="3294" spans="2:7" x14ac:dyDescent="0.25">
      <c r="B3294" s="105"/>
      <c r="C3294" s="106"/>
      <c r="D3294" s="105"/>
      <c r="E3294" s="107"/>
      <c r="F3294" s="108"/>
      <c r="G3294" s="86"/>
    </row>
    <row r="3295" spans="2:7" x14ac:dyDescent="0.25">
      <c r="B3295" s="109"/>
      <c r="C3295" s="110"/>
      <c r="D3295" s="105"/>
      <c r="E3295" s="107"/>
      <c r="F3295" s="108"/>
      <c r="G3295" s="86"/>
    </row>
    <row r="3296" spans="2:7" x14ac:dyDescent="0.25">
      <c r="B3296" s="105"/>
      <c r="C3296" s="106"/>
      <c r="D3296" s="105"/>
      <c r="E3296" s="107"/>
      <c r="F3296" s="108"/>
      <c r="G3296" s="86"/>
    </row>
    <row r="3297" spans="2:7" x14ac:dyDescent="0.25">
      <c r="B3297" s="109"/>
      <c r="C3297" s="110"/>
      <c r="D3297" s="105"/>
      <c r="E3297" s="107"/>
      <c r="F3297" s="108"/>
      <c r="G3297" s="86"/>
    </row>
    <row r="3298" spans="2:7" x14ac:dyDescent="0.25">
      <c r="B3298" s="109"/>
      <c r="C3298" s="110"/>
      <c r="D3298" s="105"/>
      <c r="E3298" s="107"/>
      <c r="F3298" s="108"/>
      <c r="G3298" s="86"/>
    </row>
    <row r="3299" spans="2:7" x14ac:dyDescent="0.25">
      <c r="B3299" s="105"/>
      <c r="C3299" s="106"/>
      <c r="D3299" s="105"/>
      <c r="E3299" s="107"/>
      <c r="F3299" s="108"/>
      <c r="G3299" s="86"/>
    </row>
    <row r="3300" spans="2:7" x14ac:dyDescent="0.25">
      <c r="B3300" s="109"/>
      <c r="C3300" s="110"/>
      <c r="D3300" s="105"/>
      <c r="E3300" s="107"/>
      <c r="F3300" s="108"/>
      <c r="G3300" s="86"/>
    </row>
    <row r="3301" spans="2:7" x14ac:dyDescent="0.25">
      <c r="B3301" s="109"/>
      <c r="C3301" s="110"/>
      <c r="D3301" s="105"/>
      <c r="E3301" s="107"/>
      <c r="F3301" s="108"/>
      <c r="G3301" s="86"/>
    </row>
    <row r="3302" spans="2:7" x14ac:dyDescent="0.25">
      <c r="B3302" s="105"/>
      <c r="C3302" s="106"/>
      <c r="D3302" s="105"/>
      <c r="E3302" s="107"/>
      <c r="F3302" s="108"/>
      <c r="G3302" s="86"/>
    </row>
    <row r="3303" spans="2:7" x14ac:dyDescent="0.25">
      <c r="B3303" s="105"/>
      <c r="C3303" s="106"/>
      <c r="D3303" s="105"/>
      <c r="E3303" s="107"/>
      <c r="F3303" s="108"/>
      <c r="G3303" s="86"/>
    </row>
    <row r="3304" spans="2:7" x14ac:dyDescent="0.25">
      <c r="B3304" s="109"/>
      <c r="C3304" s="110"/>
      <c r="D3304" s="105"/>
      <c r="E3304" s="107"/>
      <c r="F3304" s="108"/>
      <c r="G3304" s="86"/>
    </row>
    <row r="3305" spans="2:7" x14ac:dyDescent="0.25">
      <c r="B3305" s="105"/>
      <c r="C3305" s="106"/>
      <c r="D3305" s="105"/>
      <c r="E3305" s="107"/>
      <c r="F3305" s="108"/>
      <c r="G3305" s="86"/>
    </row>
    <row r="3306" spans="2:7" x14ac:dyDescent="0.25">
      <c r="B3306" s="105"/>
      <c r="C3306" s="106"/>
      <c r="D3306" s="105"/>
      <c r="E3306" s="107"/>
      <c r="F3306" s="108"/>
      <c r="G3306" s="86"/>
    </row>
    <row r="3307" spans="2:7" x14ac:dyDescent="0.25">
      <c r="B3307" s="109"/>
      <c r="C3307" s="110"/>
      <c r="D3307" s="105"/>
      <c r="E3307" s="107"/>
      <c r="F3307" s="108"/>
      <c r="G3307" s="86"/>
    </row>
    <row r="3308" spans="2:7" x14ac:dyDescent="0.25">
      <c r="B3308" s="109"/>
      <c r="C3308" s="110"/>
      <c r="D3308" s="105"/>
      <c r="E3308" s="107"/>
      <c r="F3308" s="108"/>
      <c r="G3308" s="86"/>
    </row>
    <row r="3309" spans="2:7" x14ac:dyDescent="0.25">
      <c r="B3309" s="109"/>
      <c r="C3309" s="110"/>
      <c r="D3309" s="105"/>
      <c r="E3309" s="107"/>
      <c r="F3309" s="108"/>
      <c r="G3309" s="86"/>
    </row>
    <row r="3310" spans="2:7" x14ac:dyDescent="0.25">
      <c r="B3310" s="105"/>
      <c r="C3310" s="106"/>
      <c r="D3310" s="105"/>
      <c r="E3310" s="107"/>
      <c r="F3310" s="108"/>
      <c r="G3310" s="86"/>
    </row>
    <row r="3311" spans="2:7" x14ac:dyDescent="0.25">
      <c r="B3311" s="105"/>
      <c r="C3311" s="106"/>
      <c r="D3311" s="105"/>
      <c r="E3311" s="107"/>
      <c r="F3311" s="108"/>
      <c r="G3311" s="86"/>
    </row>
    <row r="3312" spans="2:7" x14ac:dyDescent="0.25">
      <c r="B3312" s="105"/>
      <c r="C3312" s="106"/>
      <c r="D3312" s="105"/>
      <c r="E3312" s="107"/>
      <c r="F3312" s="108"/>
      <c r="G3312" s="86"/>
    </row>
    <row r="3313" spans="2:7" x14ac:dyDescent="0.25">
      <c r="B3313" s="109"/>
      <c r="C3313" s="110"/>
      <c r="D3313" s="105"/>
      <c r="E3313" s="107"/>
      <c r="F3313" s="108"/>
      <c r="G3313" s="86"/>
    </row>
    <row r="3314" spans="2:7" x14ac:dyDescent="0.25">
      <c r="B3314" s="105"/>
      <c r="C3314" s="106"/>
      <c r="D3314" s="105"/>
      <c r="E3314" s="107"/>
      <c r="F3314" s="108"/>
      <c r="G3314" s="86"/>
    </row>
    <row r="3315" spans="2:7" x14ac:dyDescent="0.25">
      <c r="B3315" s="105"/>
      <c r="C3315" s="106"/>
      <c r="D3315" s="105"/>
      <c r="E3315" s="107"/>
      <c r="F3315" s="108"/>
      <c r="G3315" s="86"/>
    </row>
    <row r="3316" spans="2:7" x14ac:dyDescent="0.25">
      <c r="B3316" s="105"/>
      <c r="C3316" s="106"/>
      <c r="D3316" s="105"/>
      <c r="E3316" s="107"/>
      <c r="F3316" s="108"/>
      <c r="G3316" s="86"/>
    </row>
    <row r="3317" spans="2:7" x14ac:dyDescent="0.25">
      <c r="B3317" s="105"/>
      <c r="C3317" s="106"/>
      <c r="D3317" s="105"/>
      <c r="E3317" s="107"/>
      <c r="F3317" s="108"/>
      <c r="G3317" s="86"/>
    </row>
    <row r="3318" spans="2:7" x14ac:dyDescent="0.25">
      <c r="B3318" s="105"/>
      <c r="C3318" s="106"/>
      <c r="D3318" s="105"/>
      <c r="E3318" s="107"/>
      <c r="F3318" s="108"/>
      <c r="G3318" s="86"/>
    </row>
    <row r="3319" spans="2:7" x14ac:dyDescent="0.25">
      <c r="B3319" s="105"/>
      <c r="C3319" s="106"/>
      <c r="D3319" s="105"/>
      <c r="E3319" s="107"/>
      <c r="F3319" s="108"/>
      <c r="G3319" s="86"/>
    </row>
    <row r="3320" spans="2:7" x14ac:dyDescent="0.25">
      <c r="B3320" s="105"/>
      <c r="C3320" s="106"/>
      <c r="D3320" s="105"/>
      <c r="E3320" s="107"/>
      <c r="F3320" s="108"/>
      <c r="G3320" s="86"/>
    </row>
    <row r="3321" spans="2:7" x14ac:dyDescent="0.25">
      <c r="B3321" s="109"/>
      <c r="C3321" s="110"/>
      <c r="D3321" s="105"/>
      <c r="E3321" s="107"/>
      <c r="F3321" s="108"/>
      <c r="G3321" s="86"/>
    </row>
    <row r="3322" spans="2:7" x14ac:dyDescent="0.25">
      <c r="B3322" s="105"/>
      <c r="C3322" s="106"/>
      <c r="D3322" s="105"/>
      <c r="E3322" s="107"/>
      <c r="F3322" s="108"/>
      <c r="G3322" s="86"/>
    </row>
    <row r="3323" spans="2:7" x14ac:dyDescent="0.25">
      <c r="B3323" s="105"/>
      <c r="C3323" s="106"/>
      <c r="D3323" s="105"/>
      <c r="E3323" s="107"/>
      <c r="F3323" s="108"/>
      <c r="G3323" s="86"/>
    </row>
    <row r="3324" spans="2:7" x14ac:dyDescent="0.25">
      <c r="B3324" s="105"/>
      <c r="C3324" s="106"/>
      <c r="D3324" s="105"/>
      <c r="E3324" s="107"/>
      <c r="F3324" s="108"/>
      <c r="G3324" s="86"/>
    </row>
    <row r="3325" spans="2:7" x14ac:dyDescent="0.25">
      <c r="B3325" s="105"/>
      <c r="C3325" s="106"/>
      <c r="D3325" s="105"/>
      <c r="E3325" s="107"/>
      <c r="F3325" s="108"/>
      <c r="G3325" s="86"/>
    </row>
    <row r="3326" spans="2:7" x14ac:dyDescent="0.25">
      <c r="B3326" s="105"/>
      <c r="C3326" s="106"/>
      <c r="D3326" s="105"/>
      <c r="E3326" s="107"/>
      <c r="F3326" s="108"/>
      <c r="G3326" s="86"/>
    </row>
    <row r="3327" spans="2:7" x14ac:dyDescent="0.25">
      <c r="B3327" s="105"/>
      <c r="C3327" s="106"/>
      <c r="D3327" s="105"/>
      <c r="E3327" s="107"/>
      <c r="F3327" s="108"/>
      <c r="G3327" s="86"/>
    </row>
    <row r="3328" spans="2:7" x14ac:dyDescent="0.25">
      <c r="B3328" s="105"/>
      <c r="C3328" s="106"/>
      <c r="D3328" s="105"/>
      <c r="E3328" s="107"/>
      <c r="F3328" s="108"/>
      <c r="G3328" s="86"/>
    </row>
    <row r="3329" spans="2:7" x14ac:dyDescent="0.25">
      <c r="B3329" s="105"/>
      <c r="C3329" s="106"/>
      <c r="D3329" s="105"/>
      <c r="E3329" s="107"/>
      <c r="F3329" s="108"/>
      <c r="G3329" s="86"/>
    </row>
    <row r="3330" spans="2:7" x14ac:dyDescent="0.25">
      <c r="B3330" s="105"/>
      <c r="C3330" s="106"/>
      <c r="D3330" s="105"/>
      <c r="E3330" s="107"/>
      <c r="F3330" s="108"/>
      <c r="G3330" s="86"/>
    </row>
    <row r="3331" spans="2:7" x14ac:dyDescent="0.25">
      <c r="B3331" s="105"/>
      <c r="C3331" s="106"/>
      <c r="D3331" s="105"/>
      <c r="E3331" s="107"/>
      <c r="F3331" s="108"/>
      <c r="G3331" s="86"/>
    </row>
    <row r="3332" spans="2:7" x14ac:dyDescent="0.25">
      <c r="B3332" s="105"/>
      <c r="C3332" s="106"/>
      <c r="D3332" s="105"/>
      <c r="E3332" s="107"/>
      <c r="F3332" s="108"/>
      <c r="G3332" s="86"/>
    </row>
    <row r="3333" spans="2:7" x14ac:dyDescent="0.25">
      <c r="B3333" s="105"/>
      <c r="C3333" s="106"/>
      <c r="D3333" s="105"/>
      <c r="E3333" s="107"/>
      <c r="F3333" s="108"/>
      <c r="G3333" s="86"/>
    </row>
    <row r="3334" spans="2:7" x14ac:dyDescent="0.25">
      <c r="B3334" s="109"/>
      <c r="C3334" s="110"/>
      <c r="D3334" s="105"/>
      <c r="E3334" s="107"/>
      <c r="F3334" s="108"/>
      <c r="G3334" s="86"/>
    </row>
    <row r="3335" spans="2:7" x14ac:dyDescent="0.25">
      <c r="B3335" s="105"/>
      <c r="C3335" s="106"/>
      <c r="D3335" s="105"/>
      <c r="E3335" s="107"/>
      <c r="F3335" s="108"/>
      <c r="G3335" s="86"/>
    </row>
    <row r="3336" spans="2:7" x14ac:dyDescent="0.25">
      <c r="B3336" s="105"/>
      <c r="C3336" s="106"/>
      <c r="D3336" s="105"/>
      <c r="E3336" s="107"/>
      <c r="F3336" s="108"/>
      <c r="G3336" s="86"/>
    </row>
    <row r="3337" spans="2:7" x14ac:dyDescent="0.25">
      <c r="B3337" s="105"/>
      <c r="C3337" s="106"/>
      <c r="D3337" s="105"/>
      <c r="E3337" s="107"/>
      <c r="F3337" s="108"/>
      <c r="G3337" s="86"/>
    </row>
    <row r="3338" spans="2:7" x14ac:dyDescent="0.25">
      <c r="B3338" s="105"/>
      <c r="C3338" s="106"/>
      <c r="D3338" s="105"/>
      <c r="E3338" s="107"/>
      <c r="F3338" s="108"/>
      <c r="G3338" s="86"/>
    </row>
    <row r="3339" spans="2:7" x14ac:dyDescent="0.25">
      <c r="B3339" s="109"/>
      <c r="C3339" s="110"/>
      <c r="D3339" s="105"/>
      <c r="E3339" s="107"/>
      <c r="F3339" s="108"/>
      <c r="G3339" s="86"/>
    </row>
    <row r="3340" spans="2:7" x14ac:dyDescent="0.25">
      <c r="B3340" s="105"/>
      <c r="C3340" s="106"/>
      <c r="D3340" s="105"/>
      <c r="E3340" s="107"/>
      <c r="F3340" s="108"/>
      <c r="G3340" s="86"/>
    </row>
    <row r="3341" spans="2:7" x14ac:dyDescent="0.25">
      <c r="B3341" s="105"/>
      <c r="C3341" s="106"/>
      <c r="D3341" s="105"/>
      <c r="E3341" s="107"/>
      <c r="F3341" s="108"/>
      <c r="G3341" s="86"/>
    </row>
    <row r="3342" spans="2:7" x14ac:dyDescent="0.25">
      <c r="B3342" s="105"/>
      <c r="C3342" s="106"/>
      <c r="D3342" s="105"/>
      <c r="E3342" s="107"/>
      <c r="F3342" s="108"/>
      <c r="G3342" s="86"/>
    </row>
    <row r="3343" spans="2:7" x14ac:dyDescent="0.25">
      <c r="B3343" s="105"/>
      <c r="C3343" s="106"/>
      <c r="D3343" s="105"/>
      <c r="E3343" s="107"/>
      <c r="F3343" s="108"/>
      <c r="G3343" s="86"/>
    </row>
    <row r="3344" spans="2:7" x14ac:dyDescent="0.25">
      <c r="B3344" s="105"/>
      <c r="C3344" s="106"/>
      <c r="D3344" s="105"/>
      <c r="E3344" s="107"/>
      <c r="F3344" s="108"/>
      <c r="G3344" s="86"/>
    </row>
    <row r="3345" spans="2:7" x14ac:dyDescent="0.25">
      <c r="B3345" s="105"/>
      <c r="C3345" s="106"/>
      <c r="D3345" s="105"/>
      <c r="E3345" s="107"/>
      <c r="F3345" s="108"/>
      <c r="G3345" s="86"/>
    </row>
    <row r="3346" spans="2:7" x14ac:dyDescent="0.25">
      <c r="B3346" s="105"/>
      <c r="C3346" s="106"/>
      <c r="D3346" s="105"/>
      <c r="E3346" s="107"/>
      <c r="F3346" s="108"/>
      <c r="G3346" s="86"/>
    </row>
    <row r="3347" spans="2:7" x14ac:dyDescent="0.25">
      <c r="B3347" s="109"/>
      <c r="C3347" s="110"/>
      <c r="D3347" s="105"/>
      <c r="E3347" s="107"/>
      <c r="F3347" s="108"/>
      <c r="G3347" s="86"/>
    </row>
    <row r="3348" spans="2:7" x14ac:dyDescent="0.25">
      <c r="B3348" s="105"/>
      <c r="C3348" s="106"/>
      <c r="D3348" s="105"/>
      <c r="E3348" s="107"/>
      <c r="F3348" s="108"/>
      <c r="G3348" s="86"/>
    </row>
    <row r="3349" spans="2:7" x14ac:dyDescent="0.25">
      <c r="B3349" s="105"/>
      <c r="C3349" s="106"/>
      <c r="D3349" s="105"/>
      <c r="E3349" s="107"/>
      <c r="F3349" s="108"/>
      <c r="G3349" s="86"/>
    </row>
    <row r="3350" spans="2:7" x14ac:dyDescent="0.25">
      <c r="B3350" s="105"/>
      <c r="C3350" s="106"/>
      <c r="D3350" s="105"/>
      <c r="E3350" s="107"/>
      <c r="F3350" s="108"/>
      <c r="G3350" s="86"/>
    </row>
    <row r="3351" spans="2:7" x14ac:dyDescent="0.25">
      <c r="B3351" s="111"/>
      <c r="C3351" s="112"/>
      <c r="D3351" s="105"/>
      <c r="E3351" s="107"/>
      <c r="F3351" s="108"/>
      <c r="G3351" s="86"/>
    </row>
    <row r="3352" spans="2:7" x14ac:dyDescent="0.25">
      <c r="B3352" s="111"/>
      <c r="C3352" s="112"/>
      <c r="D3352" s="105"/>
      <c r="E3352" s="107"/>
      <c r="F3352" s="108"/>
      <c r="G3352" s="86"/>
    </row>
    <row r="3353" spans="2:7" x14ac:dyDescent="0.25">
      <c r="B3353" s="111"/>
      <c r="C3353" s="112"/>
      <c r="D3353" s="105"/>
      <c r="E3353" s="107"/>
      <c r="F3353" s="108"/>
      <c r="G3353" s="86"/>
    </row>
    <row r="3354" spans="2:7" x14ac:dyDescent="0.25">
      <c r="B3354" s="105"/>
      <c r="C3354" s="106"/>
      <c r="D3354" s="105"/>
      <c r="E3354" s="107"/>
      <c r="F3354" s="108"/>
      <c r="G3354" s="86"/>
    </row>
    <row r="3355" spans="2:7" x14ac:dyDescent="0.25">
      <c r="B3355" s="105"/>
      <c r="C3355" s="106"/>
      <c r="D3355" s="105"/>
      <c r="E3355" s="107"/>
      <c r="F3355" s="108"/>
      <c r="G3355" s="86"/>
    </row>
    <row r="3356" spans="2:7" x14ac:dyDescent="0.25">
      <c r="B3356" s="105"/>
      <c r="C3356" s="106"/>
      <c r="D3356" s="105"/>
      <c r="E3356" s="107"/>
      <c r="F3356" s="108"/>
      <c r="G3356" s="86"/>
    </row>
    <row r="3357" spans="2:7" x14ac:dyDescent="0.25">
      <c r="B3357" s="105"/>
      <c r="C3357" s="106"/>
      <c r="D3357" s="105"/>
      <c r="E3357" s="107"/>
      <c r="F3357" s="108"/>
      <c r="G3357" s="86"/>
    </row>
    <row r="3358" spans="2:7" x14ac:dyDescent="0.25">
      <c r="B3358" s="105"/>
      <c r="C3358" s="106"/>
      <c r="D3358" s="105"/>
      <c r="E3358" s="107"/>
      <c r="F3358" s="108"/>
      <c r="G3358" s="86"/>
    </row>
    <row r="3359" spans="2:7" x14ac:dyDescent="0.25">
      <c r="B3359" s="105"/>
      <c r="C3359" s="106"/>
      <c r="D3359" s="105"/>
      <c r="E3359" s="107"/>
      <c r="F3359" s="108"/>
      <c r="G3359" s="86"/>
    </row>
    <row r="3360" spans="2:7" x14ac:dyDescent="0.25">
      <c r="B3360" s="105"/>
      <c r="C3360" s="106"/>
      <c r="D3360" s="105"/>
      <c r="E3360" s="107"/>
      <c r="F3360" s="108"/>
      <c r="G3360" s="86"/>
    </row>
    <row r="3361" spans="2:7" x14ac:dyDescent="0.25">
      <c r="B3361" s="105"/>
      <c r="C3361" s="106"/>
      <c r="D3361" s="105"/>
      <c r="E3361" s="107"/>
      <c r="F3361" s="108"/>
      <c r="G3361" s="86"/>
    </row>
    <row r="3362" spans="2:7" x14ac:dyDescent="0.25">
      <c r="B3362" s="105"/>
      <c r="C3362" s="106"/>
      <c r="D3362" s="105"/>
      <c r="E3362" s="107"/>
      <c r="F3362" s="108"/>
      <c r="G3362" s="86"/>
    </row>
    <row r="3363" spans="2:7" x14ac:dyDescent="0.25">
      <c r="B3363" s="111"/>
      <c r="C3363" s="112"/>
      <c r="D3363" s="105"/>
      <c r="E3363" s="107"/>
      <c r="F3363" s="108"/>
      <c r="G3363" s="86"/>
    </row>
    <row r="3364" spans="2:7" x14ac:dyDescent="0.25">
      <c r="B3364" s="105"/>
      <c r="C3364" s="106"/>
      <c r="D3364" s="105"/>
      <c r="E3364" s="107"/>
      <c r="F3364" s="108"/>
      <c r="G3364" s="86"/>
    </row>
    <row r="3365" spans="2:7" x14ac:dyDescent="0.25">
      <c r="B3365" s="105"/>
      <c r="C3365" s="106"/>
      <c r="D3365" s="105"/>
      <c r="E3365" s="107"/>
      <c r="F3365" s="108"/>
      <c r="G3365" s="86"/>
    </row>
    <row r="3366" spans="2:7" x14ac:dyDescent="0.25">
      <c r="B3366" s="105"/>
      <c r="C3366" s="106"/>
      <c r="D3366" s="105"/>
      <c r="E3366" s="107"/>
      <c r="F3366" s="108"/>
      <c r="G3366" s="86"/>
    </row>
    <row r="3367" spans="2:7" x14ac:dyDescent="0.25">
      <c r="B3367" s="111"/>
      <c r="C3367" s="112"/>
      <c r="D3367" s="105"/>
      <c r="E3367" s="107"/>
      <c r="F3367" s="108"/>
      <c r="G3367" s="86"/>
    </row>
    <row r="3368" spans="2:7" x14ac:dyDescent="0.25">
      <c r="B3368" s="105"/>
      <c r="C3368" s="106"/>
      <c r="D3368" s="105"/>
      <c r="E3368" s="107"/>
      <c r="F3368" s="108"/>
      <c r="G3368" s="86"/>
    </row>
    <row r="3369" spans="2:7" x14ac:dyDescent="0.25">
      <c r="B3369" s="111"/>
      <c r="C3369" s="112"/>
      <c r="D3369" s="105"/>
      <c r="E3369" s="107"/>
      <c r="F3369" s="108"/>
      <c r="G3369" s="86"/>
    </row>
    <row r="3370" spans="2:7" x14ac:dyDescent="0.25">
      <c r="B3370" s="105"/>
      <c r="C3370" s="106"/>
      <c r="D3370" s="105"/>
      <c r="E3370" s="107"/>
      <c r="F3370" s="108"/>
      <c r="G3370" s="86"/>
    </row>
    <row r="3371" spans="2:7" x14ac:dyDescent="0.25">
      <c r="B3371" s="105"/>
      <c r="C3371" s="106"/>
      <c r="D3371" s="105"/>
      <c r="E3371" s="107"/>
      <c r="F3371" s="108"/>
      <c r="G3371" s="86"/>
    </row>
    <row r="3372" spans="2:7" x14ac:dyDescent="0.25">
      <c r="B3372" s="105"/>
      <c r="C3372" s="106"/>
      <c r="D3372" s="105"/>
      <c r="E3372" s="107"/>
      <c r="F3372" s="108"/>
      <c r="G3372" s="86"/>
    </row>
    <row r="3373" spans="2:7" x14ac:dyDescent="0.25">
      <c r="B3373" s="111"/>
      <c r="C3373" s="112"/>
      <c r="D3373" s="105"/>
      <c r="E3373" s="107"/>
      <c r="F3373" s="108"/>
      <c r="G3373" s="86"/>
    </row>
    <row r="3374" spans="2:7" x14ac:dyDescent="0.25">
      <c r="B3374" s="105"/>
      <c r="C3374" s="106"/>
      <c r="D3374" s="105"/>
      <c r="E3374" s="107"/>
      <c r="F3374" s="108"/>
      <c r="G3374" s="86"/>
    </row>
    <row r="3375" spans="2:7" x14ac:dyDescent="0.25">
      <c r="B3375" s="105"/>
      <c r="C3375" s="106"/>
      <c r="D3375" s="105"/>
      <c r="E3375" s="107"/>
      <c r="F3375" s="108"/>
      <c r="G3375" s="86"/>
    </row>
    <row r="3376" spans="2:7" x14ac:dyDescent="0.25">
      <c r="B3376" s="105"/>
      <c r="C3376" s="106"/>
      <c r="D3376" s="105"/>
      <c r="E3376" s="107"/>
      <c r="F3376" s="108"/>
      <c r="G3376" s="86"/>
    </row>
    <row r="3377" spans="2:7" x14ac:dyDescent="0.25">
      <c r="B3377" s="105"/>
      <c r="C3377" s="106"/>
      <c r="D3377" s="105"/>
      <c r="E3377" s="107"/>
      <c r="F3377" s="108"/>
      <c r="G3377" s="86"/>
    </row>
    <row r="3378" spans="2:7" x14ac:dyDescent="0.25">
      <c r="B3378" s="105"/>
      <c r="C3378" s="106"/>
      <c r="D3378" s="105"/>
      <c r="E3378" s="107"/>
      <c r="F3378" s="108"/>
      <c r="G3378" s="86"/>
    </row>
    <row r="3379" spans="2:7" x14ac:dyDescent="0.25">
      <c r="B3379" s="105"/>
      <c r="C3379" s="106"/>
      <c r="D3379" s="105"/>
      <c r="E3379" s="107"/>
      <c r="F3379" s="108"/>
      <c r="G3379" s="86"/>
    </row>
    <row r="3380" spans="2:7" x14ac:dyDescent="0.25">
      <c r="B3380" s="111"/>
      <c r="C3380" s="112"/>
      <c r="D3380" s="105"/>
      <c r="E3380" s="107"/>
      <c r="F3380" s="108"/>
      <c r="G3380" s="86"/>
    </row>
    <row r="3381" spans="2:7" x14ac:dyDescent="0.25">
      <c r="B3381" s="105"/>
      <c r="C3381" s="106"/>
      <c r="D3381" s="105"/>
      <c r="E3381" s="107"/>
      <c r="F3381" s="108"/>
      <c r="G3381" s="86"/>
    </row>
    <row r="3382" spans="2:7" x14ac:dyDescent="0.25">
      <c r="B3382" s="105"/>
      <c r="C3382" s="106"/>
      <c r="D3382" s="105"/>
      <c r="E3382" s="107"/>
      <c r="F3382" s="108"/>
      <c r="G3382" s="86"/>
    </row>
    <row r="3383" spans="2:7" x14ac:dyDescent="0.25">
      <c r="B3383" s="111"/>
      <c r="C3383" s="112"/>
      <c r="D3383" s="105"/>
      <c r="E3383" s="107"/>
      <c r="F3383" s="108"/>
      <c r="G3383" s="86"/>
    </row>
    <row r="3384" spans="2:7" x14ac:dyDescent="0.25">
      <c r="B3384" s="105"/>
      <c r="C3384" s="106"/>
      <c r="D3384" s="105"/>
      <c r="E3384" s="107"/>
      <c r="F3384" s="108"/>
      <c r="G3384" s="86"/>
    </row>
    <row r="3385" spans="2:7" x14ac:dyDescent="0.25">
      <c r="B3385" s="105"/>
      <c r="C3385" s="106"/>
      <c r="D3385" s="105"/>
      <c r="E3385" s="107"/>
      <c r="F3385" s="108"/>
      <c r="G3385" s="86"/>
    </row>
    <row r="3386" spans="2:7" x14ac:dyDescent="0.25">
      <c r="B3386" s="105"/>
      <c r="C3386" s="106"/>
      <c r="D3386" s="105"/>
      <c r="E3386" s="107"/>
      <c r="F3386" s="108"/>
      <c r="G3386" s="86"/>
    </row>
    <row r="3387" spans="2:7" x14ac:dyDescent="0.25">
      <c r="B3387" s="109"/>
      <c r="C3387" s="110"/>
      <c r="D3387" s="105"/>
      <c r="E3387" s="107"/>
      <c r="F3387" s="108"/>
      <c r="G3387" s="86"/>
    </row>
    <row r="3388" spans="2:7" x14ac:dyDescent="0.25">
      <c r="B3388" s="111"/>
      <c r="C3388" s="112"/>
      <c r="D3388" s="105"/>
      <c r="E3388" s="107"/>
      <c r="F3388" s="108"/>
      <c r="G3388" s="86"/>
    </row>
    <row r="3389" spans="2:7" x14ac:dyDescent="0.25">
      <c r="B3389" s="111"/>
      <c r="C3389" s="112"/>
      <c r="D3389" s="105"/>
      <c r="E3389" s="107"/>
      <c r="F3389" s="108"/>
      <c r="G3389" s="86"/>
    </row>
    <row r="3390" spans="2:7" x14ac:dyDescent="0.25">
      <c r="B3390" s="111"/>
      <c r="C3390" s="112"/>
      <c r="D3390" s="105"/>
      <c r="E3390" s="107"/>
      <c r="F3390" s="108"/>
      <c r="G3390" s="86"/>
    </row>
    <row r="3391" spans="2:7" x14ac:dyDescent="0.25">
      <c r="B3391" s="111"/>
      <c r="C3391" s="112"/>
      <c r="D3391" s="105"/>
      <c r="E3391" s="107"/>
      <c r="F3391" s="108"/>
      <c r="G3391" s="86"/>
    </row>
    <row r="3392" spans="2:7" x14ac:dyDescent="0.25">
      <c r="B3392" s="111"/>
      <c r="C3392" s="112"/>
      <c r="D3392" s="105"/>
      <c r="E3392" s="107"/>
      <c r="F3392" s="108"/>
      <c r="G3392" s="86"/>
    </row>
    <row r="3393" spans="2:7" x14ac:dyDescent="0.25">
      <c r="B3393" s="111"/>
      <c r="C3393" s="112"/>
      <c r="D3393" s="105"/>
      <c r="E3393" s="107"/>
      <c r="F3393" s="108"/>
      <c r="G3393" s="86"/>
    </row>
    <row r="3394" spans="2:7" x14ac:dyDescent="0.25">
      <c r="B3394" s="111"/>
      <c r="C3394" s="112"/>
      <c r="D3394" s="105"/>
      <c r="E3394" s="107"/>
      <c r="F3394" s="108"/>
      <c r="G3394" s="86"/>
    </row>
    <row r="3395" spans="2:7" x14ac:dyDescent="0.25">
      <c r="B3395" s="111"/>
      <c r="C3395" s="112"/>
      <c r="D3395" s="105"/>
      <c r="E3395" s="107"/>
      <c r="F3395" s="108"/>
      <c r="G3395" s="86"/>
    </row>
    <row r="3396" spans="2:7" x14ac:dyDescent="0.25">
      <c r="B3396" s="111"/>
      <c r="C3396" s="112"/>
      <c r="D3396" s="105"/>
      <c r="E3396" s="107"/>
      <c r="F3396" s="108"/>
      <c r="G3396" s="86"/>
    </row>
    <row r="3397" spans="2:7" x14ac:dyDescent="0.25">
      <c r="B3397" s="111"/>
      <c r="C3397" s="112"/>
      <c r="D3397" s="105"/>
      <c r="E3397" s="107"/>
      <c r="F3397" s="108"/>
      <c r="G3397" s="86"/>
    </row>
    <row r="3398" spans="2:7" x14ac:dyDescent="0.25">
      <c r="B3398" s="111"/>
      <c r="C3398" s="112"/>
      <c r="D3398" s="105"/>
      <c r="E3398" s="107"/>
      <c r="F3398" s="108"/>
      <c r="G3398" s="86"/>
    </row>
    <row r="3399" spans="2:7" x14ac:dyDescent="0.25">
      <c r="B3399" s="111"/>
      <c r="C3399" s="112"/>
      <c r="D3399" s="105"/>
      <c r="E3399" s="107"/>
      <c r="F3399" s="108"/>
      <c r="G3399" s="86"/>
    </row>
    <row r="3400" spans="2:7" x14ac:dyDescent="0.25">
      <c r="B3400" s="111"/>
      <c r="C3400" s="112"/>
      <c r="D3400" s="105"/>
      <c r="E3400" s="107"/>
      <c r="F3400" s="108"/>
      <c r="G3400" s="86"/>
    </row>
    <row r="3401" spans="2:7" x14ac:dyDescent="0.25">
      <c r="B3401" s="111"/>
      <c r="C3401" s="112"/>
      <c r="D3401" s="105"/>
      <c r="E3401" s="107"/>
      <c r="F3401" s="108"/>
      <c r="G3401" s="86"/>
    </row>
    <row r="3402" spans="2:7" x14ac:dyDescent="0.25">
      <c r="B3402" s="111"/>
      <c r="C3402" s="112"/>
      <c r="D3402" s="105"/>
      <c r="E3402" s="107"/>
      <c r="F3402" s="108"/>
      <c r="G3402" s="86"/>
    </row>
    <row r="3403" spans="2:7" x14ac:dyDescent="0.25">
      <c r="B3403" s="105"/>
      <c r="C3403" s="106"/>
      <c r="D3403" s="105"/>
      <c r="E3403" s="107"/>
      <c r="F3403" s="108"/>
      <c r="G3403" s="86"/>
    </row>
    <row r="3404" spans="2:7" x14ac:dyDescent="0.25">
      <c r="B3404" s="109"/>
      <c r="C3404" s="110"/>
      <c r="D3404" s="105"/>
      <c r="E3404" s="107"/>
      <c r="F3404" s="108"/>
      <c r="G3404" s="86"/>
    </row>
    <row r="3405" spans="2:7" x14ac:dyDescent="0.25">
      <c r="B3405" s="105"/>
      <c r="C3405" s="106"/>
      <c r="D3405" s="105"/>
      <c r="E3405" s="107"/>
      <c r="F3405" s="108"/>
      <c r="G3405" s="86"/>
    </row>
    <row r="3406" spans="2:7" x14ac:dyDescent="0.25">
      <c r="B3406" s="105"/>
      <c r="C3406" s="106"/>
      <c r="D3406" s="105"/>
      <c r="E3406" s="107"/>
      <c r="F3406" s="108"/>
      <c r="G3406" s="86"/>
    </row>
    <row r="3407" spans="2:7" x14ac:dyDescent="0.25">
      <c r="B3407" s="105"/>
      <c r="C3407" s="106"/>
      <c r="D3407" s="105"/>
      <c r="E3407" s="107"/>
      <c r="F3407" s="108"/>
      <c r="G3407" s="86"/>
    </row>
    <row r="3408" spans="2:7" x14ac:dyDescent="0.25">
      <c r="B3408" s="109"/>
      <c r="C3408" s="110"/>
      <c r="D3408" s="105"/>
      <c r="E3408" s="107"/>
      <c r="F3408" s="108"/>
      <c r="G3408" s="86"/>
    </row>
    <row r="3409" spans="2:7" x14ac:dyDescent="0.25">
      <c r="B3409" s="105"/>
      <c r="C3409" s="106"/>
      <c r="D3409" s="105"/>
      <c r="E3409" s="107"/>
      <c r="F3409" s="108"/>
      <c r="G3409" s="86"/>
    </row>
    <row r="3410" spans="2:7" x14ac:dyDescent="0.25">
      <c r="B3410" s="105"/>
      <c r="C3410" s="106"/>
      <c r="D3410" s="105"/>
      <c r="E3410" s="107"/>
      <c r="F3410" s="108"/>
      <c r="G3410" s="86"/>
    </row>
    <row r="3411" spans="2:7" x14ac:dyDescent="0.25">
      <c r="B3411" s="105"/>
      <c r="C3411" s="106"/>
      <c r="D3411" s="105"/>
      <c r="E3411" s="107"/>
      <c r="F3411" s="108"/>
      <c r="G3411" s="86"/>
    </row>
    <row r="3412" spans="2:7" x14ac:dyDescent="0.25">
      <c r="B3412" s="105"/>
      <c r="C3412" s="106"/>
      <c r="D3412" s="105"/>
      <c r="E3412" s="107"/>
      <c r="F3412" s="108"/>
      <c r="G3412" s="86"/>
    </row>
    <row r="3413" spans="2:7" x14ac:dyDescent="0.25">
      <c r="B3413" s="109"/>
      <c r="C3413" s="110"/>
      <c r="D3413" s="105"/>
      <c r="E3413" s="107"/>
      <c r="F3413" s="108"/>
      <c r="G3413" s="86"/>
    </row>
    <row r="3414" spans="2:7" x14ac:dyDescent="0.25">
      <c r="B3414" s="105"/>
      <c r="C3414" s="106"/>
      <c r="D3414" s="105"/>
      <c r="E3414" s="107"/>
      <c r="F3414" s="108"/>
      <c r="G3414" s="86"/>
    </row>
    <row r="3415" spans="2:7" x14ac:dyDescent="0.25">
      <c r="B3415" s="109"/>
      <c r="C3415" s="110"/>
      <c r="D3415" s="105"/>
      <c r="E3415" s="107"/>
      <c r="F3415" s="108"/>
      <c r="G3415" s="86"/>
    </row>
    <row r="3416" spans="2:7" x14ac:dyDescent="0.25">
      <c r="B3416" s="109"/>
      <c r="C3416" s="110"/>
      <c r="D3416" s="105"/>
      <c r="E3416" s="107"/>
      <c r="F3416" s="108"/>
      <c r="G3416" s="86"/>
    </row>
    <row r="3417" spans="2:7" x14ac:dyDescent="0.25">
      <c r="B3417" s="109"/>
      <c r="C3417" s="110"/>
      <c r="D3417" s="105"/>
      <c r="E3417" s="107"/>
      <c r="F3417" s="108"/>
      <c r="G3417" s="86"/>
    </row>
    <row r="3418" spans="2:7" x14ac:dyDescent="0.25">
      <c r="B3418" s="109"/>
      <c r="C3418" s="110"/>
      <c r="D3418" s="105"/>
      <c r="E3418" s="107"/>
      <c r="F3418" s="108"/>
      <c r="G3418" s="86"/>
    </row>
    <row r="3419" spans="2:7" x14ac:dyDescent="0.25">
      <c r="B3419" s="109"/>
      <c r="C3419" s="110"/>
      <c r="D3419" s="105"/>
      <c r="E3419" s="107"/>
      <c r="F3419" s="108"/>
      <c r="G3419" s="86"/>
    </row>
    <row r="3420" spans="2:7" x14ac:dyDescent="0.25">
      <c r="B3420" s="109"/>
      <c r="C3420" s="110"/>
      <c r="D3420" s="105"/>
      <c r="E3420" s="107"/>
      <c r="F3420" s="108"/>
      <c r="G3420" s="86"/>
    </row>
    <row r="3421" spans="2:7" x14ac:dyDescent="0.25">
      <c r="B3421" s="105"/>
      <c r="C3421" s="106"/>
      <c r="D3421" s="105"/>
      <c r="E3421" s="107"/>
      <c r="F3421" s="108"/>
      <c r="G3421" s="86"/>
    </row>
    <row r="3422" spans="2:7" x14ac:dyDescent="0.25">
      <c r="B3422" s="109"/>
      <c r="C3422" s="110"/>
      <c r="D3422" s="105"/>
      <c r="E3422" s="107"/>
      <c r="F3422" s="108"/>
      <c r="G3422" s="86"/>
    </row>
    <row r="3423" spans="2:7" x14ac:dyDescent="0.25">
      <c r="B3423" s="105"/>
      <c r="C3423" s="106"/>
      <c r="D3423" s="105"/>
      <c r="E3423" s="107"/>
      <c r="F3423" s="108"/>
      <c r="G3423" s="86"/>
    </row>
    <row r="3424" spans="2:7" x14ac:dyDescent="0.25">
      <c r="B3424" s="105"/>
      <c r="C3424" s="106"/>
      <c r="D3424" s="105"/>
      <c r="E3424" s="107"/>
      <c r="F3424" s="108"/>
      <c r="G3424" s="86"/>
    </row>
    <row r="3425" spans="2:7" x14ac:dyDescent="0.25">
      <c r="B3425" s="105"/>
      <c r="C3425" s="106"/>
      <c r="D3425" s="105"/>
      <c r="E3425" s="107"/>
      <c r="F3425" s="108"/>
      <c r="G3425" s="86"/>
    </row>
    <row r="3426" spans="2:7" x14ac:dyDescent="0.25">
      <c r="B3426" s="111"/>
      <c r="C3426" s="118"/>
      <c r="D3426" s="105"/>
      <c r="E3426" s="107"/>
      <c r="F3426" s="108"/>
      <c r="G3426" s="86"/>
    </row>
    <row r="3427" spans="2:7" x14ac:dyDescent="0.25">
      <c r="B3427" s="105"/>
      <c r="C3427" s="106"/>
      <c r="D3427" s="105"/>
      <c r="E3427" s="107"/>
      <c r="F3427" s="108"/>
      <c r="G3427" s="86"/>
    </row>
    <row r="3428" spans="2:7" x14ac:dyDescent="0.25">
      <c r="B3428" s="111"/>
      <c r="C3428" s="118"/>
      <c r="D3428" s="105"/>
      <c r="E3428" s="107"/>
      <c r="F3428" s="108"/>
      <c r="G3428" s="86"/>
    </row>
    <row r="3429" spans="2:7" x14ac:dyDescent="0.25">
      <c r="B3429" s="105"/>
      <c r="C3429" s="106"/>
      <c r="D3429" s="105"/>
      <c r="E3429" s="107"/>
      <c r="F3429" s="108"/>
      <c r="G3429" s="86"/>
    </row>
    <row r="3430" spans="2:7" x14ac:dyDescent="0.25">
      <c r="B3430" s="105"/>
      <c r="C3430" s="106"/>
      <c r="D3430" s="105"/>
      <c r="E3430" s="107"/>
      <c r="F3430" s="108"/>
      <c r="G3430" s="86"/>
    </row>
    <row r="3431" spans="2:7" x14ac:dyDescent="0.25">
      <c r="B3431" s="105"/>
      <c r="C3431" s="106"/>
      <c r="D3431" s="105"/>
      <c r="E3431" s="107"/>
      <c r="F3431" s="108"/>
      <c r="G3431" s="86"/>
    </row>
    <row r="3432" spans="2:7" x14ac:dyDescent="0.25">
      <c r="B3432" s="105"/>
      <c r="C3432" s="106"/>
      <c r="D3432" s="105"/>
      <c r="E3432" s="107"/>
      <c r="F3432" s="108"/>
      <c r="G3432" s="86"/>
    </row>
    <row r="3433" spans="2:7" x14ac:dyDescent="0.25">
      <c r="B3433" s="109"/>
      <c r="C3433" s="110"/>
      <c r="D3433" s="105"/>
      <c r="E3433" s="107"/>
      <c r="F3433" s="108"/>
      <c r="G3433" s="86"/>
    </row>
    <row r="3434" spans="2:7" x14ac:dyDescent="0.25">
      <c r="B3434" s="105"/>
      <c r="C3434" s="106"/>
      <c r="D3434" s="105"/>
      <c r="E3434" s="107"/>
      <c r="F3434" s="108"/>
      <c r="G3434" s="86"/>
    </row>
    <row r="3435" spans="2:7" x14ac:dyDescent="0.25">
      <c r="B3435" s="111"/>
      <c r="C3435" s="112"/>
      <c r="D3435" s="105"/>
      <c r="E3435" s="107"/>
      <c r="F3435" s="108"/>
      <c r="G3435" s="86"/>
    </row>
    <row r="3436" spans="2:7" x14ac:dyDescent="0.25">
      <c r="B3436" s="105"/>
      <c r="C3436" s="106"/>
      <c r="D3436" s="105"/>
      <c r="E3436" s="107"/>
      <c r="F3436" s="108"/>
      <c r="G3436" s="86"/>
    </row>
    <row r="3437" spans="2:7" x14ac:dyDescent="0.25">
      <c r="B3437" s="105"/>
      <c r="C3437" s="106"/>
      <c r="D3437" s="105"/>
      <c r="E3437" s="107"/>
      <c r="F3437" s="108"/>
      <c r="G3437" s="86"/>
    </row>
    <row r="3438" spans="2:7" x14ac:dyDescent="0.25">
      <c r="B3438" s="105"/>
      <c r="C3438" s="106"/>
      <c r="D3438" s="105"/>
      <c r="E3438" s="107"/>
      <c r="F3438" s="108"/>
      <c r="G3438" s="86"/>
    </row>
    <row r="3439" spans="2:7" x14ac:dyDescent="0.25">
      <c r="B3439" s="105"/>
      <c r="C3439" s="106"/>
      <c r="D3439" s="105"/>
      <c r="E3439" s="107"/>
      <c r="F3439" s="108"/>
      <c r="G3439" s="86"/>
    </row>
    <row r="3440" spans="2:7" x14ac:dyDescent="0.25">
      <c r="B3440" s="109"/>
      <c r="C3440" s="110"/>
      <c r="D3440" s="105"/>
      <c r="E3440" s="107"/>
      <c r="F3440" s="108"/>
      <c r="G3440" s="86"/>
    </row>
    <row r="3441" spans="2:7" x14ac:dyDescent="0.25">
      <c r="B3441" s="109"/>
      <c r="C3441" s="110"/>
      <c r="D3441" s="105"/>
      <c r="E3441" s="107"/>
      <c r="F3441" s="108"/>
      <c r="G3441" s="86"/>
    </row>
    <row r="3442" spans="2:7" x14ac:dyDescent="0.25">
      <c r="B3442" s="105"/>
      <c r="C3442" s="106"/>
      <c r="D3442" s="105"/>
      <c r="E3442" s="107"/>
      <c r="F3442" s="108"/>
      <c r="G3442" s="86"/>
    </row>
    <row r="3443" spans="2:7" x14ac:dyDescent="0.25">
      <c r="B3443" s="105"/>
      <c r="C3443" s="106"/>
      <c r="D3443" s="105"/>
      <c r="E3443" s="107"/>
      <c r="F3443" s="108"/>
      <c r="G3443" s="86"/>
    </row>
    <row r="3444" spans="2:7" x14ac:dyDescent="0.25">
      <c r="B3444" s="105"/>
      <c r="C3444" s="106"/>
      <c r="D3444" s="105"/>
      <c r="E3444" s="107"/>
      <c r="F3444" s="108"/>
      <c r="G3444" s="86"/>
    </row>
    <row r="3445" spans="2:7" x14ac:dyDescent="0.25">
      <c r="B3445" s="109"/>
      <c r="C3445" s="110"/>
      <c r="D3445" s="105"/>
      <c r="E3445" s="107"/>
      <c r="F3445" s="108"/>
      <c r="G3445" s="86"/>
    </row>
    <row r="3446" spans="2:7" x14ac:dyDescent="0.25">
      <c r="B3446" s="105"/>
      <c r="C3446" s="106"/>
      <c r="D3446" s="105"/>
      <c r="E3446" s="107"/>
      <c r="F3446" s="108"/>
      <c r="G3446" s="86"/>
    </row>
    <row r="3447" spans="2:7" x14ac:dyDescent="0.25">
      <c r="B3447" s="111"/>
      <c r="C3447" s="112"/>
      <c r="D3447" s="105"/>
      <c r="E3447" s="107"/>
      <c r="F3447" s="108"/>
      <c r="G3447" s="86"/>
    </row>
    <row r="3448" spans="2:7" x14ac:dyDescent="0.25">
      <c r="B3448" s="105"/>
      <c r="C3448" s="106"/>
      <c r="D3448" s="105"/>
      <c r="E3448" s="107"/>
      <c r="F3448" s="108"/>
      <c r="G3448" s="86"/>
    </row>
    <row r="3449" spans="2:7" x14ac:dyDescent="0.25">
      <c r="B3449" s="109"/>
      <c r="C3449" s="110"/>
      <c r="D3449" s="105"/>
      <c r="E3449" s="107"/>
      <c r="F3449" s="108"/>
      <c r="G3449" s="86"/>
    </row>
    <row r="3450" spans="2:7" x14ac:dyDescent="0.25">
      <c r="B3450" s="105"/>
      <c r="C3450" s="106"/>
      <c r="D3450" s="105"/>
      <c r="E3450" s="107"/>
      <c r="F3450" s="108"/>
      <c r="G3450" s="86"/>
    </row>
    <row r="3451" spans="2:7" x14ac:dyDescent="0.25">
      <c r="B3451" s="111"/>
      <c r="C3451" s="112"/>
      <c r="D3451" s="105"/>
      <c r="E3451" s="107"/>
      <c r="F3451" s="108"/>
      <c r="G3451" s="86"/>
    </row>
    <row r="3452" spans="2:7" x14ac:dyDescent="0.25">
      <c r="B3452" s="105"/>
      <c r="C3452" s="106"/>
      <c r="D3452" s="105"/>
      <c r="E3452" s="107"/>
      <c r="F3452" s="108"/>
      <c r="G3452" s="86"/>
    </row>
    <row r="3453" spans="2:7" x14ac:dyDescent="0.25">
      <c r="B3453" s="111"/>
      <c r="C3453" s="112"/>
      <c r="D3453" s="105"/>
      <c r="E3453" s="107"/>
      <c r="F3453" s="108"/>
      <c r="G3453" s="86"/>
    </row>
    <row r="3454" spans="2:7" x14ac:dyDescent="0.25">
      <c r="B3454" s="105"/>
      <c r="C3454" s="106"/>
      <c r="D3454" s="105"/>
      <c r="E3454" s="107"/>
      <c r="F3454" s="108"/>
      <c r="G3454" s="86"/>
    </row>
    <row r="3455" spans="2:7" x14ac:dyDescent="0.25">
      <c r="B3455" s="105"/>
      <c r="C3455" s="106"/>
      <c r="D3455" s="105"/>
      <c r="E3455" s="107"/>
      <c r="F3455" s="108"/>
      <c r="G3455" s="86"/>
    </row>
    <row r="3456" spans="2:7" x14ac:dyDescent="0.25">
      <c r="B3456" s="105"/>
      <c r="C3456" s="106"/>
      <c r="D3456" s="105"/>
      <c r="E3456" s="107"/>
      <c r="F3456" s="108"/>
      <c r="G3456" s="86"/>
    </row>
    <row r="3457" spans="2:7" x14ac:dyDescent="0.25">
      <c r="B3457" s="105"/>
      <c r="C3457" s="106"/>
      <c r="D3457" s="105"/>
      <c r="E3457" s="107"/>
      <c r="F3457" s="108"/>
      <c r="G3457" s="86"/>
    </row>
    <row r="3458" spans="2:7" x14ac:dyDescent="0.25">
      <c r="B3458" s="105"/>
      <c r="C3458" s="106"/>
      <c r="D3458" s="105"/>
      <c r="E3458" s="107"/>
      <c r="F3458" s="108"/>
      <c r="G3458" s="86"/>
    </row>
    <row r="3459" spans="2:7" x14ac:dyDescent="0.25">
      <c r="B3459" s="111"/>
      <c r="C3459" s="112"/>
      <c r="D3459" s="105"/>
      <c r="E3459" s="107"/>
      <c r="F3459" s="108"/>
      <c r="G3459" s="86"/>
    </row>
    <row r="3460" spans="2:7" x14ac:dyDescent="0.25">
      <c r="B3460" s="111"/>
      <c r="C3460" s="112"/>
      <c r="D3460" s="105"/>
      <c r="E3460" s="107"/>
      <c r="F3460" s="108"/>
      <c r="G3460" s="86"/>
    </row>
    <row r="3461" spans="2:7" x14ac:dyDescent="0.25">
      <c r="B3461" s="105"/>
      <c r="C3461" s="106"/>
      <c r="D3461" s="105"/>
      <c r="E3461" s="107"/>
      <c r="F3461" s="108"/>
      <c r="G3461" s="86"/>
    </row>
    <row r="3462" spans="2:7" x14ac:dyDescent="0.25">
      <c r="B3462" s="109"/>
      <c r="C3462" s="110"/>
      <c r="D3462" s="105"/>
      <c r="E3462" s="107"/>
      <c r="F3462" s="108"/>
      <c r="G3462" s="86"/>
    </row>
    <row r="3463" spans="2:7" x14ac:dyDescent="0.25">
      <c r="B3463" s="105"/>
      <c r="C3463" s="106"/>
      <c r="D3463" s="105"/>
      <c r="E3463" s="107"/>
      <c r="F3463" s="108"/>
      <c r="G3463" s="86"/>
    </row>
    <row r="3464" spans="2:7" x14ac:dyDescent="0.25">
      <c r="B3464" s="111"/>
      <c r="C3464" s="112"/>
      <c r="D3464" s="105"/>
      <c r="E3464" s="107"/>
      <c r="F3464" s="108"/>
      <c r="G3464" s="86"/>
    </row>
    <row r="3465" spans="2:7" x14ac:dyDescent="0.25">
      <c r="B3465" s="111"/>
      <c r="C3465" s="112"/>
      <c r="D3465" s="105"/>
      <c r="E3465" s="107"/>
      <c r="F3465" s="108"/>
      <c r="G3465" s="86"/>
    </row>
    <row r="3466" spans="2:7" x14ac:dyDescent="0.25">
      <c r="B3466" s="105"/>
      <c r="C3466" s="106"/>
      <c r="D3466" s="105"/>
      <c r="E3466" s="107"/>
      <c r="F3466" s="108"/>
      <c r="G3466" s="86"/>
    </row>
    <row r="3467" spans="2:7" x14ac:dyDescent="0.25">
      <c r="B3467" s="111"/>
      <c r="C3467" s="112"/>
      <c r="D3467" s="105"/>
      <c r="E3467" s="107"/>
      <c r="F3467" s="108"/>
      <c r="G3467" s="86"/>
    </row>
    <row r="3468" spans="2:7" x14ac:dyDescent="0.25">
      <c r="B3468" s="105"/>
      <c r="C3468" s="106"/>
      <c r="D3468" s="105"/>
      <c r="E3468" s="107"/>
      <c r="F3468" s="108"/>
      <c r="G3468" s="86"/>
    </row>
    <row r="3469" spans="2:7" x14ac:dyDescent="0.25">
      <c r="B3469" s="109"/>
      <c r="C3469" s="110"/>
      <c r="D3469" s="105"/>
      <c r="E3469" s="107"/>
      <c r="F3469" s="108"/>
      <c r="G3469" s="86"/>
    </row>
    <row r="3470" spans="2:7" x14ac:dyDescent="0.25">
      <c r="B3470" s="111"/>
      <c r="C3470" s="118"/>
      <c r="D3470" s="105"/>
      <c r="E3470" s="107"/>
      <c r="F3470" s="108"/>
      <c r="G3470" s="86"/>
    </row>
    <row r="3471" spans="2:7" x14ac:dyDescent="0.25">
      <c r="B3471" s="116"/>
      <c r="C3471" s="119"/>
      <c r="D3471" s="105"/>
      <c r="E3471" s="107"/>
      <c r="F3471" s="108"/>
      <c r="G3471" s="86"/>
    </row>
    <row r="3472" spans="2:7" x14ac:dyDescent="0.25">
      <c r="B3472" s="105"/>
      <c r="C3472" s="106"/>
      <c r="D3472" s="105"/>
      <c r="E3472" s="107"/>
      <c r="F3472" s="108"/>
      <c r="G3472" s="86"/>
    </row>
    <row r="3473" spans="2:7" x14ac:dyDescent="0.25">
      <c r="B3473" s="116"/>
      <c r="C3473" s="119"/>
      <c r="D3473" s="105"/>
      <c r="E3473" s="107"/>
      <c r="F3473" s="108"/>
      <c r="G3473" s="86"/>
    </row>
    <row r="3474" spans="2:7" x14ac:dyDescent="0.25">
      <c r="B3474" s="105"/>
      <c r="C3474" s="106"/>
      <c r="D3474" s="105"/>
      <c r="E3474" s="107"/>
      <c r="F3474" s="108"/>
      <c r="G3474" s="86"/>
    </row>
    <row r="3475" spans="2:7" x14ac:dyDescent="0.25">
      <c r="B3475" s="105"/>
      <c r="C3475" s="106"/>
      <c r="D3475" s="105"/>
      <c r="E3475" s="107"/>
      <c r="F3475" s="108"/>
      <c r="G3475" s="86"/>
    </row>
    <row r="3476" spans="2:7" x14ac:dyDescent="0.25">
      <c r="B3476" s="105"/>
      <c r="C3476" s="106"/>
      <c r="D3476" s="105"/>
      <c r="E3476" s="107"/>
      <c r="F3476" s="108"/>
      <c r="G3476" s="86"/>
    </row>
    <row r="3477" spans="2:7" x14ac:dyDescent="0.25">
      <c r="B3477" s="109"/>
      <c r="C3477" s="110"/>
      <c r="D3477" s="105"/>
      <c r="E3477" s="107"/>
      <c r="F3477" s="108"/>
      <c r="G3477" s="86"/>
    </row>
    <row r="3478" spans="2:7" x14ac:dyDescent="0.25">
      <c r="B3478" s="105"/>
      <c r="C3478" s="106"/>
      <c r="D3478" s="105"/>
      <c r="E3478" s="107"/>
      <c r="F3478" s="108"/>
      <c r="G3478" s="86"/>
    </row>
    <row r="3479" spans="2:7" x14ac:dyDescent="0.25">
      <c r="B3479" s="105"/>
      <c r="C3479" s="106"/>
      <c r="D3479" s="105"/>
      <c r="E3479" s="107"/>
      <c r="F3479" s="108"/>
      <c r="G3479" s="86"/>
    </row>
    <row r="3480" spans="2:7" x14ac:dyDescent="0.25">
      <c r="B3480" s="105"/>
      <c r="C3480" s="106"/>
      <c r="D3480" s="105"/>
      <c r="E3480" s="107"/>
      <c r="F3480" s="108"/>
      <c r="G3480" s="86"/>
    </row>
    <row r="3481" spans="2:7" x14ac:dyDescent="0.25">
      <c r="B3481" s="105"/>
      <c r="C3481" s="106"/>
      <c r="D3481" s="105"/>
      <c r="E3481" s="107"/>
      <c r="F3481" s="108"/>
      <c r="G3481" s="86"/>
    </row>
    <row r="3482" spans="2:7" x14ac:dyDescent="0.25">
      <c r="B3482" s="105"/>
      <c r="C3482" s="106"/>
      <c r="D3482" s="105"/>
      <c r="E3482" s="107"/>
      <c r="F3482" s="108"/>
      <c r="G3482" s="86"/>
    </row>
    <row r="3483" spans="2:7" x14ac:dyDescent="0.25">
      <c r="B3483" s="105"/>
      <c r="C3483" s="106"/>
      <c r="D3483" s="105"/>
      <c r="E3483" s="107"/>
      <c r="F3483" s="108"/>
      <c r="G3483" s="86"/>
    </row>
    <row r="3484" spans="2:7" x14ac:dyDescent="0.25">
      <c r="B3484" s="111"/>
      <c r="C3484" s="118"/>
      <c r="D3484" s="105"/>
      <c r="E3484" s="107"/>
      <c r="F3484" s="108"/>
      <c r="G3484" s="86"/>
    </row>
    <row r="3485" spans="2:7" x14ac:dyDescent="0.25">
      <c r="B3485" s="111"/>
      <c r="C3485" s="118"/>
      <c r="D3485" s="105"/>
      <c r="E3485" s="107"/>
      <c r="F3485" s="108"/>
      <c r="G3485" s="86"/>
    </row>
    <row r="3486" spans="2:7" x14ac:dyDescent="0.25">
      <c r="B3486" s="116"/>
      <c r="C3486" s="119"/>
      <c r="D3486" s="105"/>
      <c r="E3486" s="107"/>
      <c r="F3486" s="108"/>
      <c r="G3486" s="86"/>
    </row>
    <row r="3487" spans="2:7" x14ac:dyDescent="0.25">
      <c r="B3487" s="111"/>
      <c r="C3487" s="118"/>
      <c r="D3487" s="105"/>
      <c r="E3487" s="107"/>
      <c r="F3487" s="108"/>
      <c r="G3487" s="86"/>
    </row>
    <row r="3488" spans="2:7" x14ac:dyDescent="0.25">
      <c r="B3488" s="109"/>
      <c r="C3488" s="110"/>
      <c r="D3488" s="105"/>
      <c r="E3488" s="107"/>
      <c r="F3488" s="108"/>
      <c r="G3488" s="86"/>
    </row>
    <row r="3489" spans="2:7" x14ac:dyDescent="0.25">
      <c r="B3489" s="105"/>
      <c r="C3489" s="106"/>
      <c r="D3489" s="105"/>
      <c r="E3489" s="107"/>
      <c r="F3489" s="108"/>
      <c r="G3489" s="86"/>
    </row>
    <row r="3490" spans="2:7" x14ac:dyDescent="0.25">
      <c r="B3490" s="109"/>
      <c r="C3490" s="110"/>
      <c r="D3490" s="105"/>
      <c r="E3490" s="107"/>
      <c r="F3490" s="108"/>
      <c r="G3490" s="86"/>
    </row>
    <row r="3491" spans="2:7" x14ac:dyDescent="0.25">
      <c r="B3491" s="105"/>
      <c r="C3491" s="106"/>
      <c r="D3491" s="105"/>
      <c r="E3491" s="107"/>
      <c r="F3491" s="108"/>
      <c r="G3491" s="86"/>
    </row>
    <row r="3492" spans="2:7" x14ac:dyDescent="0.25">
      <c r="B3492" s="111"/>
      <c r="C3492" s="118"/>
      <c r="D3492" s="105"/>
      <c r="E3492" s="107"/>
      <c r="F3492" s="108"/>
      <c r="G3492" s="86"/>
    </row>
    <row r="3493" spans="2:7" x14ac:dyDescent="0.25">
      <c r="B3493" s="105"/>
      <c r="C3493" s="106"/>
      <c r="D3493" s="105"/>
      <c r="E3493" s="107"/>
      <c r="F3493" s="108"/>
      <c r="G3493" s="86"/>
    </row>
    <row r="3494" spans="2:7" x14ac:dyDescent="0.25">
      <c r="B3494" s="105"/>
      <c r="C3494" s="120"/>
      <c r="D3494" s="105"/>
      <c r="E3494" s="107"/>
      <c r="F3494" s="108"/>
      <c r="G3494" s="86"/>
    </row>
    <row r="3495" spans="2:7" x14ac:dyDescent="0.25">
      <c r="B3495" s="116"/>
      <c r="C3495" s="119"/>
      <c r="D3495" s="105"/>
      <c r="E3495" s="107"/>
      <c r="F3495" s="108"/>
      <c r="G3495" s="86"/>
    </row>
    <row r="3496" spans="2:7" x14ac:dyDescent="0.25">
      <c r="B3496" s="111"/>
      <c r="C3496" s="118"/>
      <c r="D3496" s="105"/>
      <c r="E3496" s="107"/>
      <c r="F3496" s="108"/>
      <c r="G3496" s="86"/>
    </row>
    <row r="3497" spans="2:7" x14ac:dyDescent="0.25">
      <c r="B3497" s="116"/>
      <c r="C3497" s="119"/>
      <c r="D3497" s="105"/>
      <c r="E3497" s="107"/>
      <c r="F3497" s="108"/>
      <c r="G3497" s="86"/>
    </row>
    <row r="3498" spans="2:7" x14ac:dyDescent="0.25">
      <c r="B3498" s="105"/>
      <c r="C3498" s="106"/>
      <c r="D3498" s="105"/>
      <c r="E3498" s="107"/>
      <c r="F3498" s="108"/>
      <c r="G3498" s="86"/>
    </row>
    <row r="3499" spans="2:7" x14ac:dyDescent="0.25">
      <c r="B3499" s="105"/>
      <c r="C3499" s="106"/>
      <c r="D3499" s="105"/>
      <c r="E3499" s="107"/>
      <c r="F3499" s="108"/>
      <c r="G3499" s="86"/>
    </row>
    <row r="3500" spans="2:7" x14ac:dyDescent="0.25">
      <c r="B3500" s="105"/>
      <c r="C3500" s="106"/>
      <c r="D3500" s="105"/>
      <c r="E3500" s="107"/>
      <c r="F3500" s="108"/>
      <c r="G3500" s="86"/>
    </row>
    <row r="3501" spans="2:7" x14ac:dyDescent="0.25">
      <c r="B3501" s="111"/>
      <c r="C3501" s="118"/>
      <c r="D3501" s="105"/>
      <c r="E3501" s="107"/>
      <c r="F3501" s="108"/>
      <c r="G3501" s="86"/>
    </row>
    <row r="3502" spans="2:7" x14ac:dyDescent="0.25">
      <c r="B3502" s="105"/>
      <c r="C3502" s="106"/>
      <c r="D3502" s="105"/>
      <c r="E3502" s="107"/>
      <c r="F3502" s="108"/>
      <c r="G3502" s="86"/>
    </row>
    <row r="3503" spans="2:7" x14ac:dyDescent="0.25">
      <c r="B3503" s="105"/>
      <c r="C3503" s="106"/>
      <c r="D3503" s="105"/>
      <c r="E3503" s="107"/>
      <c r="F3503" s="108"/>
      <c r="G3503" s="86"/>
    </row>
    <row r="3504" spans="2:7" x14ac:dyDescent="0.25">
      <c r="B3504" s="109"/>
      <c r="C3504" s="110"/>
      <c r="D3504" s="105"/>
      <c r="E3504" s="107"/>
      <c r="F3504" s="108"/>
      <c r="G3504" s="86"/>
    </row>
    <row r="3505" spans="2:7" x14ac:dyDescent="0.25">
      <c r="B3505" s="116"/>
      <c r="C3505" s="119"/>
      <c r="D3505" s="105"/>
      <c r="E3505" s="107"/>
      <c r="F3505" s="108"/>
      <c r="G3505" s="86"/>
    </row>
    <row r="3506" spans="2:7" x14ac:dyDescent="0.25">
      <c r="B3506" s="111"/>
      <c r="C3506" s="118"/>
      <c r="D3506" s="105"/>
      <c r="E3506" s="107"/>
      <c r="F3506" s="108"/>
      <c r="G3506" s="86"/>
    </row>
    <row r="3507" spans="2:7" x14ac:dyDescent="0.25">
      <c r="B3507" s="105"/>
      <c r="C3507" s="106"/>
      <c r="D3507" s="105"/>
      <c r="E3507" s="107"/>
      <c r="F3507" s="108"/>
      <c r="G3507" s="86"/>
    </row>
    <row r="3508" spans="2:7" x14ac:dyDescent="0.25">
      <c r="B3508" s="105"/>
      <c r="C3508" s="106"/>
      <c r="D3508" s="105"/>
      <c r="E3508" s="107"/>
      <c r="F3508" s="108"/>
      <c r="G3508" s="86"/>
    </row>
    <row r="3509" spans="2:7" x14ac:dyDescent="0.25">
      <c r="B3509" s="105"/>
      <c r="C3509" s="106"/>
      <c r="D3509" s="105"/>
      <c r="E3509" s="107"/>
      <c r="F3509" s="108"/>
      <c r="G3509" s="86"/>
    </row>
    <row r="3510" spans="2:7" x14ac:dyDescent="0.25">
      <c r="B3510" s="105"/>
      <c r="C3510" s="106"/>
      <c r="D3510" s="105"/>
      <c r="E3510" s="107"/>
      <c r="F3510" s="108"/>
      <c r="G3510" s="86"/>
    </row>
    <row r="3511" spans="2:7" x14ac:dyDescent="0.25">
      <c r="B3511" s="111"/>
      <c r="C3511" s="118"/>
      <c r="D3511" s="105"/>
      <c r="E3511" s="107"/>
      <c r="F3511" s="108"/>
      <c r="G3511" s="86"/>
    </row>
    <row r="3512" spans="2:7" x14ac:dyDescent="0.25">
      <c r="B3512" s="105"/>
      <c r="C3512" s="106"/>
      <c r="D3512" s="105"/>
      <c r="E3512" s="107"/>
      <c r="F3512" s="108"/>
      <c r="G3512" s="86"/>
    </row>
    <row r="3513" spans="2:7" x14ac:dyDescent="0.25">
      <c r="B3513" s="105"/>
      <c r="C3513" s="106"/>
      <c r="D3513" s="105"/>
      <c r="E3513" s="107"/>
      <c r="F3513" s="108"/>
      <c r="G3513" s="86"/>
    </row>
    <row r="3514" spans="2:7" x14ac:dyDescent="0.25">
      <c r="B3514" s="105"/>
      <c r="C3514" s="106"/>
      <c r="D3514" s="105"/>
      <c r="E3514" s="107"/>
      <c r="F3514" s="108"/>
      <c r="G3514" s="86"/>
    </row>
    <row r="3515" spans="2:7" x14ac:dyDescent="0.25">
      <c r="B3515" s="111"/>
      <c r="C3515" s="118"/>
      <c r="D3515" s="105"/>
      <c r="E3515" s="107"/>
      <c r="F3515" s="108"/>
      <c r="G3515" s="86"/>
    </row>
    <row r="3516" spans="2:7" x14ac:dyDescent="0.25">
      <c r="B3516" s="109"/>
      <c r="C3516" s="110"/>
      <c r="D3516" s="105"/>
      <c r="E3516" s="107"/>
      <c r="F3516" s="108"/>
      <c r="G3516" s="86"/>
    </row>
    <row r="3517" spans="2:7" x14ac:dyDescent="0.25">
      <c r="B3517" s="105"/>
      <c r="C3517" s="106"/>
      <c r="D3517" s="105"/>
      <c r="E3517" s="107"/>
      <c r="F3517" s="108"/>
      <c r="G3517" s="86"/>
    </row>
    <row r="3518" spans="2:7" x14ac:dyDescent="0.25">
      <c r="B3518" s="109"/>
      <c r="C3518" s="110"/>
      <c r="D3518" s="105"/>
      <c r="E3518" s="107"/>
      <c r="F3518" s="108"/>
      <c r="G3518" s="86"/>
    </row>
    <row r="3519" spans="2:7" x14ac:dyDescent="0.25">
      <c r="B3519" s="105"/>
      <c r="C3519" s="106"/>
      <c r="D3519" s="105"/>
      <c r="E3519" s="107"/>
      <c r="F3519" s="108"/>
      <c r="G3519" s="86"/>
    </row>
    <row r="3520" spans="2:7" x14ac:dyDescent="0.25">
      <c r="B3520" s="105"/>
      <c r="C3520" s="106"/>
      <c r="D3520" s="105"/>
      <c r="E3520" s="107"/>
      <c r="F3520" s="108"/>
      <c r="G3520" s="86"/>
    </row>
    <row r="3521" spans="2:7" x14ac:dyDescent="0.25">
      <c r="B3521" s="105"/>
      <c r="C3521" s="106"/>
      <c r="D3521" s="105"/>
      <c r="E3521" s="107"/>
      <c r="F3521" s="108"/>
      <c r="G3521" s="86"/>
    </row>
    <row r="3522" spans="2:7" x14ac:dyDescent="0.25">
      <c r="B3522" s="109"/>
      <c r="C3522" s="110"/>
      <c r="D3522" s="105"/>
      <c r="E3522" s="107"/>
      <c r="F3522" s="108"/>
      <c r="G3522" s="86"/>
    </row>
    <row r="3523" spans="2:7" x14ac:dyDescent="0.25">
      <c r="B3523" s="109"/>
      <c r="C3523" s="110"/>
      <c r="D3523" s="105"/>
      <c r="E3523" s="107"/>
      <c r="F3523" s="108"/>
      <c r="G3523" s="86"/>
    </row>
    <row r="3524" spans="2:7" x14ac:dyDescent="0.25">
      <c r="B3524" s="105"/>
      <c r="C3524" s="120"/>
      <c r="D3524" s="105"/>
      <c r="E3524" s="107"/>
      <c r="F3524" s="108"/>
      <c r="G3524" s="86"/>
    </row>
    <row r="3525" spans="2:7" x14ac:dyDescent="0.25">
      <c r="B3525" s="105"/>
      <c r="C3525" s="120"/>
      <c r="D3525" s="105"/>
      <c r="E3525" s="107"/>
      <c r="F3525" s="108"/>
      <c r="G3525" s="86"/>
    </row>
    <row r="3526" spans="2:7" x14ac:dyDescent="0.25">
      <c r="B3526" s="105"/>
      <c r="C3526" s="120"/>
      <c r="D3526" s="105"/>
      <c r="E3526" s="107"/>
      <c r="F3526" s="108"/>
      <c r="G3526" s="86"/>
    </row>
    <row r="3527" spans="2:7" x14ac:dyDescent="0.25">
      <c r="B3527" s="105"/>
      <c r="C3527" s="106"/>
      <c r="D3527" s="105"/>
      <c r="E3527" s="107"/>
      <c r="F3527" s="108"/>
      <c r="G3527" s="86"/>
    </row>
    <row r="3528" spans="2:7" x14ac:dyDescent="0.25">
      <c r="B3528" s="105"/>
      <c r="C3528" s="106"/>
      <c r="D3528" s="105"/>
      <c r="E3528" s="107"/>
      <c r="F3528" s="108"/>
      <c r="G3528" s="86"/>
    </row>
    <row r="3529" spans="2:7" x14ac:dyDescent="0.25">
      <c r="B3529" s="109"/>
      <c r="C3529" s="110"/>
      <c r="D3529" s="105"/>
      <c r="E3529" s="107"/>
      <c r="F3529" s="108"/>
      <c r="G3529" s="86"/>
    </row>
    <row r="3530" spans="2:7" x14ac:dyDescent="0.25">
      <c r="B3530" s="111"/>
      <c r="C3530" s="118"/>
      <c r="D3530" s="105"/>
      <c r="E3530" s="107"/>
      <c r="F3530" s="108"/>
      <c r="G3530" s="86"/>
    </row>
    <row r="3531" spans="2:7" x14ac:dyDescent="0.25">
      <c r="B3531" s="111"/>
      <c r="C3531" s="118"/>
      <c r="D3531" s="105"/>
      <c r="E3531" s="107"/>
      <c r="F3531" s="108"/>
      <c r="G3531" s="86"/>
    </row>
    <row r="3532" spans="2:7" x14ac:dyDescent="0.25">
      <c r="B3532" s="105"/>
      <c r="C3532" s="106"/>
      <c r="D3532" s="105"/>
      <c r="E3532" s="107"/>
      <c r="F3532" s="108"/>
      <c r="G3532" s="86"/>
    </row>
    <row r="3533" spans="2:7" x14ac:dyDescent="0.25">
      <c r="B3533" s="105"/>
      <c r="C3533" s="106"/>
      <c r="D3533" s="105"/>
      <c r="E3533" s="107"/>
      <c r="F3533" s="108"/>
      <c r="G3533" s="86"/>
    </row>
    <row r="3534" spans="2:7" x14ac:dyDescent="0.25">
      <c r="B3534" s="109"/>
      <c r="C3534" s="110"/>
      <c r="D3534" s="105"/>
      <c r="E3534" s="107"/>
      <c r="F3534" s="108"/>
      <c r="G3534" s="86"/>
    </row>
    <row r="3535" spans="2:7" x14ac:dyDescent="0.25">
      <c r="B3535" s="109"/>
      <c r="C3535" s="110"/>
      <c r="D3535" s="105"/>
      <c r="E3535" s="107"/>
      <c r="F3535" s="108"/>
      <c r="G3535" s="86"/>
    </row>
    <row r="3536" spans="2:7" x14ac:dyDescent="0.25">
      <c r="B3536" s="105"/>
      <c r="C3536" s="106"/>
      <c r="D3536" s="105"/>
      <c r="E3536" s="107"/>
      <c r="F3536" s="108"/>
      <c r="G3536" s="86"/>
    </row>
    <row r="3537" spans="2:7" x14ac:dyDescent="0.25">
      <c r="B3537" s="105"/>
      <c r="C3537" s="106"/>
      <c r="D3537" s="105"/>
      <c r="E3537" s="107"/>
      <c r="F3537" s="108"/>
      <c r="G3537" s="86"/>
    </row>
    <row r="3538" spans="2:7" x14ac:dyDescent="0.25">
      <c r="B3538" s="105"/>
      <c r="C3538" s="106"/>
      <c r="D3538" s="105"/>
      <c r="E3538" s="107"/>
      <c r="F3538" s="108"/>
      <c r="G3538" s="86"/>
    </row>
    <row r="3539" spans="2:7" x14ac:dyDescent="0.25">
      <c r="B3539" s="116"/>
      <c r="C3539" s="119"/>
      <c r="D3539" s="105"/>
      <c r="E3539" s="107"/>
      <c r="F3539" s="108"/>
      <c r="G3539" s="86"/>
    </row>
    <row r="3540" spans="2:7" x14ac:dyDescent="0.25">
      <c r="B3540" s="109"/>
      <c r="C3540" s="110"/>
      <c r="D3540" s="105"/>
      <c r="E3540" s="107"/>
      <c r="F3540" s="108"/>
      <c r="G3540" s="86"/>
    </row>
    <row r="3541" spans="2:7" x14ac:dyDescent="0.25">
      <c r="B3541" s="105"/>
      <c r="C3541" s="106"/>
      <c r="D3541" s="105"/>
      <c r="E3541" s="107"/>
      <c r="F3541" s="108"/>
      <c r="G3541" s="86"/>
    </row>
    <row r="3542" spans="2:7" x14ac:dyDescent="0.25">
      <c r="B3542" s="109"/>
      <c r="C3542" s="110"/>
      <c r="D3542" s="105"/>
      <c r="E3542" s="107"/>
      <c r="F3542" s="108"/>
      <c r="G3542" s="86"/>
    </row>
    <row r="3543" spans="2:7" x14ac:dyDescent="0.25">
      <c r="B3543" s="111"/>
      <c r="C3543" s="112"/>
      <c r="D3543" s="105"/>
      <c r="E3543" s="107"/>
      <c r="F3543" s="108"/>
      <c r="G3543" s="86"/>
    </row>
    <row r="3544" spans="2:7" x14ac:dyDescent="0.25">
      <c r="B3544" s="111"/>
      <c r="C3544" s="112"/>
      <c r="D3544" s="105"/>
      <c r="E3544" s="107"/>
      <c r="F3544" s="108"/>
      <c r="G3544" s="86"/>
    </row>
    <row r="3545" spans="2:7" x14ac:dyDescent="0.25">
      <c r="B3545" s="111"/>
      <c r="C3545" s="112"/>
      <c r="D3545" s="105"/>
      <c r="E3545" s="107"/>
      <c r="F3545" s="108"/>
      <c r="G3545" s="86"/>
    </row>
    <row r="3546" spans="2:7" x14ac:dyDescent="0.25">
      <c r="B3546" s="111"/>
      <c r="C3546" s="112"/>
      <c r="D3546" s="105"/>
      <c r="E3546" s="107"/>
      <c r="F3546" s="108"/>
      <c r="G3546" s="86"/>
    </row>
    <row r="3547" spans="2:7" x14ac:dyDescent="0.25">
      <c r="B3547" s="111"/>
      <c r="C3547" s="114"/>
      <c r="D3547" s="105"/>
      <c r="E3547" s="107"/>
      <c r="F3547" s="108"/>
      <c r="G3547" s="86"/>
    </row>
    <row r="3548" spans="2:7" x14ac:dyDescent="0.25">
      <c r="B3548" s="105"/>
      <c r="C3548" s="106"/>
      <c r="D3548" s="105"/>
      <c r="E3548" s="107"/>
      <c r="F3548" s="108"/>
      <c r="G3548" s="86"/>
    </row>
    <row r="3549" spans="2:7" x14ac:dyDescent="0.25">
      <c r="B3549" s="111"/>
      <c r="C3549" s="112"/>
      <c r="D3549" s="105"/>
      <c r="E3549" s="107"/>
      <c r="F3549" s="108"/>
      <c r="G3549" s="86"/>
    </row>
    <row r="3550" spans="2:7" x14ac:dyDescent="0.25">
      <c r="B3550" s="109"/>
      <c r="C3550" s="110"/>
      <c r="D3550" s="105"/>
      <c r="E3550" s="107"/>
      <c r="F3550" s="108"/>
      <c r="G3550" s="86"/>
    </row>
    <row r="3551" spans="2:7" x14ac:dyDescent="0.25">
      <c r="B3551" s="113"/>
      <c r="C3551" s="114"/>
      <c r="D3551" s="105"/>
      <c r="E3551" s="107"/>
      <c r="F3551" s="108"/>
      <c r="G3551" s="86"/>
    </row>
    <row r="3552" spans="2:7" x14ac:dyDescent="0.25">
      <c r="B3552" s="105"/>
      <c r="C3552" s="106"/>
      <c r="D3552" s="105"/>
      <c r="E3552" s="107"/>
      <c r="F3552" s="108"/>
      <c r="G3552" s="86"/>
    </row>
    <row r="3553" spans="2:7" x14ac:dyDescent="0.25">
      <c r="B3553" s="111"/>
      <c r="C3553" s="112"/>
      <c r="D3553" s="105"/>
      <c r="E3553" s="107"/>
      <c r="F3553" s="108"/>
      <c r="G3553" s="86"/>
    </row>
    <row r="3554" spans="2:7" x14ac:dyDescent="0.25">
      <c r="B3554" s="105"/>
      <c r="C3554" s="106"/>
      <c r="D3554" s="105"/>
      <c r="E3554" s="107"/>
      <c r="F3554" s="108"/>
      <c r="G3554" s="86"/>
    </row>
    <row r="3555" spans="2:7" x14ac:dyDescent="0.25">
      <c r="B3555" s="109"/>
      <c r="C3555" s="110"/>
      <c r="D3555" s="105"/>
      <c r="E3555" s="107"/>
      <c r="F3555" s="108"/>
      <c r="G3555" s="86"/>
    </row>
    <row r="3556" spans="2:7" x14ac:dyDescent="0.25">
      <c r="B3556" s="109"/>
      <c r="C3556" s="110"/>
      <c r="D3556" s="105"/>
      <c r="E3556" s="107"/>
      <c r="F3556" s="108"/>
      <c r="G3556" s="86"/>
    </row>
    <row r="3557" spans="2:7" x14ac:dyDescent="0.25">
      <c r="B3557" s="109"/>
      <c r="C3557" s="110"/>
      <c r="D3557" s="105"/>
      <c r="E3557" s="107"/>
      <c r="F3557" s="108"/>
      <c r="G3557" s="86"/>
    </row>
    <row r="3558" spans="2:7" x14ac:dyDescent="0.25">
      <c r="B3558" s="109"/>
      <c r="C3558" s="110"/>
      <c r="D3558" s="105"/>
      <c r="E3558" s="107"/>
      <c r="F3558" s="108"/>
      <c r="G3558" s="86"/>
    </row>
    <row r="3559" spans="2:7" x14ac:dyDescent="0.25">
      <c r="B3559" s="109"/>
      <c r="C3559" s="110"/>
      <c r="D3559" s="105"/>
      <c r="E3559" s="107"/>
      <c r="F3559" s="108"/>
      <c r="G3559" s="86"/>
    </row>
    <row r="3560" spans="2:7" x14ac:dyDescent="0.25">
      <c r="B3560" s="111"/>
      <c r="C3560" s="112"/>
      <c r="D3560" s="105"/>
      <c r="E3560" s="107"/>
      <c r="F3560" s="108"/>
      <c r="G3560" s="86"/>
    </row>
    <row r="3561" spans="2:7" x14ac:dyDescent="0.25">
      <c r="B3561" s="105"/>
      <c r="C3561" s="106"/>
      <c r="D3561" s="105"/>
      <c r="E3561" s="107"/>
      <c r="F3561" s="108"/>
      <c r="G3561" s="86"/>
    </row>
    <row r="3562" spans="2:7" x14ac:dyDescent="0.25">
      <c r="B3562" s="105"/>
      <c r="C3562" s="106"/>
      <c r="D3562" s="105"/>
      <c r="E3562" s="107"/>
      <c r="F3562" s="108"/>
      <c r="G3562" s="86"/>
    </row>
    <row r="3563" spans="2:7" x14ac:dyDescent="0.25">
      <c r="B3563" s="105"/>
      <c r="C3563" s="106"/>
      <c r="D3563" s="105"/>
      <c r="E3563" s="107"/>
      <c r="F3563" s="108"/>
      <c r="G3563" s="86"/>
    </row>
    <row r="3564" spans="2:7" x14ac:dyDescent="0.25">
      <c r="B3564" s="105"/>
      <c r="C3564" s="106"/>
      <c r="D3564" s="105"/>
      <c r="E3564" s="107"/>
      <c r="F3564" s="108"/>
      <c r="G3564" s="86"/>
    </row>
    <row r="3565" spans="2:7" x14ac:dyDescent="0.25">
      <c r="B3565" s="116"/>
      <c r="C3565" s="119"/>
      <c r="D3565" s="105"/>
      <c r="E3565" s="107"/>
      <c r="F3565" s="108"/>
      <c r="G3565" s="86"/>
    </row>
    <row r="3566" spans="2:7" x14ac:dyDescent="0.25">
      <c r="B3566" s="105"/>
      <c r="C3566" s="106"/>
      <c r="D3566" s="105"/>
      <c r="E3566" s="107"/>
      <c r="F3566" s="108"/>
      <c r="G3566" s="86"/>
    </row>
    <row r="3567" spans="2:7" x14ac:dyDescent="0.25">
      <c r="B3567" s="105"/>
      <c r="C3567" s="106"/>
      <c r="D3567" s="105"/>
      <c r="E3567" s="107"/>
      <c r="F3567" s="108"/>
      <c r="G3567" s="86"/>
    </row>
    <row r="3568" spans="2:7" x14ac:dyDescent="0.25">
      <c r="B3568" s="105"/>
      <c r="C3568" s="106"/>
      <c r="D3568" s="105"/>
      <c r="E3568" s="107"/>
      <c r="F3568" s="108"/>
      <c r="G3568" s="86"/>
    </row>
    <row r="3569" spans="2:7" x14ac:dyDescent="0.25">
      <c r="B3569" s="105"/>
      <c r="C3569" s="106"/>
      <c r="D3569" s="105"/>
      <c r="E3569" s="107"/>
      <c r="F3569" s="108"/>
      <c r="G3569" s="86"/>
    </row>
    <row r="3570" spans="2:7" x14ac:dyDescent="0.25">
      <c r="B3570" s="105"/>
      <c r="C3570" s="106"/>
      <c r="D3570" s="105"/>
      <c r="E3570" s="107"/>
      <c r="F3570" s="108"/>
      <c r="G3570" s="86"/>
    </row>
    <row r="3571" spans="2:7" x14ac:dyDescent="0.25">
      <c r="B3571" s="105"/>
      <c r="C3571" s="106"/>
      <c r="D3571" s="105"/>
      <c r="E3571" s="107"/>
      <c r="F3571" s="108"/>
      <c r="G3571" s="86"/>
    </row>
    <row r="3572" spans="2:7" x14ac:dyDescent="0.25">
      <c r="B3572" s="105"/>
      <c r="C3572" s="106"/>
      <c r="D3572" s="105"/>
      <c r="E3572" s="107"/>
      <c r="F3572" s="108"/>
      <c r="G3572" s="86"/>
    </row>
    <row r="3573" spans="2:7" x14ac:dyDescent="0.25">
      <c r="B3573" s="105"/>
      <c r="C3573" s="106"/>
      <c r="D3573" s="105"/>
      <c r="E3573" s="107"/>
      <c r="F3573" s="108"/>
      <c r="G3573" s="86"/>
    </row>
    <row r="3574" spans="2:7" x14ac:dyDescent="0.25">
      <c r="B3574" s="105"/>
      <c r="C3574" s="106"/>
      <c r="D3574" s="105"/>
      <c r="E3574" s="107"/>
      <c r="F3574" s="108"/>
      <c r="G3574" s="86"/>
    </row>
    <row r="3575" spans="2:7" x14ac:dyDescent="0.25">
      <c r="B3575" s="105"/>
      <c r="C3575" s="106"/>
      <c r="D3575" s="105"/>
      <c r="E3575" s="107"/>
      <c r="F3575" s="108"/>
      <c r="G3575" s="86"/>
    </row>
    <row r="3576" spans="2:7" x14ac:dyDescent="0.25">
      <c r="B3576" s="105"/>
      <c r="C3576" s="106"/>
      <c r="D3576" s="105"/>
      <c r="E3576" s="107"/>
      <c r="F3576" s="108"/>
      <c r="G3576" s="86"/>
    </row>
    <row r="3577" spans="2:7" x14ac:dyDescent="0.25">
      <c r="B3577" s="105"/>
      <c r="C3577" s="106"/>
      <c r="D3577" s="105"/>
      <c r="E3577" s="107"/>
      <c r="F3577" s="108"/>
      <c r="G3577" s="86"/>
    </row>
    <row r="3578" spans="2:7" x14ac:dyDescent="0.25">
      <c r="B3578" s="109"/>
      <c r="C3578" s="110"/>
      <c r="D3578" s="105"/>
      <c r="E3578" s="107"/>
      <c r="F3578" s="108"/>
      <c r="G3578" s="86"/>
    </row>
    <row r="3579" spans="2:7" x14ac:dyDescent="0.25">
      <c r="B3579" s="105"/>
      <c r="C3579" s="120"/>
      <c r="D3579" s="105"/>
      <c r="E3579" s="107"/>
      <c r="F3579" s="108"/>
      <c r="G3579" s="86"/>
    </row>
    <row r="3580" spans="2:7" x14ac:dyDescent="0.25">
      <c r="B3580" s="109"/>
      <c r="C3580" s="110"/>
      <c r="D3580" s="105"/>
      <c r="E3580" s="107"/>
      <c r="F3580" s="108"/>
      <c r="G3580" s="86"/>
    </row>
    <row r="3581" spans="2:7" x14ac:dyDescent="0.25">
      <c r="B3581" s="105"/>
      <c r="C3581" s="106"/>
      <c r="D3581" s="105"/>
      <c r="E3581" s="107"/>
      <c r="F3581" s="108"/>
      <c r="G3581" s="86"/>
    </row>
    <row r="3582" spans="2:7" x14ac:dyDescent="0.25">
      <c r="B3582" s="111"/>
      <c r="C3582" s="118"/>
      <c r="D3582" s="105"/>
      <c r="E3582" s="107"/>
      <c r="F3582" s="108"/>
      <c r="G3582" s="86"/>
    </row>
    <row r="3583" spans="2:7" x14ac:dyDescent="0.25">
      <c r="B3583" s="111"/>
      <c r="C3583" s="118"/>
      <c r="D3583" s="105"/>
      <c r="E3583" s="107"/>
      <c r="F3583" s="108"/>
      <c r="G3583" s="86"/>
    </row>
    <row r="3584" spans="2:7" x14ac:dyDescent="0.25">
      <c r="B3584" s="109"/>
      <c r="C3584" s="110"/>
      <c r="D3584" s="105"/>
      <c r="E3584" s="107"/>
      <c r="F3584" s="108"/>
      <c r="G3584" s="86"/>
    </row>
    <row r="3585" spans="2:7" x14ac:dyDescent="0.25">
      <c r="B3585" s="109"/>
      <c r="C3585" s="110"/>
      <c r="D3585" s="105"/>
      <c r="E3585" s="107"/>
      <c r="F3585" s="108"/>
      <c r="G3585" s="86"/>
    </row>
    <row r="3586" spans="2:7" x14ac:dyDescent="0.25">
      <c r="B3586" s="111"/>
      <c r="C3586" s="118"/>
      <c r="D3586" s="105"/>
      <c r="E3586" s="107"/>
      <c r="F3586" s="108"/>
      <c r="G3586" s="86"/>
    </row>
    <row r="3587" spans="2:7" x14ac:dyDescent="0.25">
      <c r="B3587" s="111"/>
      <c r="C3587" s="112"/>
      <c r="D3587" s="105"/>
      <c r="E3587" s="107"/>
      <c r="F3587" s="108"/>
      <c r="G3587" s="86"/>
    </row>
    <row r="3588" spans="2:7" x14ac:dyDescent="0.25">
      <c r="B3588" s="105"/>
      <c r="C3588" s="106"/>
      <c r="D3588" s="105"/>
      <c r="E3588" s="107"/>
      <c r="F3588" s="108"/>
      <c r="G3588" s="86"/>
    </row>
    <row r="3589" spans="2:7" x14ac:dyDescent="0.25">
      <c r="B3589" s="105"/>
      <c r="C3589" s="106"/>
      <c r="D3589" s="105"/>
      <c r="E3589" s="107"/>
      <c r="F3589" s="108"/>
      <c r="G3589" s="86"/>
    </row>
    <row r="3590" spans="2:7" x14ac:dyDescent="0.25">
      <c r="B3590" s="116"/>
      <c r="C3590" s="117"/>
      <c r="D3590" s="105"/>
      <c r="E3590" s="107"/>
      <c r="F3590" s="108"/>
      <c r="G3590" s="86"/>
    </row>
    <row r="3591" spans="2:7" x14ac:dyDescent="0.25">
      <c r="B3591" s="111"/>
      <c r="C3591" s="112"/>
      <c r="D3591" s="105"/>
      <c r="E3591" s="107"/>
      <c r="F3591" s="108"/>
      <c r="G3591" s="86"/>
    </row>
    <row r="3592" spans="2:7" x14ac:dyDescent="0.25">
      <c r="B3592" s="116"/>
      <c r="C3592" s="117"/>
      <c r="D3592" s="105"/>
      <c r="E3592" s="107"/>
      <c r="F3592" s="108"/>
      <c r="G3592" s="86"/>
    </row>
    <row r="3593" spans="2:7" x14ac:dyDescent="0.25">
      <c r="B3593" s="105"/>
      <c r="C3593" s="106"/>
      <c r="D3593" s="105"/>
      <c r="E3593" s="107"/>
      <c r="F3593" s="108"/>
      <c r="G3593" s="86"/>
    </row>
    <row r="3594" spans="2:7" x14ac:dyDescent="0.25">
      <c r="B3594" s="109"/>
      <c r="C3594" s="110"/>
      <c r="D3594" s="105"/>
      <c r="E3594" s="107"/>
      <c r="F3594" s="108"/>
      <c r="G3594" s="86"/>
    </row>
    <row r="3595" spans="2:7" x14ac:dyDescent="0.25">
      <c r="B3595" s="105"/>
      <c r="C3595" s="106"/>
      <c r="D3595" s="105"/>
      <c r="E3595" s="107"/>
      <c r="F3595" s="108"/>
      <c r="G3595" s="86"/>
    </row>
    <row r="3596" spans="2:7" x14ac:dyDescent="0.25">
      <c r="B3596" s="109"/>
      <c r="C3596" s="110"/>
      <c r="D3596" s="105"/>
      <c r="E3596" s="107"/>
      <c r="F3596" s="108"/>
      <c r="G3596" s="86"/>
    </row>
    <row r="3597" spans="2:7" x14ac:dyDescent="0.25">
      <c r="B3597" s="105"/>
      <c r="C3597" s="106"/>
      <c r="D3597" s="105"/>
      <c r="E3597" s="107"/>
      <c r="F3597" s="108"/>
      <c r="G3597" s="86"/>
    </row>
    <row r="3598" spans="2:7" x14ac:dyDescent="0.25">
      <c r="B3598" s="105"/>
      <c r="C3598" s="106"/>
      <c r="D3598" s="105"/>
      <c r="E3598" s="107"/>
      <c r="F3598" s="108"/>
      <c r="G3598" s="86"/>
    </row>
    <row r="3599" spans="2:7" x14ac:dyDescent="0.25">
      <c r="B3599" s="109"/>
      <c r="C3599" s="110"/>
      <c r="D3599" s="105"/>
      <c r="E3599" s="107"/>
      <c r="F3599" s="108"/>
      <c r="G3599" s="86"/>
    </row>
    <row r="3600" spans="2:7" x14ac:dyDescent="0.25">
      <c r="B3600" s="109"/>
      <c r="C3600" s="110"/>
      <c r="D3600" s="105"/>
      <c r="E3600" s="107"/>
      <c r="F3600" s="108"/>
      <c r="G3600" s="86"/>
    </row>
    <row r="3601" spans="2:7" x14ac:dyDescent="0.25">
      <c r="B3601" s="105"/>
      <c r="C3601" s="106"/>
      <c r="D3601" s="105"/>
      <c r="E3601" s="107"/>
      <c r="F3601" s="108"/>
      <c r="G3601" s="86"/>
    </row>
    <row r="3602" spans="2:7" x14ac:dyDescent="0.25">
      <c r="B3602" s="105"/>
      <c r="C3602" s="106"/>
      <c r="D3602" s="105"/>
      <c r="E3602" s="107"/>
      <c r="F3602" s="108"/>
      <c r="G3602" s="86"/>
    </row>
    <row r="3603" spans="2:7" x14ac:dyDescent="0.25">
      <c r="B3603" s="105"/>
      <c r="C3603" s="106"/>
      <c r="D3603" s="105"/>
      <c r="E3603" s="107"/>
      <c r="F3603" s="108"/>
      <c r="G3603" s="86"/>
    </row>
    <row r="3604" spans="2:7" x14ac:dyDescent="0.25">
      <c r="B3604" s="105"/>
      <c r="C3604" s="106"/>
      <c r="D3604" s="105"/>
      <c r="E3604" s="107"/>
      <c r="F3604" s="108"/>
      <c r="G3604" s="86"/>
    </row>
    <row r="3605" spans="2:7" x14ac:dyDescent="0.25">
      <c r="B3605" s="105"/>
      <c r="C3605" s="106"/>
      <c r="D3605" s="105"/>
      <c r="E3605" s="107"/>
      <c r="F3605" s="108"/>
      <c r="G3605" s="86"/>
    </row>
    <row r="3606" spans="2:7" x14ac:dyDescent="0.25">
      <c r="B3606" s="105"/>
      <c r="C3606" s="106"/>
      <c r="D3606" s="105"/>
      <c r="E3606" s="107"/>
      <c r="F3606" s="108"/>
      <c r="G3606" s="86"/>
    </row>
    <row r="3607" spans="2:7" x14ac:dyDescent="0.25">
      <c r="B3607" s="105"/>
      <c r="C3607" s="106"/>
      <c r="D3607" s="105"/>
      <c r="E3607" s="107"/>
      <c r="F3607" s="108"/>
      <c r="G3607" s="86"/>
    </row>
    <row r="3608" spans="2:7" x14ac:dyDescent="0.25">
      <c r="B3608" s="105"/>
      <c r="C3608" s="106"/>
      <c r="D3608" s="105"/>
      <c r="E3608" s="107"/>
      <c r="F3608" s="108"/>
      <c r="G3608" s="86"/>
    </row>
    <row r="3609" spans="2:7" x14ac:dyDescent="0.25">
      <c r="B3609" s="105"/>
      <c r="C3609" s="106"/>
      <c r="D3609" s="105"/>
      <c r="E3609" s="107"/>
      <c r="F3609" s="108"/>
      <c r="G3609" s="86"/>
    </row>
    <row r="3610" spans="2:7" x14ac:dyDescent="0.25">
      <c r="B3610" s="105"/>
      <c r="C3610" s="106"/>
      <c r="D3610" s="105"/>
      <c r="E3610" s="107"/>
      <c r="F3610" s="108"/>
      <c r="G3610" s="86"/>
    </row>
    <row r="3611" spans="2:7" x14ac:dyDescent="0.25">
      <c r="B3611" s="105"/>
      <c r="C3611" s="106"/>
      <c r="D3611" s="105"/>
      <c r="E3611" s="107"/>
      <c r="F3611" s="108"/>
      <c r="G3611" s="86"/>
    </row>
    <row r="3612" spans="2:7" x14ac:dyDescent="0.25">
      <c r="B3612" s="105"/>
      <c r="C3612" s="106"/>
      <c r="D3612" s="105"/>
      <c r="E3612" s="107"/>
      <c r="F3612" s="108"/>
      <c r="G3612" s="86"/>
    </row>
    <row r="3613" spans="2:7" x14ac:dyDescent="0.25">
      <c r="B3613" s="105"/>
      <c r="C3613" s="106"/>
      <c r="D3613" s="105"/>
      <c r="E3613" s="107"/>
      <c r="F3613" s="108"/>
      <c r="G3613" s="86"/>
    </row>
    <row r="3614" spans="2:7" x14ac:dyDescent="0.25">
      <c r="B3614" s="105"/>
      <c r="C3614" s="106"/>
      <c r="D3614" s="105"/>
      <c r="E3614" s="107"/>
      <c r="F3614" s="108"/>
      <c r="G3614" s="86"/>
    </row>
    <row r="3615" spans="2:7" x14ac:dyDescent="0.25">
      <c r="B3615" s="111"/>
      <c r="C3615" s="112"/>
      <c r="D3615" s="105"/>
      <c r="E3615" s="107"/>
      <c r="F3615" s="108"/>
      <c r="G3615" s="86"/>
    </row>
    <row r="3616" spans="2:7" x14ac:dyDescent="0.25">
      <c r="B3616" s="105"/>
      <c r="C3616" s="106"/>
      <c r="D3616" s="105"/>
      <c r="E3616" s="107"/>
      <c r="F3616" s="108"/>
      <c r="G3616" s="86"/>
    </row>
    <row r="3617" spans="2:7" x14ac:dyDescent="0.25">
      <c r="B3617" s="105"/>
      <c r="C3617" s="106"/>
      <c r="D3617" s="105"/>
      <c r="E3617" s="107"/>
      <c r="F3617" s="108"/>
      <c r="G3617" s="86"/>
    </row>
    <row r="3618" spans="2:7" x14ac:dyDescent="0.25">
      <c r="B3618" s="105"/>
      <c r="C3618" s="106"/>
      <c r="D3618" s="105"/>
      <c r="E3618" s="107"/>
      <c r="F3618" s="108"/>
      <c r="G3618" s="86"/>
    </row>
    <row r="3619" spans="2:7" x14ac:dyDescent="0.25">
      <c r="B3619" s="105"/>
      <c r="C3619" s="106"/>
      <c r="D3619" s="105"/>
      <c r="E3619" s="107"/>
      <c r="F3619" s="108"/>
      <c r="G3619" s="86"/>
    </row>
    <row r="3620" spans="2:7" x14ac:dyDescent="0.25">
      <c r="B3620" s="105"/>
      <c r="C3620" s="106"/>
      <c r="D3620" s="105"/>
      <c r="E3620" s="107"/>
      <c r="F3620" s="108"/>
      <c r="G3620" s="86"/>
    </row>
    <row r="3621" spans="2:7" x14ac:dyDescent="0.25">
      <c r="B3621" s="105"/>
      <c r="C3621" s="106"/>
      <c r="D3621" s="105"/>
      <c r="E3621" s="107"/>
      <c r="F3621" s="108"/>
      <c r="G3621" s="86"/>
    </row>
    <row r="3622" spans="2:7" x14ac:dyDescent="0.25">
      <c r="B3622" s="105"/>
      <c r="C3622" s="106"/>
      <c r="D3622" s="105"/>
      <c r="E3622" s="107"/>
      <c r="F3622" s="108"/>
      <c r="G3622" s="86"/>
    </row>
    <row r="3623" spans="2:7" x14ac:dyDescent="0.25">
      <c r="B3623" s="105"/>
      <c r="C3623" s="106"/>
      <c r="D3623" s="105"/>
      <c r="E3623" s="107"/>
      <c r="F3623" s="108"/>
      <c r="G3623" s="86"/>
    </row>
    <row r="3624" spans="2:7" x14ac:dyDescent="0.25">
      <c r="B3624" s="105"/>
      <c r="C3624" s="106"/>
      <c r="D3624" s="105"/>
      <c r="E3624" s="107"/>
      <c r="F3624" s="108"/>
      <c r="G3624" s="86"/>
    </row>
    <row r="3625" spans="2:7" x14ac:dyDescent="0.25">
      <c r="B3625" s="105"/>
      <c r="C3625" s="106"/>
      <c r="D3625" s="105"/>
      <c r="E3625" s="107"/>
      <c r="F3625" s="108"/>
      <c r="G3625" s="86"/>
    </row>
    <row r="3626" spans="2:7" x14ac:dyDescent="0.25">
      <c r="B3626" s="105"/>
      <c r="C3626" s="106"/>
      <c r="D3626" s="105"/>
      <c r="E3626" s="107"/>
      <c r="F3626" s="108"/>
      <c r="G3626" s="86"/>
    </row>
    <row r="3627" spans="2:7" x14ac:dyDescent="0.25">
      <c r="B3627" s="105"/>
      <c r="C3627" s="106"/>
      <c r="D3627" s="105"/>
      <c r="E3627" s="107"/>
      <c r="F3627" s="108"/>
      <c r="G3627" s="86"/>
    </row>
    <row r="3628" spans="2:7" x14ac:dyDescent="0.25">
      <c r="B3628" s="111"/>
      <c r="C3628" s="112"/>
      <c r="D3628" s="105"/>
      <c r="E3628" s="107"/>
      <c r="F3628" s="108"/>
      <c r="G3628" s="86"/>
    </row>
    <row r="3629" spans="2:7" x14ac:dyDescent="0.25">
      <c r="B3629" s="105"/>
      <c r="C3629" s="106"/>
      <c r="D3629" s="105"/>
      <c r="E3629" s="107"/>
      <c r="F3629" s="108"/>
      <c r="G3629" s="86"/>
    </row>
    <row r="3630" spans="2:7" x14ac:dyDescent="0.25">
      <c r="B3630" s="105"/>
      <c r="C3630" s="106"/>
      <c r="D3630" s="105"/>
      <c r="E3630" s="107"/>
      <c r="F3630" s="108"/>
      <c r="G3630" s="86"/>
    </row>
    <row r="3631" spans="2:7" x14ac:dyDescent="0.25">
      <c r="B3631" s="105"/>
      <c r="C3631" s="106"/>
      <c r="D3631" s="105"/>
      <c r="E3631" s="107"/>
      <c r="F3631" s="108"/>
      <c r="G3631" s="86"/>
    </row>
    <row r="3632" spans="2:7" x14ac:dyDescent="0.25">
      <c r="B3632" s="105"/>
      <c r="C3632" s="106"/>
      <c r="D3632" s="105"/>
      <c r="E3632" s="107"/>
      <c r="F3632" s="108"/>
      <c r="G3632" s="86"/>
    </row>
    <row r="3633" spans="2:7" x14ac:dyDescent="0.25">
      <c r="B3633" s="105"/>
      <c r="C3633" s="106"/>
      <c r="D3633" s="105"/>
      <c r="E3633" s="107"/>
      <c r="F3633" s="108"/>
      <c r="G3633" s="86"/>
    </row>
    <row r="3634" spans="2:7" x14ac:dyDescent="0.25">
      <c r="B3634" s="105"/>
      <c r="C3634" s="106"/>
      <c r="D3634" s="105"/>
      <c r="E3634" s="107"/>
      <c r="F3634" s="108"/>
      <c r="G3634" s="86"/>
    </row>
    <row r="3635" spans="2:7" x14ac:dyDescent="0.25">
      <c r="B3635" s="105"/>
      <c r="C3635" s="106"/>
      <c r="D3635" s="105"/>
      <c r="E3635" s="107"/>
      <c r="F3635" s="108"/>
      <c r="G3635" s="86"/>
    </row>
    <row r="3636" spans="2:7" x14ac:dyDescent="0.25">
      <c r="B3636" s="105"/>
      <c r="C3636" s="106"/>
      <c r="D3636" s="105"/>
      <c r="E3636" s="107"/>
      <c r="F3636" s="108"/>
      <c r="G3636" s="86"/>
    </row>
    <row r="3637" spans="2:7" x14ac:dyDescent="0.25">
      <c r="B3637" s="105"/>
      <c r="C3637" s="106"/>
      <c r="D3637" s="105"/>
      <c r="E3637" s="107"/>
      <c r="F3637" s="108"/>
      <c r="G3637" s="86"/>
    </row>
    <row r="3638" spans="2:7" x14ac:dyDescent="0.25">
      <c r="B3638" s="105"/>
      <c r="C3638" s="106"/>
      <c r="D3638" s="105"/>
      <c r="E3638" s="107"/>
      <c r="F3638" s="108"/>
      <c r="G3638" s="86"/>
    </row>
    <row r="3639" spans="2:7" x14ac:dyDescent="0.25">
      <c r="B3639" s="105"/>
      <c r="C3639" s="106"/>
      <c r="D3639" s="105"/>
      <c r="E3639" s="107"/>
      <c r="F3639" s="108"/>
      <c r="G3639" s="86"/>
    </row>
    <row r="3640" spans="2:7" x14ac:dyDescent="0.25">
      <c r="B3640" s="105"/>
      <c r="C3640" s="106"/>
      <c r="D3640" s="105"/>
      <c r="E3640" s="107"/>
      <c r="F3640" s="108"/>
      <c r="G3640" s="86"/>
    </row>
    <row r="3641" spans="2:7" x14ac:dyDescent="0.25">
      <c r="B3641" s="105"/>
      <c r="C3641" s="106"/>
      <c r="D3641" s="105"/>
      <c r="E3641" s="107"/>
      <c r="F3641" s="108"/>
      <c r="G3641" s="86"/>
    </row>
    <row r="3642" spans="2:7" x14ac:dyDescent="0.25">
      <c r="B3642" s="109"/>
      <c r="C3642" s="110"/>
      <c r="D3642" s="105"/>
      <c r="E3642" s="107"/>
      <c r="F3642" s="108"/>
      <c r="G3642" s="86"/>
    </row>
    <row r="3643" spans="2:7" x14ac:dyDescent="0.25">
      <c r="B3643" s="105"/>
      <c r="C3643" s="106"/>
      <c r="D3643" s="105"/>
      <c r="E3643" s="107"/>
      <c r="F3643" s="108"/>
      <c r="G3643" s="86"/>
    </row>
    <row r="3644" spans="2:7" x14ac:dyDescent="0.25">
      <c r="B3644" s="105"/>
      <c r="C3644" s="106"/>
      <c r="D3644" s="105"/>
      <c r="E3644" s="107"/>
      <c r="F3644" s="108"/>
      <c r="G3644" s="86"/>
    </row>
    <row r="3645" spans="2:7" x14ac:dyDescent="0.25">
      <c r="B3645" s="109"/>
      <c r="C3645" s="110"/>
      <c r="D3645" s="105"/>
      <c r="E3645" s="107"/>
      <c r="F3645" s="108"/>
      <c r="G3645" s="86"/>
    </row>
    <row r="3646" spans="2:7" x14ac:dyDescent="0.25">
      <c r="B3646" s="105"/>
      <c r="C3646" s="106"/>
      <c r="D3646" s="105"/>
      <c r="E3646" s="107"/>
      <c r="F3646" s="108"/>
      <c r="G3646" s="86"/>
    </row>
    <row r="3647" spans="2:7" x14ac:dyDescent="0.25">
      <c r="B3647" s="105"/>
      <c r="C3647" s="106"/>
      <c r="D3647" s="105"/>
      <c r="E3647" s="107"/>
      <c r="F3647" s="108"/>
      <c r="G3647" s="86"/>
    </row>
    <row r="3648" spans="2:7" x14ac:dyDescent="0.25">
      <c r="B3648" s="105"/>
      <c r="C3648" s="106"/>
      <c r="D3648" s="105"/>
      <c r="E3648" s="107"/>
      <c r="F3648" s="108"/>
      <c r="G3648" s="86"/>
    </row>
    <row r="3649" spans="2:7" x14ac:dyDescent="0.25">
      <c r="B3649" s="105"/>
      <c r="C3649" s="106"/>
      <c r="D3649" s="105"/>
      <c r="E3649" s="107"/>
      <c r="F3649" s="108"/>
      <c r="G3649" s="86"/>
    </row>
    <row r="3650" spans="2:7" x14ac:dyDescent="0.25">
      <c r="B3650" s="105"/>
      <c r="C3650" s="106"/>
      <c r="D3650" s="105"/>
      <c r="E3650" s="107"/>
      <c r="F3650" s="108"/>
      <c r="G3650" s="86"/>
    </row>
    <row r="3651" spans="2:7" x14ac:dyDescent="0.25">
      <c r="B3651" s="105"/>
      <c r="C3651" s="106"/>
      <c r="D3651" s="105"/>
      <c r="E3651" s="107"/>
      <c r="F3651" s="108"/>
      <c r="G3651" s="86"/>
    </row>
    <row r="3652" spans="2:7" x14ac:dyDescent="0.25">
      <c r="B3652" s="105"/>
      <c r="C3652" s="106"/>
      <c r="D3652" s="105"/>
      <c r="E3652" s="107"/>
      <c r="F3652" s="108"/>
      <c r="G3652" s="86"/>
    </row>
    <row r="3653" spans="2:7" x14ac:dyDescent="0.25">
      <c r="B3653" s="105"/>
      <c r="C3653" s="106"/>
      <c r="D3653" s="105"/>
      <c r="E3653" s="107"/>
      <c r="F3653" s="108"/>
      <c r="G3653" s="86"/>
    </row>
    <row r="3654" spans="2:7" x14ac:dyDescent="0.25">
      <c r="B3654" s="105"/>
      <c r="C3654" s="106"/>
      <c r="D3654" s="105"/>
      <c r="E3654" s="107"/>
      <c r="F3654" s="108"/>
      <c r="G3654" s="86"/>
    </row>
    <row r="3655" spans="2:7" x14ac:dyDescent="0.25">
      <c r="B3655" s="105"/>
      <c r="C3655" s="106"/>
      <c r="D3655" s="105"/>
      <c r="E3655" s="107"/>
      <c r="F3655" s="108"/>
      <c r="G3655" s="86"/>
    </row>
    <row r="3656" spans="2:7" x14ac:dyDescent="0.25">
      <c r="B3656" s="105"/>
      <c r="C3656" s="106"/>
      <c r="D3656" s="105"/>
      <c r="E3656" s="107"/>
      <c r="F3656" s="108"/>
      <c r="G3656" s="86"/>
    </row>
    <row r="3657" spans="2:7" x14ac:dyDescent="0.25">
      <c r="B3657" s="105"/>
      <c r="C3657" s="106"/>
      <c r="D3657" s="105"/>
      <c r="E3657" s="107"/>
      <c r="F3657" s="108"/>
      <c r="G3657" s="86"/>
    </row>
    <row r="3658" spans="2:7" x14ac:dyDescent="0.25">
      <c r="B3658" s="105"/>
      <c r="C3658" s="106"/>
      <c r="D3658" s="105"/>
      <c r="E3658" s="107"/>
      <c r="F3658" s="108"/>
      <c r="G3658" s="86"/>
    </row>
    <row r="3659" spans="2:7" x14ac:dyDescent="0.25">
      <c r="B3659" s="105"/>
      <c r="C3659" s="106"/>
      <c r="D3659" s="105"/>
      <c r="E3659" s="107"/>
      <c r="F3659" s="108"/>
      <c r="G3659" s="86"/>
    </row>
    <row r="3660" spans="2:7" x14ac:dyDescent="0.25">
      <c r="B3660" s="105"/>
      <c r="C3660" s="106"/>
      <c r="D3660" s="105"/>
      <c r="E3660" s="107"/>
      <c r="F3660" s="108"/>
      <c r="G3660" s="86"/>
    </row>
    <row r="3661" spans="2:7" x14ac:dyDescent="0.25">
      <c r="B3661" s="105"/>
      <c r="C3661" s="106"/>
      <c r="D3661" s="105"/>
      <c r="E3661" s="107"/>
      <c r="F3661" s="108"/>
      <c r="G3661" s="86"/>
    </row>
    <row r="3662" spans="2:7" x14ac:dyDescent="0.25">
      <c r="B3662" s="105"/>
      <c r="C3662" s="106"/>
      <c r="D3662" s="105"/>
      <c r="E3662" s="107"/>
      <c r="F3662" s="108"/>
      <c r="G3662" s="86"/>
    </row>
    <row r="3663" spans="2:7" x14ac:dyDescent="0.25">
      <c r="B3663" s="105"/>
      <c r="C3663" s="106"/>
      <c r="D3663" s="105"/>
      <c r="E3663" s="107"/>
      <c r="F3663" s="108"/>
      <c r="G3663" s="86"/>
    </row>
    <row r="3664" spans="2:7" x14ac:dyDescent="0.25">
      <c r="B3664" s="105"/>
      <c r="C3664" s="106"/>
      <c r="D3664" s="105"/>
      <c r="E3664" s="107"/>
      <c r="F3664" s="108"/>
      <c r="G3664" s="86"/>
    </row>
    <row r="3665" spans="2:7" x14ac:dyDescent="0.25">
      <c r="B3665" s="105"/>
      <c r="C3665" s="106"/>
      <c r="D3665" s="105"/>
      <c r="E3665" s="107"/>
      <c r="F3665" s="108"/>
      <c r="G3665" s="86"/>
    </row>
    <row r="3666" spans="2:7" x14ac:dyDescent="0.25">
      <c r="B3666" s="105"/>
      <c r="C3666" s="106"/>
      <c r="D3666" s="105"/>
      <c r="E3666" s="107"/>
      <c r="F3666" s="108"/>
      <c r="G3666" s="86"/>
    </row>
    <row r="3667" spans="2:7" x14ac:dyDescent="0.25">
      <c r="B3667" s="105"/>
      <c r="C3667" s="106"/>
      <c r="D3667" s="105"/>
      <c r="E3667" s="107"/>
      <c r="F3667" s="108"/>
      <c r="G3667" s="86"/>
    </row>
    <row r="3668" spans="2:7" x14ac:dyDescent="0.25">
      <c r="B3668" s="105"/>
      <c r="C3668" s="106"/>
      <c r="D3668" s="105"/>
      <c r="E3668" s="107"/>
      <c r="F3668" s="108"/>
      <c r="G3668" s="86"/>
    </row>
    <row r="3669" spans="2:7" x14ac:dyDescent="0.25">
      <c r="B3669" s="105"/>
      <c r="C3669" s="106"/>
      <c r="D3669" s="105"/>
      <c r="E3669" s="107"/>
      <c r="F3669" s="108"/>
      <c r="G3669" s="86"/>
    </row>
    <row r="3670" spans="2:7" x14ac:dyDescent="0.25">
      <c r="B3670" s="105"/>
      <c r="C3670" s="106"/>
      <c r="D3670" s="105"/>
      <c r="E3670" s="107"/>
      <c r="F3670" s="108"/>
      <c r="G3670" s="86"/>
    </row>
    <row r="3671" spans="2:7" x14ac:dyDescent="0.25">
      <c r="B3671" s="105"/>
      <c r="C3671" s="106"/>
      <c r="D3671" s="105"/>
      <c r="E3671" s="107"/>
      <c r="F3671" s="108"/>
      <c r="G3671" s="86"/>
    </row>
    <row r="3672" spans="2:7" x14ac:dyDescent="0.25">
      <c r="B3672" s="105"/>
      <c r="C3672" s="106"/>
      <c r="D3672" s="105"/>
      <c r="E3672" s="107"/>
      <c r="F3672" s="108"/>
      <c r="G3672" s="86"/>
    </row>
    <row r="3673" spans="2:7" x14ac:dyDescent="0.25">
      <c r="B3673" s="105"/>
      <c r="C3673" s="106"/>
      <c r="D3673" s="105"/>
      <c r="E3673" s="107"/>
      <c r="F3673" s="108"/>
      <c r="G3673" s="86"/>
    </row>
    <row r="3674" spans="2:7" x14ac:dyDescent="0.25">
      <c r="B3674" s="109"/>
      <c r="C3674" s="110"/>
      <c r="D3674" s="105"/>
      <c r="E3674" s="107"/>
      <c r="F3674" s="108"/>
      <c r="G3674" s="86"/>
    </row>
    <row r="3675" spans="2:7" x14ac:dyDescent="0.25">
      <c r="B3675" s="105"/>
      <c r="C3675" s="106"/>
      <c r="D3675" s="105"/>
      <c r="E3675" s="107"/>
      <c r="F3675" s="108"/>
      <c r="G3675" s="86"/>
    </row>
    <row r="3676" spans="2:7" x14ac:dyDescent="0.25">
      <c r="B3676" s="105"/>
      <c r="C3676" s="106"/>
      <c r="D3676" s="105"/>
      <c r="E3676" s="107"/>
      <c r="F3676" s="108"/>
      <c r="G3676" s="86"/>
    </row>
    <row r="3677" spans="2:7" x14ac:dyDescent="0.25">
      <c r="B3677" s="105"/>
      <c r="C3677" s="106"/>
      <c r="D3677" s="105"/>
      <c r="E3677" s="107"/>
      <c r="F3677" s="108"/>
      <c r="G3677" s="86"/>
    </row>
    <row r="3678" spans="2:7" x14ac:dyDescent="0.25">
      <c r="B3678" s="105"/>
      <c r="C3678" s="106"/>
      <c r="D3678" s="105"/>
      <c r="E3678" s="107"/>
      <c r="F3678" s="108"/>
      <c r="G3678" s="86"/>
    </row>
    <row r="3679" spans="2:7" x14ac:dyDescent="0.25">
      <c r="B3679" s="105"/>
      <c r="C3679" s="106"/>
      <c r="D3679" s="105"/>
      <c r="E3679" s="107"/>
      <c r="F3679" s="108"/>
      <c r="G3679" s="86"/>
    </row>
    <row r="3680" spans="2:7" x14ac:dyDescent="0.25">
      <c r="B3680" s="105"/>
      <c r="C3680" s="106"/>
      <c r="D3680" s="105"/>
      <c r="E3680" s="107"/>
      <c r="F3680" s="108"/>
      <c r="G3680" s="86"/>
    </row>
    <row r="3681" spans="2:7" x14ac:dyDescent="0.25">
      <c r="B3681" s="105"/>
      <c r="C3681" s="106"/>
      <c r="D3681" s="105"/>
      <c r="E3681" s="107"/>
      <c r="F3681" s="108"/>
      <c r="G3681" s="86"/>
    </row>
    <row r="3682" spans="2:7" x14ac:dyDescent="0.25">
      <c r="B3682" s="105"/>
      <c r="C3682" s="106"/>
      <c r="D3682" s="105"/>
      <c r="E3682" s="107"/>
      <c r="F3682" s="108"/>
      <c r="G3682" s="86"/>
    </row>
    <row r="3683" spans="2:7" x14ac:dyDescent="0.25">
      <c r="B3683" s="109"/>
      <c r="C3683" s="110"/>
      <c r="D3683" s="105"/>
      <c r="E3683" s="107"/>
      <c r="F3683" s="108"/>
      <c r="G3683" s="86"/>
    </row>
    <row r="3684" spans="2:7" x14ac:dyDescent="0.25">
      <c r="B3684" s="105"/>
      <c r="C3684" s="106"/>
      <c r="D3684" s="105"/>
      <c r="E3684" s="107"/>
      <c r="F3684" s="108"/>
      <c r="G3684" s="86"/>
    </row>
    <row r="3685" spans="2:7" x14ac:dyDescent="0.25">
      <c r="B3685" s="105"/>
      <c r="C3685" s="106"/>
      <c r="D3685" s="105"/>
      <c r="E3685" s="107"/>
      <c r="F3685" s="108"/>
      <c r="G3685" s="86"/>
    </row>
    <row r="3686" spans="2:7" x14ac:dyDescent="0.25">
      <c r="B3686" s="105"/>
      <c r="C3686" s="106"/>
      <c r="D3686" s="105"/>
      <c r="E3686" s="107"/>
      <c r="F3686" s="108"/>
      <c r="G3686" s="86"/>
    </row>
    <row r="3687" spans="2:7" x14ac:dyDescent="0.25">
      <c r="B3687" s="105"/>
      <c r="C3687" s="106"/>
      <c r="D3687" s="105"/>
      <c r="E3687" s="107"/>
      <c r="F3687" s="108"/>
      <c r="G3687" s="86"/>
    </row>
    <row r="3688" spans="2:7" x14ac:dyDescent="0.25">
      <c r="B3688" s="105"/>
      <c r="C3688" s="106"/>
      <c r="D3688" s="105"/>
      <c r="E3688" s="107"/>
      <c r="F3688" s="108"/>
      <c r="G3688" s="86"/>
    </row>
    <row r="3689" spans="2:7" x14ac:dyDescent="0.25">
      <c r="B3689" s="105"/>
      <c r="C3689" s="106"/>
      <c r="D3689" s="105"/>
      <c r="E3689" s="107"/>
      <c r="F3689" s="108"/>
      <c r="G3689" s="86"/>
    </row>
    <row r="3690" spans="2:7" x14ac:dyDescent="0.25">
      <c r="B3690" s="105"/>
      <c r="C3690" s="106"/>
      <c r="D3690" s="105"/>
      <c r="E3690" s="107"/>
      <c r="F3690" s="108"/>
      <c r="G3690" s="86"/>
    </row>
    <row r="3691" spans="2:7" x14ac:dyDescent="0.25">
      <c r="B3691" s="105"/>
      <c r="C3691" s="106"/>
      <c r="D3691" s="105"/>
      <c r="E3691" s="107"/>
      <c r="F3691" s="108"/>
      <c r="G3691" s="86"/>
    </row>
    <row r="3692" spans="2:7" x14ac:dyDescent="0.25">
      <c r="B3692" s="105"/>
      <c r="C3692" s="106"/>
      <c r="D3692" s="105"/>
      <c r="E3692" s="107"/>
      <c r="F3692" s="108"/>
      <c r="G3692" s="86"/>
    </row>
    <row r="3693" spans="2:7" x14ac:dyDescent="0.25">
      <c r="B3693" s="105"/>
      <c r="C3693" s="106"/>
      <c r="D3693" s="105"/>
      <c r="E3693" s="107"/>
      <c r="F3693" s="108"/>
      <c r="G3693" s="86"/>
    </row>
    <row r="3694" spans="2:7" x14ac:dyDescent="0.25">
      <c r="B3694" s="109"/>
      <c r="C3694" s="110"/>
      <c r="D3694" s="105"/>
      <c r="E3694" s="107"/>
      <c r="F3694" s="108"/>
      <c r="G3694" s="86"/>
    </row>
    <row r="3695" spans="2:7" x14ac:dyDescent="0.25">
      <c r="B3695" s="109"/>
      <c r="C3695" s="110"/>
      <c r="D3695" s="105"/>
      <c r="E3695" s="107"/>
      <c r="F3695" s="108"/>
      <c r="G3695" s="86"/>
    </row>
    <row r="3696" spans="2:7" x14ac:dyDescent="0.25">
      <c r="B3696" s="109"/>
      <c r="C3696" s="110"/>
      <c r="D3696" s="105"/>
      <c r="E3696" s="107"/>
      <c r="F3696" s="108"/>
      <c r="G3696" s="86"/>
    </row>
    <row r="3697" spans="2:7" x14ac:dyDescent="0.25">
      <c r="B3697" s="109"/>
      <c r="C3697" s="110"/>
      <c r="D3697" s="105"/>
      <c r="E3697" s="107"/>
      <c r="F3697" s="108"/>
      <c r="G3697" s="86"/>
    </row>
    <row r="3698" spans="2:7" x14ac:dyDescent="0.25">
      <c r="B3698" s="109"/>
      <c r="C3698" s="110"/>
      <c r="D3698" s="105"/>
      <c r="E3698" s="107"/>
      <c r="F3698" s="108"/>
      <c r="G3698" s="86"/>
    </row>
    <row r="3699" spans="2:7" x14ac:dyDescent="0.25">
      <c r="B3699" s="109"/>
      <c r="C3699" s="110"/>
      <c r="D3699" s="105"/>
      <c r="E3699" s="107"/>
      <c r="F3699" s="108"/>
      <c r="G3699" s="86"/>
    </row>
    <row r="3700" spans="2:7" x14ac:dyDescent="0.25">
      <c r="B3700" s="109"/>
      <c r="C3700" s="110"/>
      <c r="D3700" s="105"/>
      <c r="E3700" s="107"/>
      <c r="F3700" s="108"/>
      <c r="G3700" s="86"/>
    </row>
    <row r="3701" spans="2:7" x14ac:dyDescent="0.25">
      <c r="B3701" s="105"/>
      <c r="C3701" s="106"/>
      <c r="D3701" s="105"/>
      <c r="E3701" s="107"/>
      <c r="F3701" s="108"/>
      <c r="G3701" s="86"/>
    </row>
    <row r="3702" spans="2:7" x14ac:dyDescent="0.25">
      <c r="B3702" s="105"/>
      <c r="C3702" s="106"/>
      <c r="D3702" s="105"/>
      <c r="E3702" s="107"/>
      <c r="F3702" s="108"/>
      <c r="G3702" s="86"/>
    </row>
    <row r="3703" spans="2:7" x14ac:dyDescent="0.25">
      <c r="B3703" s="105"/>
      <c r="C3703" s="106"/>
      <c r="D3703" s="105"/>
      <c r="E3703" s="107"/>
      <c r="F3703" s="108"/>
      <c r="G3703" s="86"/>
    </row>
    <row r="3704" spans="2:7" x14ac:dyDescent="0.25">
      <c r="B3704" s="105"/>
      <c r="C3704" s="106"/>
      <c r="D3704" s="105"/>
      <c r="E3704" s="107"/>
      <c r="F3704" s="108"/>
      <c r="G3704" s="86"/>
    </row>
    <row r="3705" spans="2:7" x14ac:dyDescent="0.25">
      <c r="B3705" s="105"/>
      <c r="C3705" s="106"/>
      <c r="D3705" s="105"/>
      <c r="E3705" s="107"/>
      <c r="F3705" s="108"/>
      <c r="G3705" s="86"/>
    </row>
    <row r="3706" spans="2:7" x14ac:dyDescent="0.25">
      <c r="B3706" s="105"/>
      <c r="C3706" s="106"/>
      <c r="D3706" s="105"/>
      <c r="E3706" s="107"/>
      <c r="F3706" s="108"/>
      <c r="G3706" s="86"/>
    </row>
    <row r="3707" spans="2:7" x14ac:dyDescent="0.25">
      <c r="B3707" s="105"/>
      <c r="C3707" s="106"/>
      <c r="D3707" s="105"/>
      <c r="E3707" s="107"/>
      <c r="F3707" s="108"/>
      <c r="G3707" s="86"/>
    </row>
    <row r="3708" spans="2:7" x14ac:dyDescent="0.25">
      <c r="B3708" s="105"/>
      <c r="C3708" s="106"/>
      <c r="D3708" s="105"/>
      <c r="E3708" s="107"/>
      <c r="F3708" s="108"/>
      <c r="G3708" s="86"/>
    </row>
    <row r="3709" spans="2:7" x14ac:dyDescent="0.25">
      <c r="B3709" s="105"/>
      <c r="C3709" s="106"/>
      <c r="D3709" s="105"/>
      <c r="E3709" s="107"/>
      <c r="F3709" s="108"/>
      <c r="G3709" s="86"/>
    </row>
    <row r="3710" spans="2:7" x14ac:dyDescent="0.25">
      <c r="B3710" s="105"/>
      <c r="C3710" s="106"/>
      <c r="D3710" s="105"/>
      <c r="E3710" s="107"/>
      <c r="F3710" s="108"/>
      <c r="G3710" s="86"/>
    </row>
    <row r="3711" spans="2:7" x14ac:dyDescent="0.25">
      <c r="B3711" s="105"/>
      <c r="C3711" s="106"/>
      <c r="D3711" s="105"/>
      <c r="E3711" s="107"/>
      <c r="F3711" s="108"/>
      <c r="G3711" s="86"/>
    </row>
    <row r="3712" spans="2:7" x14ac:dyDescent="0.25">
      <c r="B3712" s="105"/>
      <c r="C3712" s="106"/>
      <c r="D3712" s="105"/>
      <c r="E3712" s="107"/>
      <c r="F3712" s="108"/>
      <c r="G3712" s="86"/>
    </row>
    <row r="3713" spans="2:7" x14ac:dyDescent="0.25">
      <c r="B3713" s="105"/>
      <c r="C3713" s="106"/>
      <c r="D3713" s="105"/>
      <c r="E3713" s="107"/>
      <c r="F3713" s="108"/>
      <c r="G3713" s="86"/>
    </row>
    <row r="3714" spans="2:7" x14ac:dyDescent="0.25">
      <c r="B3714" s="105"/>
      <c r="C3714" s="106"/>
      <c r="D3714" s="105"/>
      <c r="E3714" s="107"/>
      <c r="F3714" s="108"/>
      <c r="G3714" s="86"/>
    </row>
    <row r="3715" spans="2:7" x14ac:dyDescent="0.25">
      <c r="B3715" s="105"/>
      <c r="C3715" s="106"/>
      <c r="D3715" s="105"/>
      <c r="E3715" s="107"/>
      <c r="F3715" s="108"/>
      <c r="G3715" s="86"/>
    </row>
    <row r="3716" spans="2:7" x14ac:dyDescent="0.25">
      <c r="B3716" s="105"/>
      <c r="C3716" s="106"/>
      <c r="D3716" s="105"/>
      <c r="E3716" s="107"/>
      <c r="F3716" s="108"/>
      <c r="G3716" s="86"/>
    </row>
    <row r="3717" spans="2:7" x14ac:dyDescent="0.25">
      <c r="B3717" s="105"/>
      <c r="C3717" s="106"/>
      <c r="D3717" s="105"/>
      <c r="E3717" s="107"/>
      <c r="F3717" s="108"/>
      <c r="G3717" s="86"/>
    </row>
    <row r="3718" spans="2:7" x14ac:dyDescent="0.25">
      <c r="B3718" s="105"/>
      <c r="C3718" s="106"/>
      <c r="D3718" s="105"/>
      <c r="E3718" s="107"/>
      <c r="F3718" s="108"/>
      <c r="G3718" s="86"/>
    </row>
    <row r="3719" spans="2:7" x14ac:dyDescent="0.25">
      <c r="B3719" s="105"/>
      <c r="C3719" s="106"/>
      <c r="D3719" s="105"/>
      <c r="E3719" s="107"/>
      <c r="F3719" s="108"/>
      <c r="G3719" s="86"/>
    </row>
    <row r="3720" spans="2:7" x14ac:dyDescent="0.25">
      <c r="B3720" s="105"/>
      <c r="C3720" s="106"/>
      <c r="D3720" s="105"/>
      <c r="E3720" s="107"/>
      <c r="F3720" s="108"/>
      <c r="G3720" s="86"/>
    </row>
    <row r="3721" spans="2:7" x14ac:dyDescent="0.25">
      <c r="B3721" s="105"/>
      <c r="C3721" s="106"/>
      <c r="D3721" s="105"/>
      <c r="E3721" s="107"/>
      <c r="F3721" s="108"/>
      <c r="G3721" s="86"/>
    </row>
    <row r="3722" spans="2:7" x14ac:dyDescent="0.25">
      <c r="B3722" s="105"/>
      <c r="C3722" s="106"/>
      <c r="D3722" s="105"/>
      <c r="E3722" s="107"/>
      <c r="F3722" s="108"/>
      <c r="G3722" s="86"/>
    </row>
    <row r="3723" spans="2:7" x14ac:dyDescent="0.25">
      <c r="B3723" s="105"/>
      <c r="C3723" s="106"/>
      <c r="D3723" s="105"/>
      <c r="E3723" s="107"/>
      <c r="F3723" s="108"/>
      <c r="G3723" s="86"/>
    </row>
    <row r="3724" spans="2:7" x14ac:dyDescent="0.25">
      <c r="B3724" s="105"/>
      <c r="C3724" s="106"/>
      <c r="D3724" s="105"/>
      <c r="E3724" s="107"/>
      <c r="F3724" s="108"/>
      <c r="G3724" s="86"/>
    </row>
    <row r="3725" spans="2:7" x14ac:dyDescent="0.25">
      <c r="B3725" s="105"/>
      <c r="C3725" s="106"/>
      <c r="D3725" s="105"/>
      <c r="E3725" s="107"/>
      <c r="F3725" s="108"/>
      <c r="G3725" s="86"/>
    </row>
    <row r="3726" spans="2:7" x14ac:dyDescent="0.25">
      <c r="B3726" s="105"/>
      <c r="C3726" s="106"/>
      <c r="D3726" s="105"/>
      <c r="E3726" s="107"/>
      <c r="F3726" s="108"/>
      <c r="G3726" s="86"/>
    </row>
    <row r="3727" spans="2:7" x14ac:dyDescent="0.25">
      <c r="B3727" s="105"/>
      <c r="C3727" s="106"/>
      <c r="D3727" s="105"/>
      <c r="E3727" s="107"/>
      <c r="F3727" s="108"/>
      <c r="G3727" s="86"/>
    </row>
    <row r="3728" spans="2:7" x14ac:dyDescent="0.25">
      <c r="B3728" s="105"/>
      <c r="C3728" s="106"/>
      <c r="D3728" s="105"/>
      <c r="E3728" s="107"/>
      <c r="F3728" s="108"/>
      <c r="G3728" s="86"/>
    </row>
    <row r="3729" spans="2:7" x14ac:dyDescent="0.25">
      <c r="B3729" s="105"/>
      <c r="C3729" s="106"/>
      <c r="D3729" s="105"/>
      <c r="E3729" s="107"/>
      <c r="F3729" s="108"/>
      <c r="G3729" s="86"/>
    </row>
    <row r="3730" spans="2:7" x14ac:dyDescent="0.25">
      <c r="B3730" s="105"/>
      <c r="C3730" s="106"/>
      <c r="D3730" s="105"/>
      <c r="E3730" s="107"/>
      <c r="F3730" s="108"/>
      <c r="G3730" s="86"/>
    </row>
    <row r="3731" spans="2:7" x14ac:dyDescent="0.25">
      <c r="B3731" s="105"/>
      <c r="C3731" s="106"/>
      <c r="D3731" s="105"/>
      <c r="E3731" s="107"/>
      <c r="F3731" s="108"/>
      <c r="G3731" s="86"/>
    </row>
    <row r="3732" spans="2:7" x14ac:dyDescent="0.25">
      <c r="B3732" s="105"/>
      <c r="C3732" s="106"/>
      <c r="D3732" s="105"/>
      <c r="E3732" s="107"/>
      <c r="F3732" s="108"/>
      <c r="G3732" s="86"/>
    </row>
    <row r="3733" spans="2:7" x14ac:dyDescent="0.25">
      <c r="B3733" s="105"/>
      <c r="C3733" s="106"/>
      <c r="D3733" s="105"/>
      <c r="E3733" s="107"/>
      <c r="F3733" s="108"/>
      <c r="G3733" s="86"/>
    </row>
    <row r="3734" spans="2:7" x14ac:dyDescent="0.25">
      <c r="B3734" s="105"/>
      <c r="C3734" s="106"/>
      <c r="D3734" s="105"/>
      <c r="E3734" s="107"/>
      <c r="F3734" s="108"/>
      <c r="G3734" s="86"/>
    </row>
    <row r="3735" spans="2:7" x14ac:dyDescent="0.25">
      <c r="B3735" s="105"/>
      <c r="C3735" s="106"/>
      <c r="D3735" s="105"/>
      <c r="E3735" s="107"/>
      <c r="F3735" s="108"/>
      <c r="G3735" s="86"/>
    </row>
    <row r="3736" spans="2:7" x14ac:dyDescent="0.25">
      <c r="B3736" s="105"/>
      <c r="C3736" s="106"/>
      <c r="D3736" s="105"/>
      <c r="E3736" s="107"/>
      <c r="F3736" s="108"/>
      <c r="G3736" s="86"/>
    </row>
    <row r="3737" spans="2:7" x14ac:dyDescent="0.25">
      <c r="B3737" s="105"/>
      <c r="C3737" s="106"/>
      <c r="D3737" s="105"/>
      <c r="E3737" s="107"/>
      <c r="F3737" s="108"/>
      <c r="G3737" s="86"/>
    </row>
    <row r="3738" spans="2:7" x14ac:dyDescent="0.25">
      <c r="B3738" s="105"/>
      <c r="C3738" s="106"/>
      <c r="D3738" s="105"/>
      <c r="E3738" s="107"/>
      <c r="F3738" s="108"/>
      <c r="G3738" s="86"/>
    </row>
    <row r="3739" spans="2:7" x14ac:dyDescent="0.25">
      <c r="B3739" s="105"/>
      <c r="C3739" s="106"/>
      <c r="D3739" s="105"/>
      <c r="E3739" s="107"/>
      <c r="F3739" s="108"/>
      <c r="G3739" s="86"/>
    </row>
    <row r="3740" spans="2:7" x14ac:dyDescent="0.25">
      <c r="B3740" s="105"/>
      <c r="C3740" s="106"/>
      <c r="D3740" s="105"/>
      <c r="E3740" s="107"/>
      <c r="F3740" s="108"/>
      <c r="G3740" s="86"/>
    </row>
    <row r="3741" spans="2:7" x14ac:dyDescent="0.25">
      <c r="B3741" s="105"/>
      <c r="C3741" s="106"/>
      <c r="D3741" s="105"/>
      <c r="E3741" s="107"/>
      <c r="F3741" s="108"/>
      <c r="G3741" s="86"/>
    </row>
    <row r="3742" spans="2:7" x14ac:dyDescent="0.25">
      <c r="B3742" s="105"/>
      <c r="C3742" s="106"/>
      <c r="D3742" s="105"/>
      <c r="E3742" s="107"/>
      <c r="F3742" s="108"/>
      <c r="G3742" s="86"/>
    </row>
    <row r="3743" spans="2:7" x14ac:dyDescent="0.25">
      <c r="B3743" s="105"/>
      <c r="C3743" s="106"/>
      <c r="D3743" s="105"/>
      <c r="E3743" s="107"/>
      <c r="F3743" s="108"/>
      <c r="G3743" s="86"/>
    </row>
    <row r="3744" spans="2:7" x14ac:dyDescent="0.25">
      <c r="B3744" s="105"/>
      <c r="C3744" s="106"/>
      <c r="D3744" s="105"/>
      <c r="E3744" s="107"/>
      <c r="F3744" s="108"/>
      <c r="G3744" s="86"/>
    </row>
    <row r="3745" spans="2:7" x14ac:dyDescent="0.25">
      <c r="B3745" s="105"/>
      <c r="C3745" s="106"/>
      <c r="D3745" s="105"/>
      <c r="E3745" s="107"/>
      <c r="F3745" s="108"/>
      <c r="G3745" s="86"/>
    </row>
    <row r="3746" spans="2:7" x14ac:dyDescent="0.25">
      <c r="B3746" s="105"/>
      <c r="C3746" s="106"/>
      <c r="D3746" s="105"/>
      <c r="E3746" s="107"/>
      <c r="F3746" s="108"/>
      <c r="G3746" s="86"/>
    </row>
    <row r="3747" spans="2:7" x14ac:dyDescent="0.25">
      <c r="B3747" s="105"/>
      <c r="C3747" s="106"/>
      <c r="D3747" s="105"/>
      <c r="E3747" s="107"/>
      <c r="F3747" s="108"/>
      <c r="G3747" s="86"/>
    </row>
    <row r="3748" spans="2:7" x14ac:dyDescent="0.25">
      <c r="B3748" s="105"/>
      <c r="C3748" s="106"/>
      <c r="D3748" s="105"/>
      <c r="E3748" s="107"/>
      <c r="F3748" s="108"/>
      <c r="G3748" s="86"/>
    </row>
    <row r="3749" spans="2:7" x14ac:dyDescent="0.25">
      <c r="B3749" s="105"/>
      <c r="C3749" s="106"/>
      <c r="D3749" s="105"/>
      <c r="E3749" s="107"/>
      <c r="F3749" s="108"/>
      <c r="G3749" s="86"/>
    </row>
    <row r="3750" spans="2:7" x14ac:dyDescent="0.25">
      <c r="B3750" s="105"/>
      <c r="C3750" s="106"/>
      <c r="D3750" s="105"/>
      <c r="E3750" s="107"/>
      <c r="F3750" s="108"/>
      <c r="G3750" s="86"/>
    </row>
    <row r="3751" spans="2:7" x14ac:dyDescent="0.25">
      <c r="B3751" s="105"/>
      <c r="C3751" s="106"/>
      <c r="D3751" s="105"/>
      <c r="E3751" s="107"/>
      <c r="F3751" s="108"/>
      <c r="G3751" s="86"/>
    </row>
    <row r="3752" spans="2:7" x14ac:dyDescent="0.25">
      <c r="B3752" s="105"/>
      <c r="C3752" s="106"/>
      <c r="D3752" s="105"/>
      <c r="E3752" s="107"/>
      <c r="F3752" s="108"/>
      <c r="G3752" s="86"/>
    </row>
    <row r="3753" spans="2:7" x14ac:dyDescent="0.25">
      <c r="B3753" s="105"/>
      <c r="C3753" s="106"/>
      <c r="D3753" s="105"/>
      <c r="E3753" s="107"/>
      <c r="F3753" s="108"/>
      <c r="G3753" s="86"/>
    </row>
    <row r="3754" spans="2:7" x14ac:dyDescent="0.25">
      <c r="B3754" s="111"/>
      <c r="C3754" s="112"/>
      <c r="D3754" s="105"/>
      <c r="E3754" s="107"/>
      <c r="F3754" s="108"/>
      <c r="G3754" s="86"/>
    </row>
    <row r="3755" spans="2:7" x14ac:dyDescent="0.25">
      <c r="B3755" s="105"/>
      <c r="C3755" s="106"/>
      <c r="D3755" s="105"/>
      <c r="E3755" s="107"/>
      <c r="F3755" s="108"/>
      <c r="G3755" s="86"/>
    </row>
    <row r="3756" spans="2:7" x14ac:dyDescent="0.25">
      <c r="B3756" s="111"/>
      <c r="C3756" s="112"/>
      <c r="D3756" s="105"/>
      <c r="E3756" s="107"/>
      <c r="F3756" s="108"/>
      <c r="G3756" s="86"/>
    </row>
    <row r="3757" spans="2:7" x14ac:dyDescent="0.25">
      <c r="B3757" s="105"/>
      <c r="C3757" s="106"/>
      <c r="D3757" s="105"/>
      <c r="E3757" s="107"/>
      <c r="F3757" s="108"/>
      <c r="G3757" s="86"/>
    </row>
    <row r="3758" spans="2:7" x14ac:dyDescent="0.25">
      <c r="B3758" s="105"/>
      <c r="C3758" s="106"/>
      <c r="D3758" s="105"/>
      <c r="E3758" s="107"/>
      <c r="F3758" s="108"/>
      <c r="G3758" s="86"/>
    </row>
    <row r="3759" spans="2:7" x14ac:dyDescent="0.25">
      <c r="B3759" s="111"/>
      <c r="C3759" s="112"/>
      <c r="D3759" s="105"/>
      <c r="E3759" s="107"/>
      <c r="F3759" s="108"/>
      <c r="G3759" s="86"/>
    </row>
    <row r="3760" spans="2:7" x14ac:dyDescent="0.25">
      <c r="B3760" s="109"/>
      <c r="C3760" s="110"/>
      <c r="D3760" s="105"/>
      <c r="E3760" s="107"/>
      <c r="F3760" s="108"/>
      <c r="G3760" s="86"/>
    </row>
    <row r="3761" spans="2:7" x14ac:dyDescent="0.25">
      <c r="B3761" s="109"/>
      <c r="C3761" s="110"/>
      <c r="D3761" s="105"/>
      <c r="E3761" s="107"/>
      <c r="F3761" s="108"/>
      <c r="G3761" s="86"/>
    </row>
    <row r="3762" spans="2:7" x14ac:dyDescent="0.25">
      <c r="B3762" s="109"/>
      <c r="C3762" s="110"/>
      <c r="D3762" s="105"/>
      <c r="E3762" s="107"/>
      <c r="F3762" s="108"/>
      <c r="G3762" s="86"/>
    </row>
    <row r="3763" spans="2:7" x14ac:dyDescent="0.25">
      <c r="B3763" s="105"/>
      <c r="C3763" s="106"/>
      <c r="D3763" s="105"/>
      <c r="E3763" s="107"/>
      <c r="F3763" s="108"/>
      <c r="G3763" s="86"/>
    </row>
    <row r="3764" spans="2:7" x14ac:dyDescent="0.25">
      <c r="B3764" s="111"/>
      <c r="C3764" s="112"/>
      <c r="D3764" s="105"/>
      <c r="E3764" s="107"/>
      <c r="F3764" s="108"/>
      <c r="G3764" s="86"/>
    </row>
    <row r="3765" spans="2:7" x14ac:dyDescent="0.25">
      <c r="B3765" s="111"/>
      <c r="C3765" s="112"/>
      <c r="D3765" s="105"/>
      <c r="E3765" s="107"/>
      <c r="F3765" s="108"/>
      <c r="G3765" s="86"/>
    </row>
    <row r="3766" spans="2:7" x14ac:dyDescent="0.25">
      <c r="B3766" s="105"/>
      <c r="C3766" s="106"/>
      <c r="D3766" s="105"/>
      <c r="E3766" s="107"/>
      <c r="F3766" s="108"/>
      <c r="G3766" s="86"/>
    </row>
    <row r="3767" spans="2:7" x14ac:dyDescent="0.25">
      <c r="B3767" s="111"/>
      <c r="C3767" s="112"/>
      <c r="D3767" s="105"/>
      <c r="E3767" s="107"/>
      <c r="F3767" s="108"/>
      <c r="G3767" s="86"/>
    </row>
    <row r="3768" spans="2:7" x14ac:dyDescent="0.25">
      <c r="B3768" s="105"/>
      <c r="C3768" s="106"/>
      <c r="D3768" s="105"/>
      <c r="E3768" s="107"/>
      <c r="F3768" s="108"/>
      <c r="G3768" s="86"/>
    </row>
    <row r="3769" spans="2:7" x14ac:dyDescent="0.25">
      <c r="B3769" s="105"/>
      <c r="C3769" s="106"/>
      <c r="D3769" s="105"/>
      <c r="E3769" s="107"/>
      <c r="F3769" s="108"/>
      <c r="G3769" s="86"/>
    </row>
    <row r="3770" spans="2:7" x14ac:dyDescent="0.25">
      <c r="B3770" s="105"/>
      <c r="C3770" s="106"/>
      <c r="D3770" s="105"/>
      <c r="E3770" s="107"/>
      <c r="F3770" s="108"/>
      <c r="G3770" s="86"/>
    </row>
    <row r="3771" spans="2:7" x14ac:dyDescent="0.25">
      <c r="B3771" s="105"/>
      <c r="C3771" s="106"/>
      <c r="D3771" s="105"/>
      <c r="E3771" s="107"/>
      <c r="F3771" s="108"/>
      <c r="G3771" s="86"/>
    </row>
    <row r="3772" spans="2:7" x14ac:dyDescent="0.25">
      <c r="B3772" s="105"/>
      <c r="C3772" s="106"/>
      <c r="D3772" s="105"/>
      <c r="E3772" s="107"/>
      <c r="F3772" s="108"/>
      <c r="G3772" s="86"/>
    </row>
    <row r="3773" spans="2:7" x14ac:dyDescent="0.25">
      <c r="B3773" s="105"/>
      <c r="C3773" s="106"/>
      <c r="D3773" s="105"/>
      <c r="E3773" s="107"/>
      <c r="F3773" s="108"/>
      <c r="G3773" s="86"/>
    </row>
    <row r="3774" spans="2:7" x14ac:dyDescent="0.25">
      <c r="B3774" s="105"/>
      <c r="C3774" s="106"/>
      <c r="D3774" s="105"/>
      <c r="E3774" s="107"/>
      <c r="F3774" s="108"/>
      <c r="G3774" s="86"/>
    </row>
    <row r="3775" spans="2:7" x14ac:dyDescent="0.25">
      <c r="B3775" s="105"/>
      <c r="C3775" s="106"/>
      <c r="D3775" s="105"/>
      <c r="E3775" s="107"/>
      <c r="F3775" s="108"/>
      <c r="G3775" s="86"/>
    </row>
    <row r="3776" spans="2:7" x14ac:dyDescent="0.25">
      <c r="B3776" s="105"/>
      <c r="C3776" s="106"/>
      <c r="D3776" s="105"/>
      <c r="E3776" s="107"/>
      <c r="F3776" s="108"/>
      <c r="G3776" s="86"/>
    </row>
    <row r="3777" spans="2:7" x14ac:dyDescent="0.25">
      <c r="B3777" s="105"/>
      <c r="C3777" s="106"/>
      <c r="D3777" s="105"/>
      <c r="E3777" s="107"/>
      <c r="F3777" s="108"/>
      <c r="G3777" s="86"/>
    </row>
    <row r="3778" spans="2:7" x14ac:dyDescent="0.25">
      <c r="B3778" s="105"/>
      <c r="C3778" s="106"/>
      <c r="D3778" s="105"/>
      <c r="E3778" s="107"/>
      <c r="F3778" s="108"/>
      <c r="G3778" s="86"/>
    </row>
    <row r="3779" spans="2:7" x14ac:dyDescent="0.25">
      <c r="B3779" s="105"/>
      <c r="C3779" s="106"/>
      <c r="D3779" s="105"/>
      <c r="E3779" s="107"/>
      <c r="F3779" s="108"/>
      <c r="G3779" s="86"/>
    </row>
    <row r="3780" spans="2:7" x14ac:dyDescent="0.25">
      <c r="B3780" s="105"/>
      <c r="C3780" s="106"/>
      <c r="D3780" s="105"/>
      <c r="E3780" s="107"/>
      <c r="F3780" s="108"/>
      <c r="G3780" s="86"/>
    </row>
    <row r="3781" spans="2:7" x14ac:dyDescent="0.25">
      <c r="B3781" s="105"/>
      <c r="C3781" s="106"/>
      <c r="D3781" s="105"/>
      <c r="E3781" s="107"/>
      <c r="F3781" s="108"/>
      <c r="G3781" s="86"/>
    </row>
    <row r="3782" spans="2:7" x14ac:dyDescent="0.25">
      <c r="B3782" s="105"/>
      <c r="C3782" s="106"/>
      <c r="D3782" s="105"/>
      <c r="E3782" s="107"/>
      <c r="F3782" s="108"/>
      <c r="G3782" s="86"/>
    </row>
    <row r="3783" spans="2:7" x14ac:dyDescent="0.25">
      <c r="B3783" s="105"/>
      <c r="C3783" s="106"/>
      <c r="D3783" s="105"/>
      <c r="E3783" s="107"/>
      <c r="F3783" s="108"/>
      <c r="G3783" s="86"/>
    </row>
    <row r="3784" spans="2:7" x14ac:dyDescent="0.25">
      <c r="B3784" s="105"/>
      <c r="C3784" s="106"/>
      <c r="D3784" s="105"/>
      <c r="E3784" s="107"/>
      <c r="F3784" s="108"/>
      <c r="G3784" s="86"/>
    </row>
    <row r="3785" spans="2:7" x14ac:dyDescent="0.25">
      <c r="B3785" s="105"/>
      <c r="C3785" s="106"/>
      <c r="D3785" s="105"/>
      <c r="E3785" s="107"/>
      <c r="F3785" s="108"/>
      <c r="G3785" s="86"/>
    </row>
    <row r="3786" spans="2:7" x14ac:dyDescent="0.25">
      <c r="B3786" s="105"/>
      <c r="C3786" s="106"/>
      <c r="D3786" s="105"/>
      <c r="E3786" s="107"/>
      <c r="F3786" s="108"/>
      <c r="G3786" s="86"/>
    </row>
    <row r="3787" spans="2:7" x14ac:dyDescent="0.25">
      <c r="B3787" s="105"/>
      <c r="C3787" s="106"/>
      <c r="D3787" s="105"/>
      <c r="E3787" s="107"/>
      <c r="F3787" s="108"/>
      <c r="G3787" s="86"/>
    </row>
    <row r="3788" spans="2:7" x14ac:dyDescent="0.25">
      <c r="B3788" s="105"/>
      <c r="C3788" s="106"/>
      <c r="D3788" s="105"/>
      <c r="E3788" s="107"/>
      <c r="F3788" s="108"/>
      <c r="G3788" s="86"/>
    </row>
    <row r="3789" spans="2:7" x14ac:dyDescent="0.25">
      <c r="B3789" s="105"/>
      <c r="C3789" s="106"/>
      <c r="D3789" s="105"/>
      <c r="E3789" s="107"/>
      <c r="F3789" s="108"/>
      <c r="G3789" s="86"/>
    </row>
    <row r="3790" spans="2:7" x14ac:dyDescent="0.25">
      <c r="B3790" s="105"/>
      <c r="C3790" s="106"/>
      <c r="D3790" s="105"/>
      <c r="E3790" s="107"/>
      <c r="F3790" s="108"/>
      <c r="G3790" s="86"/>
    </row>
    <row r="3791" spans="2:7" x14ac:dyDescent="0.25">
      <c r="B3791" s="105"/>
      <c r="C3791" s="106"/>
      <c r="D3791" s="105"/>
      <c r="E3791" s="107"/>
      <c r="F3791" s="108"/>
      <c r="G3791" s="86"/>
    </row>
    <row r="3792" spans="2:7" x14ac:dyDescent="0.25">
      <c r="B3792" s="105"/>
      <c r="C3792" s="106"/>
      <c r="D3792" s="105"/>
      <c r="E3792" s="107"/>
      <c r="F3792" s="108"/>
      <c r="G3792" s="86"/>
    </row>
    <row r="3793" spans="2:7" x14ac:dyDescent="0.25">
      <c r="B3793" s="105"/>
      <c r="C3793" s="106"/>
      <c r="D3793" s="105"/>
      <c r="E3793" s="107"/>
      <c r="F3793" s="108"/>
      <c r="G3793" s="86"/>
    </row>
    <row r="3794" spans="2:7" x14ac:dyDescent="0.25">
      <c r="B3794" s="105"/>
      <c r="C3794" s="106"/>
      <c r="D3794" s="105"/>
      <c r="E3794" s="107"/>
      <c r="F3794" s="108"/>
      <c r="G3794" s="86"/>
    </row>
    <row r="3795" spans="2:7" x14ac:dyDescent="0.25">
      <c r="B3795" s="105"/>
      <c r="C3795" s="106"/>
      <c r="D3795" s="105"/>
      <c r="E3795" s="107"/>
      <c r="F3795" s="108"/>
      <c r="G3795" s="86"/>
    </row>
    <row r="3796" spans="2:7" x14ac:dyDescent="0.25">
      <c r="B3796" s="105"/>
      <c r="C3796" s="106"/>
      <c r="D3796" s="105"/>
      <c r="E3796" s="107"/>
      <c r="F3796" s="108"/>
      <c r="G3796" s="86"/>
    </row>
    <row r="3797" spans="2:7" x14ac:dyDescent="0.25">
      <c r="B3797" s="105"/>
      <c r="C3797" s="106"/>
      <c r="D3797" s="105"/>
      <c r="E3797" s="107"/>
      <c r="F3797" s="108"/>
      <c r="G3797" s="86"/>
    </row>
    <row r="3798" spans="2:7" x14ac:dyDescent="0.25">
      <c r="B3798" s="105"/>
      <c r="C3798" s="106"/>
      <c r="D3798" s="105"/>
      <c r="E3798" s="107"/>
      <c r="F3798" s="108"/>
      <c r="G3798" s="86"/>
    </row>
    <row r="3799" spans="2:7" x14ac:dyDescent="0.25">
      <c r="B3799" s="105"/>
      <c r="C3799" s="106"/>
      <c r="D3799" s="105"/>
      <c r="E3799" s="107"/>
      <c r="F3799" s="108"/>
      <c r="G3799" s="86"/>
    </row>
    <row r="3800" spans="2:7" x14ac:dyDescent="0.25">
      <c r="B3800" s="105"/>
      <c r="C3800" s="106"/>
      <c r="D3800" s="105"/>
      <c r="E3800" s="107"/>
      <c r="F3800" s="108"/>
      <c r="G3800" s="86"/>
    </row>
    <row r="3801" spans="2:7" x14ac:dyDescent="0.25">
      <c r="B3801" s="105"/>
      <c r="C3801" s="106"/>
      <c r="D3801" s="105"/>
      <c r="E3801" s="107"/>
      <c r="F3801" s="108"/>
      <c r="G3801" s="86"/>
    </row>
    <row r="3802" spans="2:7" x14ac:dyDescent="0.25">
      <c r="B3802" s="105"/>
      <c r="C3802" s="106"/>
      <c r="D3802" s="105"/>
      <c r="E3802" s="107"/>
      <c r="F3802" s="108"/>
      <c r="G3802" s="86"/>
    </row>
    <row r="3803" spans="2:7" x14ac:dyDescent="0.25">
      <c r="B3803" s="105"/>
      <c r="C3803" s="106"/>
      <c r="D3803" s="105"/>
      <c r="E3803" s="107"/>
      <c r="F3803" s="108"/>
      <c r="G3803" s="86"/>
    </row>
    <row r="3804" spans="2:7" x14ac:dyDescent="0.25">
      <c r="B3804" s="105"/>
      <c r="C3804" s="106"/>
      <c r="D3804" s="105"/>
      <c r="E3804" s="107"/>
      <c r="F3804" s="108"/>
      <c r="G3804" s="86"/>
    </row>
    <row r="3805" spans="2:7" x14ac:dyDescent="0.25">
      <c r="B3805" s="105"/>
      <c r="C3805" s="106"/>
      <c r="D3805" s="105"/>
      <c r="E3805" s="107"/>
      <c r="F3805" s="108"/>
      <c r="G3805" s="86"/>
    </row>
    <row r="3806" spans="2:7" x14ac:dyDescent="0.25">
      <c r="B3806" s="105"/>
      <c r="C3806" s="106"/>
      <c r="D3806" s="105"/>
      <c r="E3806" s="107"/>
      <c r="F3806" s="108"/>
      <c r="G3806" s="86"/>
    </row>
    <row r="3807" spans="2:7" x14ac:dyDescent="0.25">
      <c r="B3807" s="105"/>
      <c r="C3807" s="106"/>
      <c r="D3807" s="105"/>
      <c r="E3807" s="107"/>
      <c r="F3807" s="108"/>
      <c r="G3807" s="86"/>
    </row>
    <row r="3808" spans="2:7" x14ac:dyDescent="0.25">
      <c r="B3808" s="105"/>
      <c r="C3808" s="106"/>
      <c r="D3808" s="105"/>
      <c r="E3808" s="107"/>
      <c r="F3808" s="108"/>
      <c r="G3808" s="86"/>
    </row>
    <row r="3809" spans="2:7" x14ac:dyDescent="0.25">
      <c r="B3809" s="105"/>
      <c r="C3809" s="106"/>
      <c r="D3809" s="105"/>
      <c r="E3809" s="107"/>
      <c r="F3809" s="108"/>
      <c r="G3809" s="86"/>
    </row>
    <row r="3810" spans="2:7" x14ac:dyDescent="0.25">
      <c r="B3810" s="105"/>
      <c r="C3810" s="106"/>
      <c r="D3810" s="105"/>
      <c r="E3810" s="107"/>
      <c r="F3810" s="108"/>
      <c r="G3810" s="86"/>
    </row>
    <row r="3811" spans="2:7" x14ac:dyDescent="0.25">
      <c r="B3811" s="111"/>
      <c r="C3811" s="112"/>
      <c r="D3811" s="105"/>
      <c r="E3811" s="107"/>
      <c r="F3811" s="108"/>
      <c r="G3811" s="86"/>
    </row>
    <row r="3812" spans="2:7" x14ac:dyDescent="0.25">
      <c r="B3812" s="105"/>
      <c r="C3812" s="106"/>
      <c r="D3812" s="105"/>
      <c r="E3812" s="107"/>
      <c r="F3812" s="108"/>
      <c r="G3812" s="86"/>
    </row>
    <row r="3813" spans="2:7" x14ac:dyDescent="0.25">
      <c r="B3813" s="105"/>
      <c r="C3813" s="106"/>
      <c r="D3813" s="105"/>
      <c r="E3813" s="107"/>
      <c r="F3813" s="108"/>
      <c r="G3813" s="86"/>
    </row>
    <row r="3814" spans="2:7" x14ac:dyDescent="0.25">
      <c r="B3814" s="105"/>
      <c r="C3814" s="106"/>
      <c r="D3814" s="105"/>
      <c r="E3814" s="107"/>
      <c r="F3814" s="108"/>
      <c r="G3814" s="86"/>
    </row>
    <row r="3815" spans="2:7" x14ac:dyDescent="0.25">
      <c r="B3815" s="105"/>
      <c r="C3815" s="106"/>
      <c r="D3815" s="105"/>
      <c r="E3815" s="107"/>
      <c r="F3815" s="108"/>
      <c r="G3815" s="86"/>
    </row>
    <row r="3816" spans="2:7" x14ac:dyDescent="0.25">
      <c r="B3816" s="105"/>
      <c r="C3816" s="106"/>
      <c r="D3816" s="105"/>
      <c r="E3816" s="107"/>
      <c r="F3816" s="108"/>
      <c r="G3816" s="86"/>
    </row>
    <row r="3817" spans="2:7" x14ac:dyDescent="0.25">
      <c r="B3817" s="105"/>
      <c r="C3817" s="106"/>
      <c r="D3817" s="105"/>
      <c r="E3817" s="107"/>
      <c r="F3817" s="108"/>
      <c r="G3817" s="86"/>
    </row>
    <row r="3818" spans="2:7" x14ac:dyDescent="0.25">
      <c r="B3818" s="105"/>
      <c r="C3818" s="106"/>
      <c r="D3818" s="105"/>
      <c r="E3818" s="107"/>
      <c r="F3818" s="108"/>
      <c r="G3818" s="86"/>
    </row>
    <row r="3819" spans="2:7" x14ac:dyDescent="0.25">
      <c r="B3819" s="105"/>
      <c r="C3819" s="106"/>
      <c r="D3819" s="105"/>
      <c r="E3819" s="107"/>
      <c r="F3819" s="108"/>
      <c r="G3819" s="86"/>
    </row>
    <row r="3820" spans="2:7" x14ac:dyDescent="0.25">
      <c r="B3820" s="105"/>
      <c r="C3820" s="106"/>
      <c r="D3820" s="105"/>
      <c r="E3820" s="107"/>
      <c r="F3820" s="108"/>
      <c r="G3820" s="86"/>
    </row>
    <row r="3821" spans="2:7" x14ac:dyDescent="0.25">
      <c r="B3821" s="105"/>
      <c r="C3821" s="106"/>
      <c r="D3821" s="105"/>
      <c r="E3821" s="107"/>
      <c r="F3821" s="108"/>
      <c r="G3821" s="86"/>
    </row>
    <row r="3822" spans="2:7" x14ac:dyDescent="0.25">
      <c r="B3822" s="105"/>
      <c r="C3822" s="106"/>
      <c r="D3822" s="105"/>
      <c r="E3822" s="107"/>
      <c r="F3822" s="108"/>
      <c r="G3822" s="86"/>
    </row>
    <row r="3823" spans="2:7" x14ac:dyDescent="0.25">
      <c r="B3823" s="105"/>
      <c r="C3823" s="106"/>
      <c r="D3823" s="105"/>
      <c r="E3823" s="107"/>
      <c r="F3823" s="108"/>
      <c r="G3823" s="86"/>
    </row>
    <row r="3824" spans="2:7" x14ac:dyDescent="0.25">
      <c r="B3824" s="105"/>
      <c r="C3824" s="106"/>
      <c r="D3824" s="105"/>
      <c r="E3824" s="107"/>
      <c r="F3824" s="108"/>
      <c r="G3824" s="86"/>
    </row>
    <row r="3825" spans="2:7" x14ac:dyDescent="0.25">
      <c r="B3825" s="105"/>
      <c r="C3825" s="106"/>
      <c r="D3825" s="105"/>
      <c r="E3825" s="107"/>
      <c r="F3825" s="108"/>
      <c r="G3825" s="86"/>
    </row>
    <row r="3826" spans="2:7" x14ac:dyDescent="0.25">
      <c r="B3826" s="105"/>
      <c r="C3826" s="106"/>
      <c r="D3826" s="105"/>
      <c r="E3826" s="107"/>
      <c r="F3826" s="108"/>
      <c r="G3826" s="86"/>
    </row>
    <row r="3827" spans="2:7" x14ac:dyDescent="0.25">
      <c r="B3827" s="105"/>
      <c r="C3827" s="106"/>
      <c r="D3827" s="105"/>
      <c r="E3827" s="107"/>
      <c r="F3827" s="108"/>
      <c r="G3827" s="86"/>
    </row>
    <row r="3828" spans="2:7" x14ac:dyDescent="0.25">
      <c r="B3828" s="105"/>
      <c r="C3828" s="106"/>
      <c r="D3828" s="105"/>
      <c r="E3828" s="107"/>
      <c r="F3828" s="108"/>
      <c r="G3828" s="86"/>
    </row>
    <row r="3829" spans="2:7" x14ac:dyDescent="0.25">
      <c r="B3829" s="105"/>
      <c r="C3829" s="106"/>
      <c r="D3829" s="105"/>
      <c r="E3829" s="107"/>
      <c r="F3829" s="108"/>
      <c r="G3829" s="86"/>
    </row>
    <row r="3830" spans="2:7" x14ac:dyDescent="0.25">
      <c r="B3830" s="105"/>
      <c r="C3830" s="106"/>
      <c r="D3830" s="105"/>
      <c r="E3830" s="107"/>
      <c r="F3830" s="108"/>
      <c r="G3830" s="86"/>
    </row>
    <row r="3831" spans="2:7" x14ac:dyDescent="0.25">
      <c r="B3831" s="105"/>
      <c r="C3831" s="106"/>
      <c r="D3831" s="105"/>
      <c r="E3831" s="107"/>
      <c r="F3831" s="108"/>
      <c r="G3831" s="86"/>
    </row>
    <row r="3832" spans="2:7" x14ac:dyDescent="0.25">
      <c r="B3832" s="105"/>
      <c r="C3832" s="106"/>
      <c r="D3832" s="105"/>
      <c r="E3832" s="107"/>
      <c r="F3832" s="108"/>
      <c r="G3832" s="86"/>
    </row>
    <row r="3833" spans="2:7" x14ac:dyDescent="0.25">
      <c r="B3833" s="105"/>
      <c r="C3833" s="106"/>
      <c r="D3833" s="105"/>
      <c r="E3833" s="107"/>
      <c r="F3833" s="108"/>
      <c r="G3833" s="86"/>
    </row>
    <row r="3834" spans="2:7" x14ac:dyDescent="0.25">
      <c r="B3834" s="105"/>
      <c r="C3834" s="106"/>
      <c r="D3834" s="105"/>
      <c r="E3834" s="107"/>
      <c r="F3834" s="108"/>
      <c r="G3834" s="86"/>
    </row>
    <row r="3835" spans="2:7" x14ac:dyDescent="0.25">
      <c r="B3835" s="105"/>
      <c r="C3835" s="106"/>
      <c r="D3835" s="105"/>
      <c r="E3835" s="107"/>
      <c r="F3835" s="108"/>
      <c r="G3835" s="86"/>
    </row>
    <row r="3836" spans="2:7" x14ac:dyDescent="0.25">
      <c r="B3836" s="105"/>
      <c r="C3836" s="106"/>
      <c r="D3836" s="105"/>
      <c r="E3836" s="107"/>
      <c r="F3836" s="108"/>
      <c r="G3836" s="86"/>
    </row>
    <row r="3837" spans="2:7" x14ac:dyDescent="0.25">
      <c r="B3837" s="105"/>
      <c r="C3837" s="106"/>
      <c r="D3837" s="105"/>
      <c r="E3837" s="107"/>
      <c r="F3837" s="108"/>
      <c r="G3837" s="86"/>
    </row>
    <row r="3838" spans="2:7" x14ac:dyDescent="0.25">
      <c r="B3838" s="105"/>
      <c r="C3838" s="106"/>
      <c r="D3838" s="105"/>
      <c r="E3838" s="107"/>
      <c r="F3838" s="108"/>
      <c r="G3838" s="86"/>
    </row>
    <row r="3839" spans="2:7" x14ac:dyDescent="0.25">
      <c r="B3839" s="105"/>
      <c r="C3839" s="106"/>
      <c r="D3839" s="105"/>
      <c r="E3839" s="107"/>
      <c r="F3839" s="108"/>
      <c r="G3839" s="86"/>
    </row>
    <row r="3840" spans="2:7" x14ac:dyDescent="0.25">
      <c r="B3840" s="105"/>
      <c r="C3840" s="106"/>
      <c r="D3840" s="105"/>
      <c r="E3840" s="107"/>
      <c r="F3840" s="108"/>
      <c r="G3840" s="86"/>
    </row>
    <row r="3841" spans="2:7" x14ac:dyDescent="0.25">
      <c r="B3841" s="105"/>
      <c r="C3841" s="106"/>
      <c r="D3841" s="105"/>
      <c r="E3841" s="107"/>
      <c r="F3841" s="108"/>
      <c r="G3841" s="86"/>
    </row>
    <row r="3842" spans="2:7" x14ac:dyDescent="0.25">
      <c r="B3842" s="105"/>
      <c r="C3842" s="106"/>
      <c r="D3842" s="105"/>
      <c r="E3842" s="107"/>
      <c r="F3842" s="108"/>
      <c r="G3842" s="86"/>
    </row>
    <row r="3843" spans="2:7" x14ac:dyDescent="0.25">
      <c r="B3843" s="105"/>
      <c r="C3843" s="106"/>
      <c r="D3843" s="105"/>
      <c r="E3843" s="107"/>
      <c r="F3843" s="108"/>
      <c r="G3843" s="86"/>
    </row>
    <row r="3844" spans="2:7" x14ac:dyDescent="0.25">
      <c r="B3844" s="105"/>
      <c r="C3844" s="106"/>
      <c r="D3844" s="105"/>
      <c r="E3844" s="107"/>
      <c r="F3844" s="108"/>
      <c r="G3844" s="86"/>
    </row>
    <row r="3845" spans="2:7" x14ac:dyDescent="0.25">
      <c r="B3845" s="105"/>
      <c r="C3845" s="106"/>
      <c r="D3845" s="105"/>
      <c r="E3845" s="107"/>
      <c r="F3845" s="108"/>
      <c r="G3845" s="86"/>
    </row>
    <row r="3846" spans="2:7" x14ac:dyDescent="0.25">
      <c r="B3846" s="105"/>
      <c r="C3846" s="106"/>
      <c r="D3846" s="105"/>
      <c r="E3846" s="107"/>
      <c r="F3846" s="108"/>
      <c r="G3846" s="86"/>
    </row>
    <row r="3847" spans="2:7" x14ac:dyDescent="0.25">
      <c r="B3847" s="105"/>
      <c r="C3847" s="106"/>
      <c r="D3847" s="105"/>
      <c r="E3847" s="107"/>
      <c r="F3847" s="108"/>
      <c r="G3847" s="86"/>
    </row>
    <row r="3848" spans="2:7" x14ac:dyDescent="0.25">
      <c r="B3848" s="105"/>
      <c r="C3848" s="106"/>
      <c r="D3848" s="105"/>
      <c r="E3848" s="107"/>
      <c r="F3848" s="108"/>
      <c r="G3848" s="86"/>
    </row>
    <row r="3849" spans="2:7" x14ac:dyDescent="0.25">
      <c r="B3849" s="105"/>
      <c r="C3849" s="106"/>
      <c r="D3849" s="105"/>
      <c r="E3849" s="107"/>
      <c r="F3849" s="108"/>
      <c r="G3849" s="86"/>
    </row>
    <row r="3850" spans="2:7" x14ac:dyDescent="0.25">
      <c r="B3850" s="109"/>
      <c r="C3850" s="110"/>
      <c r="D3850" s="105"/>
      <c r="E3850" s="107"/>
      <c r="F3850" s="108"/>
      <c r="G3850" s="86"/>
    </row>
    <row r="3851" spans="2:7" x14ac:dyDescent="0.25">
      <c r="B3851" s="105"/>
      <c r="C3851" s="106"/>
      <c r="D3851" s="105"/>
      <c r="E3851" s="107"/>
      <c r="F3851" s="108"/>
      <c r="G3851" s="86"/>
    </row>
    <row r="3852" spans="2:7" x14ac:dyDescent="0.25">
      <c r="B3852" s="105"/>
      <c r="C3852" s="106"/>
      <c r="D3852" s="105"/>
      <c r="E3852" s="107"/>
      <c r="F3852" s="108"/>
      <c r="G3852" s="86"/>
    </row>
    <row r="3853" spans="2:7" x14ac:dyDescent="0.25">
      <c r="B3853" s="105"/>
      <c r="C3853" s="106"/>
      <c r="D3853" s="105"/>
      <c r="E3853" s="107"/>
      <c r="F3853" s="108"/>
      <c r="G3853" s="86"/>
    </row>
    <row r="3854" spans="2:7" x14ac:dyDescent="0.25">
      <c r="B3854" s="105"/>
      <c r="C3854" s="106"/>
      <c r="D3854" s="105"/>
      <c r="E3854" s="107"/>
      <c r="F3854" s="108"/>
      <c r="G3854" s="86"/>
    </row>
    <row r="3855" spans="2:7" x14ac:dyDescent="0.25">
      <c r="B3855" s="105"/>
      <c r="C3855" s="106"/>
      <c r="D3855" s="105"/>
      <c r="E3855" s="107"/>
      <c r="F3855" s="108"/>
      <c r="G3855" s="86"/>
    </row>
    <row r="3856" spans="2:7" x14ac:dyDescent="0.25">
      <c r="B3856" s="105"/>
      <c r="C3856" s="106"/>
      <c r="D3856" s="105"/>
      <c r="E3856" s="107"/>
      <c r="F3856" s="108"/>
      <c r="G3856" s="86"/>
    </row>
    <row r="3857" spans="2:7" x14ac:dyDescent="0.25">
      <c r="B3857" s="105"/>
      <c r="C3857" s="106"/>
      <c r="D3857" s="105"/>
      <c r="E3857" s="107"/>
      <c r="F3857" s="108"/>
      <c r="G3857" s="86"/>
    </row>
    <row r="3858" spans="2:7" x14ac:dyDescent="0.25">
      <c r="B3858" s="105"/>
      <c r="C3858" s="106"/>
      <c r="D3858" s="105"/>
      <c r="E3858" s="107"/>
      <c r="F3858" s="108"/>
      <c r="G3858" s="86"/>
    </row>
    <row r="3859" spans="2:7" x14ac:dyDescent="0.25">
      <c r="B3859" s="105"/>
      <c r="C3859" s="106"/>
      <c r="D3859" s="105"/>
      <c r="E3859" s="107"/>
      <c r="F3859" s="108"/>
      <c r="G3859" s="86"/>
    </row>
    <row r="3860" spans="2:7" x14ac:dyDescent="0.25">
      <c r="B3860" s="105"/>
      <c r="C3860" s="106"/>
      <c r="D3860" s="105"/>
      <c r="E3860" s="107"/>
      <c r="F3860" s="108"/>
      <c r="G3860" s="86"/>
    </row>
    <row r="3861" spans="2:7" x14ac:dyDescent="0.25">
      <c r="B3861" s="111"/>
      <c r="C3861" s="112"/>
      <c r="D3861" s="105"/>
      <c r="E3861" s="107"/>
      <c r="F3861" s="108"/>
      <c r="G3861" s="86"/>
    </row>
    <row r="3862" spans="2:7" x14ac:dyDescent="0.25">
      <c r="B3862" s="105"/>
      <c r="C3862" s="106"/>
      <c r="D3862" s="105"/>
      <c r="E3862" s="107"/>
      <c r="F3862" s="108"/>
      <c r="G3862" s="86"/>
    </row>
    <row r="3863" spans="2:7" x14ac:dyDescent="0.25">
      <c r="B3863" s="105"/>
      <c r="C3863" s="106"/>
      <c r="D3863" s="105"/>
      <c r="E3863" s="107"/>
      <c r="F3863" s="108"/>
      <c r="G3863" s="86"/>
    </row>
    <row r="3864" spans="2:7" x14ac:dyDescent="0.25">
      <c r="B3864" s="105"/>
      <c r="C3864" s="106"/>
      <c r="D3864" s="105"/>
      <c r="E3864" s="107"/>
      <c r="F3864" s="108"/>
      <c r="G3864" s="86"/>
    </row>
    <row r="3865" spans="2:7" x14ac:dyDescent="0.25">
      <c r="B3865" s="105"/>
      <c r="C3865" s="106"/>
      <c r="D3865" s="105"/>
      <c r="E3865" s="107"/>
      <c r="F3865" s="108"/>
      <c r="G3865" s="86"/>
    </row>
    <row r="3866" spans="2:7" x14ac:dyDescent="0.25">
      <c r="B3866" s="105"/>
      <c r="C3866" s="106"/>
      <c r="D3866" s="105"/>
      <c r="E3866" s="107"/>
      <c r="F3866" s="108"/>
      <c r="G3866" s="86"/>
    </row>
    <row r="3867" spans="2:7" x14ac:dyDescent="0.25">
      <c r="B3867" s="105"/>
      <c r="C3867" s="106"/>
      <c r="D3867" s="105"/>
      <c r="E3867" s="107"/>
      <c r="F3867" s="108"/>
      <c r="G3867" s="86"/>
    </row>
    <row r="3868" spans="2:7" x14ac:dyDescent="0.25">
      <c r="B3868" s="105"/>
      <c r="C3868" s="106"/>
      <c r="D3868" s="105"/>
      <c r="E3868" s="107"/>
      <c r="F3868" s="108"/>
      <c r="G3868" s="86"/>
    </row>
    <row r="3869" spans="2:7" x14ac:dyDescent="0.25">
      <c r="B3869" s="105"/>
      <c r="C3869" s="106"/>
      <c r="D3869" s="105"/>
      <c r="E3869" s="107"/>
      <c r="F3869" s="108"/>
      <c r="G3869" s="86"/>
    </row>
    <row r="3870" spans="2:7" x14ac:dyDescent="0.25">
      <c r="B3870" s="105"/>
      <c r="C3870" s="106"/>
      <c r="D3870" s="105"/>
      <c r="E3870" s="107"/>
      <c r="F3870" s="108"/>
      <c r="G3870" s="86"/>
    </row>
    <row r="3871" spans="2:7" x14ac:dyDescent="0.25">
      <c r="B3871" s="105"/>
      <c r="C3871" s="106"/>
      <c r="D3871" s="105"/>
      <c r="E3871" s="107"/>
      <c r="F3871" s="108"/>
      <c r="G3871" s="86"/>
    </row>
    <row r="3872" spans="2:7" x14ac:dyDescent="0.25">
      <c r="B3872" s="109"/>
      <c r="C3872" s="110"/>
      <c r="D3872" s="105"/>
      <c r="E3872" s="107"/>
      <c r="F3872" s="108"/>
      <c r="G3872" s="86"/>
    </row>
    <row r="3873" spans="2:7" x14ac:dyDescent="0.25">
      <c r="B3873" s="105"/>
      <c r="C3873" s="106"/>
      <c r="D3873" s="105"/>
      <c r="E3873" s="107"/>
      <c r="F3873" s="108"/>
      <c r="G3873" s="86"/>
    </row>
    <row r="3874" spans="2:7" x14ac:dyDescent="0.25">
      <c r="B3874" s="105"/>
      <c r="C3874" s="106"/>
      <c r="D3874" s="105"/>
      <c r="E3874" s="107"/>
      <c r="F3874" s="108"/>
      <c r="G3874" s="86"/>
    </row>
    <row r="3875" spans="2:7" x14ac:dyDescent="0.25">
      <c r="B3875" s="105"/>
      <c r="C3875" s="106"/>
      <c r="D3875" s="105"/>
      <c r="E3875" s="107"/>
      <c r="F3875" s="108"/>
      <c r="G3875" s="86"/>
    </row>
    <row r="3876" spans="2:7" x14ac:dyDescent="0.25">
      <c r="B3876" s="105"/>
      <c r="C3876" s="106"/>
      <c r="D3876" s="105"/>
      <c r="E3876" s="107"/>
      <c r="F3876" s="108"/>
      <c r="G3876" s="86"/>
    </row>
    <row r="3877" spans="2:7" x14ac:dyDescent="0.25">
      <c r="B3877" s="105"/>
      <c r="C3877" s="106"/>
      <c r="D3877" s="105"/>
      <c r="E3877" s="107"/>
      <c r="F3877" s="108"/>
      <c r="G3877" s="86"/>
    </row>
    <row r="3878" spans="2:7" x14ac:dyDescent="0.25">
      <c r="B3878" s="105"/>
      <c r="C3878" s="106"/>
      <c r="D3878" s="105"/>
      <c r="E3878" s="107"/>
      <c r="F3878" s="108"/>
      <c r="G3878" s="86"/>
    </row>
    <row r="3879" spans="2:7" x14ac:dyDescent="0.25">
      <c r="B3879" s="105"/>
      <c r="C3879" s="106"/>
      <c r="D3879" s="105"/>
      <c r="E3879" s="107"/>
      <c r="F3879" s="108"/>
      <c r="G3879" s="86"/>
    </row>
    <row r="3880" spans="2:7" x14ac:dyDescent="0.25">
      <c r="B3880" s="105"/>
      <c r="C3880" s="106"/>
      <c r="D3880" s="105"/>
      <c r="E3880" s="107"/>
      <c r="F3880" s="108"/>
      <c r="G3880" s="86"/>
    </row>
    <row r="3881" spans="2:7" x14ac:dyDescent="0.25">
      <c r="B3881" s="105"/>
      <c r="C3881" s="106"/>
      <c r="D3881" s="105"/>
      <c r="E3881" s="107"/>
      <c r="F3881" s="108"/>
      <c r="G3881" s="86"/>
    </row>
    <row r="3882" spans="2:7" x14ac:dyDescent="0.25">
      <c r="B3882" s="105"/>
      <c r="C3882" s="106"/>
      <c r="D3882" s="105"/>
      <c r="E3882" s="107"/>
      <c r="F3882" s="108"/>
      <c r="G3882" s="86"/>
    </row>
    <row r="3883" spans="2:7" x14ac:dyDescent="0.25">
      <c r="B3883" s="105"/>
      <c r="C3883" s="106"/>
      <c r="D3883" s="105"/>
      <c r="E3883" s="107"/>
      <c r="F3883" s="108"/>
      <c r="G3883" s="86"/>
    </row>
    <row r="3884" spans="2:7" x14ac:dyDescent="0.25">
      <c r="B3884" s="105"/>
      <c r="C3884" s="106"/>
      <c r="D3884" s="105"/>
      <c r="E3884" s="107"/>
      <c r="F3884" s="108"/>
      <c r="G3884" s="86"/>
    </row>
    <row r="3885" spans="2:7" x14ac:dyDescent="0.25">
      <c r="B3885" s="105"/>
      <c r="C3885" s="106"/>
      <c r="D3885" s="105"/>
      <c r="E3885" s="107"/>
      <c r="F3885" s="108"/>
      <c r="G3885" s="86"/>
    </row>
    <row r="3886" spans="2:7" x14ac:dyDescent="0.25">
      <c r="B3886" s="109"/>
      <c r="C3886" s="110"/>
      <c r="D3886" s="105"/>
      <c r="E3886" s="107"/>
      <c r="F3886" s="108"/>
      <c r="G3886" s="86"/>
    </row>
    <row r="3887" spans="2:7" x14ac:dyDescent="0.25">
      <c r="B3887" s="105"/>
      <c r="C3887" s="106"/>
      <c r="D3887" s="105"/>
      <c r="E3887" s="107"/>
      <c r="F3887" s="108"/>
      <c r="G3887" s="86"/>
    </row>
    <row r="3888" spans="2:7" x14ac:dyDescent="0.25">
      <c r="B3888" s="105"/>
      <c r="C3888" s="106"/>
      <c r="D3888" s="105"/>
      <c r="E3888" s="107"/>
      <c r="F3888" s="108"/>
      <c r="G3888" s="86"/>
    </row>
    <row r="3889" spans="2:7" x14ac:dyDescent="0.25">
      <c r="B3889" s="109"/>
      <c r="C3889" s="110"/>
      <c r="D3889" s="105"/>
      <c r="E3889" s="107"/>
      <c r="F3889" s="108"/>
      <c r="G3889" s="86"/>
    </row>
    <row r="3890" spans="2:7" x14ac:dyDescent="0.25">
      <c r="B3890" s="105"/>
      <c r="C3890" s="106"/>
      <c r="D3890" s="105"/>
      <c r="E3890" s="107"/>
      <c r="F3890" s="108"/>
      <c r="G3890" s="86"/>
    </row>
    <row r="3891" spans="2:7" x14ac:dyDescent="0.25">
      <c r="B3891" s="105"/>
      <c r="C3891" s="106"/>
      <c r="D3891" s="105"/>
      <c r="E3891" s="107"/>
      <c r="F3891" s="108"/>
      <c r="G3891" s="86"/>
    </row>
    <row r="3892" spans="2:7" x14ac:dyDescent="0.25">
      <c r="B3892" s="105"/>
      <c r="C3892" s="106"/>
      <c r="D3892" s="105"/>
      <c r="E3892" s="107"/>
      <c r="F3892" s="108"/>
      <c r="G3892" s="86"/>
    </row>
    <row r="3893" spans="2:7" x14ac:dyDescent="0.25">
      <c r="B3893" s="105"/>
      <c r="C3893" s="106"/>
      <c r="D3893" s="105"/>
      <c r="E3893" s="107"/>
      <c r="F3893" s="108"/>
      <c r="G3893" s="86"/>
    </row>
    <row r="3894" spans="2:7" x14ac:dyDescent="0.25">
      <c r="B3894" s="109"/>
      <c r="C3894" s="110"/>
      <c r="D3894" s="105"/>
      <c r="E3894" s="107"/>
      <c r="F3894" s="108"/>
      <c r="G3894" s="86"/>
    </row>
    <row r="3895" spans="2:7" x14ac:dyDescent="0.25">
      <c r="B3895" s="105"/>
      <c r="C3895" s="106"/>
      <c r="D3895" s="105"/>
      <c r="E3895" s="107"/>
      <c r="F3895" s="108"/>
      <c r="G3895" s="86"/>
    </row>
    <row r="3896" spans="2:7" x14ac:dyDescent="0.25">
      <c r="B3896" s="105"/>
      <c r="C3896" s="106"/>
      <c r="D3896" s="105"/>
      <c r="E3896" s="107"/>
      <c r="F3896" s="108"/>
      <c r="G3896" s="86"/>
    </row>
    <row r="3897" spans="2:7" x14ac:dyDescent="0.25">
      <c r="B3897" s="105"/>
      <c r="C3897" s="106"/>
      <c r="D3897" s="105"/>
      <c r="E3897" s="107"/>
      <c r="F3897" s="108"/>
      <c r="G3897" s="86"/>
    </row>
    <row r="3898" spans="2:7" x14ac:dyDescent="0.25">
      <c r="B3898" s="105"/>
      <c r="C3898" s="106"/>
      <c r="D3898" s="105"/>
      <c r="E3898" s="107"/>
      <c r="F3898" s="108"/>
      <c r="G3898" s="86"/>
    </row>
    <row r="3899" spans="2:7" x14ac:dyDescent="0.25">
      <c r="B3899" s="105"/>
      <c r="C3899" s="106"/>
      <c r="D3899" s="105"/>
      <c r="E3899" s="107"/>
      <c r="F3899" s="108"/>
      <c r="G3899" s="86"/>
    </row>
    <row r="3900" spans="2:7" x14ac:dyDescent="0.25">
      <c r="B3900" s="109"/>
      <c r="C3900" s="110"/>
      <c r="D3900" s="105"/>
      <c r="E3900" s="107"/>
      <c r="F3900" s="108"/>
      <c r="G3900" s="86"/>
    </row>
    <row r="3901" spans="2:7" x14ac:dyDescent="0.25">
      <c r="B3901" s="105"/>
      <c r="C3901" s="106"/>
      <c r="D3901" s="105"/>
      <c r="E3901" s="107"/>
      <c r="F3901" s="108"/>
      <c r="G3901" s="86"/>
    </row>
    <row r="3902" spans="2:7" x14ac:dyDescent="0.25">
      <c r="B3902" s="105"/>
      <c r="C3902" s="106"/>
      <c r="D3902" s="105"/>
      <c r="E3902" s="107"/>
      <c r="F3902" s="108"/>
      <c r="G3902" s="86"/>
    </row>
    <row r="3903" spans="2:7" x14ac:dyDescent="0.25">
      <c r="B3903" s="105"/>
      <c r="C3903" s="106"/>
      <c r="D3903" s="105"/>
      <c r="E3903" s="107"/>
      <c r="F3903" s="108"/>
      <c r="G3903" s="86"/>
    </row>
    <row r="3904" spans="2:7" x14ac:dyDescent="0.25">
      <c r="B3904" s="105"/>
      <c r="C3904" s="106"/>
      <c r="D3904" s="105"/>
      <c r="E3904" s="107"/>
      <c r="F3904" s="108"/>
      <c r="G3904" s="86"/>
    </row>
    <row r="3905" spans="2:7" x14ac:dyDescent="0.25">
      <c r="B3905" s="105"/>
      <c r="C3905" s="106"/>
      <c r="D3905" s="105"/>
      <c r="E3905" s="107"/>
      <c r="F3905" s="108"/>
      <c r="G3905" s="86"/>
    </row>
    <row r="3906" spans="2:7" x14ac:dyDescent="0.25">
      <c r="B3906" s="105"/>
      <c r="C3906" s="106"/>
      <c r="D3906" s="105"/>
      <c r="E3906" s="107"/>
      <c r="F3906" s="108"/>
      <c r="G3906" s="86"/>
    </row>
    <row r="3907" spans="2:7" x14ac:dyDescent="0.25">
      <c r="B3907" s="105"/>
      <c r="C3907" s="106"/>
      <c r="D3907" s="105"/>
      <c r="E3907" s="107"/>
      <c r="F3907" s="108"/>
      <c r="G3907" s="86"/>
    </row>
    <row r="3908" spans="2:7" x14ac:dyDescent="0.25">
      <c r="B3908" s="105"/>
      <c r="C3908" s="106"/>
      <c r="D3908" s="105"/>
      <c r="E3908" s="107"/>
      <c r="F3908" s="108"/>
      <c r="G3908" s="86"/>
    </row>
    <row r="3909" spans="2:7" x14ac:dyDescent="0.25">
      <c r="B3909" s="105"/>
      <c r="C3909" s="106"/>
      <c r="D3909" s="105"/>
      <c r="E3909" s="107"/>
      <c r="F3909" s="108"/>
      <c r="G3909" s="86"/>
    </row>
    <row r="3910" spans="2:7" x14ac:dyDescent="0.25">
      <c r="B3910" s="105"/>
      <c r="C3910" s="106"/>
      <c r="D3910" s="105"/>
      <c r="E3910" s="107"/>
      <c r="F3910" s="108"/>
      <c r="G3910" s="86"/>
    </row>
    <row r="3911" spans="2:7" x14ac:dyDescent="0.25">
      <c r="B3911" s="105"/>
      <c r="C3911" s="106"/>
      <c r="D3911" s="105"/>
      <c r="E3911" s="107"/>
      <c r="F3911" s="108"/>
      <c r="G3911" s="86"/>
    </row>
    <row r="3912" spans="2:7" x14ac:dyDescent="0.25">
      <c r="B3912" s="105"/>
      <c r="C3912" s="106"/>
      <c r="D3912" s="105"/>
      <c r="E3912" s="107"/>
      <c r="F3912" s="108"/>
      <c r="G3912" s="86"/>
    </row>
    <row r="3913" spans="2:7" x14ac:dyDescent="0.25">
      <c r="B3913" s="105"/>
      <c r="C3913" s="106"/>
      <c r="D3913" s="105"/>
      <c r="E3913" s="107"/>
      <c r="F3913" s="108"/>
      <c r="G3913" s="86"/>
    </row>
    <row r="3914" spans="2:7" x14ac:dyDescent="0.25">
      <c r="B3914" s="105"/>
      <c r="C3914" s="106"/>
      <c r="D3914" s="105"/>
      <c r="E3914" s="107"/>
      <c r="F3914" s="108"/>
      <c r="G3914" s="86"/>
    </row>
    <row r="3915" spans="2:7" x14ac:dyDescent="0.25">
      <c r="B3915" s="105"/>
      <c r="C3915" s="106"/>
      <c r="D3915" s="105"/>
      <c r="E3915" s="107"/>
      <c r="F3915" s="108"/>
      <c r="G3915" s="86"/>
    </row>
    <row r="3916" spans="2:7" x14ac:dyDescent="0.25">
      <c r="B3916" s="105"/>
      <c r="C3916" s="106"/>
      <c r="D3916" s="105"/>
      <c r="E3916" s="107"/>
      <c r="F3916" s="108"/>
      <c r="G3916" s="86"/>
    </row>
    <row r="3917" spans="2:7" x14ac:dyDescent="0.25">
      <c r="B3917" s="105"/>
      <c r="C3917" s="106"/>
      <c r="D3917" s="105"/>
      <c r="E3917" s="107"/>
      <c r="F3917" s="108"/>
      <c r="G3917" s="86"/>
    </row>
    <row r="3918" spans="2:7" x14ac:dyDescent="0.25">
      <c r="B3918" s="105"/>
      <c r="C3918" s="106"/>
      <c r="D3918" s="105"/>
      <c r="E3918" s="107"/>
      <c r="F3918" s="108"/>
      <c r="G3918" s="86"/>
    </row>
    <row r="3919" spans="2:7" x14ac:dyDescent="0.25">
      <c r="B3919" s="105"/>
      <c r="C3919" s="106"/>
      <c r="D3919" s="105"/>
      <c r="E3919" s="107"/>
      <c r="F3919" s="108"/>
      <c r="G3919" s="86"/>
    </row>
    <row r="3920" spans="2:7" x14ac:dyDescent="0.25">
      <c r="B3920" s="105"/>
      <c r="C3920" s="106"/>
      <c r="D3920" s="105"/>
      <c r="E3920" s="107"/>
      <c r="F3920" s="108"/>
      <c r="G3920" s="86"/>
    </row>
    <row r="3921" spans="2:7" x14ac:dyDescent="0.25">
      <c r="B3921" s="105"/>
      <c r="C3921" s="106"/>
      <c r="D3921" s="105"/>
      <c r="E3921" s="107"/>
      <c r="F3921" s="108"/>
      <c r="G3921" s="86"/>
    </row>
    <row r="3922" spans="2:7" x14ac:dyDescent="0.25">
      <c r="B3922" s="105"/>
      <c r="C3922" s="106"/>
      <c r="D3922" s="105"/>
      <c r="E3922" s="107"/>
      <c r="F3922" s="108"/>
      <c r="G3922" s="86"/>
    </row>
    <row r="3923" spans="2:7" x14ac:dyDescent="0.25">
      <c r="B3923" s="105"/>
      <c r="C3923" s="106"/>
      <c r="D3923" s="105"/>
      <c r="E3923" s="107"/>
      <c r="F3923" s="108"/>
      <c r="G3923" s="86"/>
    </row>
    <row r="3924" spans="2:7" x14ac:dyDescent="0.25">
      <c r="B3924" s="105"/>
      <c r="C3924" s="106"/>
      <c r="D3924" s="105"/>
      <c r="E3924" s="107"/>
      <c r="F3924" s="108"/>
      <c r="G3924" s="86"/>
    </row>
    <row r="3925" spans="2:7" x14ac:dyDescent="0.25">
      <c r="B3925" s="105"/>
      <c r="C3925" s="106"/>
      <c r="D3925" s="105"/>
      <c r="E3925" s="107"/>
      <c r="F3925" s="108"/>
      <c r="G3925" s="86"/>
    </row>
    <row r="3926" spans="2:7" x14ac:dyDescent="0.25">
      <c r="B3926" s="105"/>
      <c r="C3926" s="106"/>
      <c r="D3926" s="105"/>
      <c r="E3926" s="107"/>
      <c r="F3926" s="108"/>
      <c r="G3926" s="86"/>
    </row>
    <row r="3927" spans="2:7" x14ac:dyDescent="0.25">
      <c r="B3927" s="105"/>
      <c r="C3927" s="106"/>
      <c r="D3927" s="105"/>
      <c r="E3927" s="107"/>
      <c r="F3927" s="108"/>
      <c r="G3927" s="86"/>
    </row>
    <row r="3928" spans="2:7" x14ac:dyDescent="0.25">
      <c r="B3928" s="105"/>
      <c r="C3928" s="106"/>
      <c r="D3928" s="105"/>
      <c r="E3928" s="107"/>
      <c r="F3928" s="108"/>
      <c r="G3928" s="86"/>
    </row>
    <row r="3929" spans="2:7" x14ac:dyDescent="0.25">
      <c r="B3929" s="105"/>
      <c r="C3929" s="106"/>
      <c r="D3929" s="105"/>
      <c r="E3929" s="107"/>
      <c r="F3929" s="108"/>
      <c r="G3929" s="86"/>
    </row>
    <row r="3930" spans="2:7" x14ac:dyDescent="0.25">
      <c r="B3930" s="105"/>
      <c r="C3930" s="106"/>
      <c r="D3930" s="105"/>
      <c r="E3930" s="107"/>
      <c r="F3930" s="108"/>
      <c r="G3930" s="86"/>
    </row>
    <row r="3931" spans="2:7" x14ac:dyDescent="0.25">
      <c r="B3931" s="105"/>
      <c r="C3931" s="106"/>
      <c r="D3931" s="105"/>
      <c r="E3931" s="107"/>
      <c r="F3931" s="108"/>
      <c r="G3931" s="86"/>
    </row>
    <row r="3932" spans="2:7" x14ac:dyDescent="0.25">
      <c r="B3932" s="105"/>
      <c r="C3932" s="106"/>
      <c r="D3932" s="105"/>
      <c r="E3932" s="107"/>
      <c r="F3932" s="108"/>
      <c r="G3932" s="86"/>
    </row>
    <row r="3933" spans="2:7" x14ac:dyDescent="0.25">
      <c r="B3933" s="105"/>
      <c r="C3933" s="106"/>
      <c r="D3933" s="105"/>
      <c r="E3933" s="107"/>
      <c r="F3933" s="108"/>
      <c r="G3933" s="86"/>
    </row>
    <row r="3934" spans="2:7" x14ac:dyDescent="0.25">
      <c r="B3934" s="105"/>
      <c r="C3934" s="106"/>
      <c r="D3934" s="105"/>
      <c r="E3934" s="107"/>
      <c r="F3934" s="108"/>
      <c r="G3934" s="86"/>
    </row>
    <row r="3935" spans="2:7" x14ac:dyDescent="0.25">
      <c r="B3935" s="105"/>
      <c r="C3935" s="106"/>
      <c r="D3935" s="105"/>
      <c r="E3935" s="107"/>
      <c r="F3935" s="108"/>
      <c r="G3935" s="86"/>
    </row>
    <row r="3936" spans="2:7" x14ac:dyDescent="0.25">
      <c r="B3936" s="105"/>
      <c r="C3936" s="106"/>
      <c r="D3936" s="105"/>
      <c r="E3936" s="107"/>
      <c r="F3936" s="108"/>
      <c r="G3936" s="86"/>
    </row>
    <row r="3937" spans="2:7" x14ac:dyDescent="0.25">
      <c r="B3937" s="105"/>
      <c r="C3937" s="106"/>
      <c r="D3937" s="105"/>
      <c r="E3937" s="107"/>
      <c r="F3937" s="108"/>
      <c r="G3937" s="86"/>
    </row>
    <row r="3938" spans="2:7" x14ac:dyDescent="0.25">
      <c r="B3938" s="105"/>
      <c r="C3938" s="106"/>
      <c r="D3938" s="105"/>
      <c r="E3938" s="107"/>
      <c r="F3938" s="108"/>
      <c r="G3938" s="86"/>
    </row>
    <row r="3939" spans="2:7" x14ac:dyDescent="0.25">
      <c r="B3939" s="105"/>
      <c r="C3939" s="106"/>
      <c r="D3939" s="105"/>
      <c r="E3939" s="107"/>
      <c r="F3939" s="108"/>
      <c r="G3939" s="86"/>
    </row>
    <row r="3940" spans="2:7" x14ac:dyDescent="0.25">
      <c r="B3940" s="105"/>
      <c r="C3940" s="106"/>
      <c r="D3940" s="105"/>
      <c r="E3940" s="107"/>
      <c r="F3940" s="108"/>
      <c r="G3940" s="86"/>
    </row>
    <row r="3941" spans="2:7" x14ac:dyDescent="0.25">
      <c r="B3941" s="105"/>
      <c r="C3941" s="106"/>
      <c r="D3941" s="105"/>
      <c r="E3941" s="107"/>
      <c r="F3941" s="108"/>
      <c r="G3941" s="86"/>
    </row>
    <row r="3942" spans="2:7" x14ac:dyDescent="0.25">
      <c r="B3942" s="105"/>
      <c r="C3942" s="106"/>
      <c r="D3942" s="105"/>
      <c r="E3942" s="107"/>
      <c r="F3942" s="108"/>
      <c r="G3942" s="86"/>
    </row>
    <row r="3943" spans="2:7" x14ac:dyDescent="0.25">
      <c r="B3943" s="105"/>
      <c r="C3943" s="106"/>
      <c r="D3943" s="105"/>
      <c r="E3943" s="107"/>
      <c r="F3943" s="108"/>
      <c r="G3943" s="86"/>
    </row>
    <row r="3944" spans="2:7" x14ac:dyDescent="0.25">
      <c r="B3944" s="105"/>
      <c r="C3944" s="106"/>
      <c r="D3944" s="105"/>
      <c r="E3944" s="107"/>
      <c r="F3944" s="108"/>
      <c r="G3944" s="86"/>
    </row>
    <row r="3945" spans="2:7" x14ac:dyDescent="0.25">
      <c r="B3945" s="105"/>
      <c r="C3945" s="106"/>
      <c r="D3945" s="105"/>
      <c r="E3945" s="107"/>
      <c r="F3945" s="108"/>
      <c r="G3945" s="86"/>
    </row>
    <row r="3946" spans="2:7" x14ac:dyDescent="0.25">
      <c r="B3946" s="105"/>
      <c r="C3946" s="106"/>
      <c r="D3946" s="105"/>
      <c r="E3946" s="107"/>
      <c r="F3946" s="108"/>
      <c r="G3946" s="86"/>
    </row>
    <row r="3947" spans="2:7" x14ac:dyDescent="0.25">
      <c r="B3947" s="105"/>
      <c r="C3947" s="106"/>
      <c r="D3947" s="105"/>
      <c r="E3947" s="107"/>
      <c r="F3947" s="108"/>
      <c r="G3947" s="86"/>
    </row>
    <row r="3948" spans="2:7" x14ac:dyDescent="0.25">
      <c r="B3948" s="105"/>
      <c r="C3948" s="106"/>
      <c r="D3948" s="105"/>
      <c r="E3948" s="107"/>
      <c r="F3948" s="108"/>
      <c r="G3948" s="86"/>
    </row>
    <row r="3949" spans="2:7" x14ac:dyDescent="0.25">
      <c r="B3949" s="105"/>
      <c r="C3949" s="106"/>
      <c r="D3949" s="105"/>
      <c r="E3949" s="107"/>
      <c r="F3949" s="108"/>
      <c r="G3949" s="86"/>
    </row>
    <row r="3950" spans="2:7" x14ac:dyDescent="0.25">
      <c r="B3950" s="105"/>
      <c r="C3950" s="106"/>
      <c r="D3950" s="105"/>
      <c r="E3950" s="107"/>
      <c r="F3950" s="108"/>
      <c r="G3950" s="86"/>
    </row>
    <row r="3951" spans="2:7" x14ac:dyDescent="0.25">
      <c r="B3951" s="105"/>
      <c r="C3951" s="106"/>
      <c r="D3951" s="105"/>
      <c r="E3951" s="107"/>
      <c r="F3951" s="108"/>
      <c r="G3951" s="86"/>
    </row>
    <row r="3952" spans="2:7" x14ac:dyDescent="0.25">
      <c r="B3952" s="105"/>
      <c r="C3952" s="106"/>
      <c r="D3952" s="105"/>
      <c r="E3952" s="107"/>
      <c r="F3952" s="108"/>
      <c r="G3952" s="86"/>
    </row>
    <row r="3953" spans="2:7" x14ac:dyDescent="0.25">
      <c r="B3953" s="105"/>
      <c r="C3953" s="106"/>
      <c r="D3953" s="105"/>
      <c r="E3953" s="107"/>
      <c r="F3953" s="108"/>
      <c r="G3953" s="86"/>
    </row>
    <row r="3954" spans="2:7" x14ac:dyDescent="0.25">
      <c r="B3954" s="105"/>
      <c r="C3954" s="106"/>
      <c r="D3954" s="105"/>
      <c r="E3954" s="107"/>
      <c r="F3954" s="108"/>
      <c r="G3954" s="86"/>
    </row>
    <row r="3955" spans="2:7" x14ac:dyDescent="0.25">
      <c r="B3955" s="105"/>
      <c r="C3955" s="106"/>
      <c r="D3955" s="105"/>
      <c r="E3955" s="107"/>
      <c r="F3955" s="108"/>
      <c r="G3955" s="86"/>
    </row>
    <row r="3956" spans="2:7" x14ac:dyDescent="0.25">
      <c r="B3956" s="109"/>
      <c r="C3956" s="110"/>
      <c r="D3956" s="105"/>
      <c r="E3956" s="107"/>
      <c r="F3956" s="108"/>
      <c r="G3956" s="86"/>
    </row>
    <row r="3957" spans="2:7" x14ac:dyDescent="0.25">
      <c r="B3957" s="109"/>
      <c r="C3957" s="110"/>
      <c r="D3957" s="105"/>
      <c r="E3957" s="107"/>
      <c r="F3957" s="108"/>
      <c r="G3957" s="86"/>
    </row>
    <row r="3958" spans="2:7" x14ac:dyDescent="0.25">
      <c r="B3958" s="105"/>
      <c r="C3958" s="106"/>
      <c r="D3958" s="105"/>
      <c r="E3958" s="107"/>
      <c r="F3958" s="108"/>
      <c r="G3958" s="86"/>
    </row>
    <row r="3959" spans="2:7" x14ac:dyDescent="0.25">
      <c r="B3959" s="105"/>
      <c r="C3959" s="106"/>
      <c r="D3959" s="105"/>
      <c r="E3959" s="107"/>
      <c r="F3959" s="108"/>
      <c r="G3959" s="86"/>
    </row>
    <row r="3960" spans="2:7" x14ac:dyDescent="0.25">
      <c r="B3960" s="105"/>
      <c r="C3960" s="106"/>
      <c r="D3960" s="105"/>
      <c r="E3960" s="107"/>
      <c r="F3960" s="108"/>
      <c r="G3960" s="86"/>
    </row>
    <row r="3961" spans="2:7" x14ac:dyDescent="0.25">
      <c r="B3961" s="105"/>
      <c r="C3961" s="106"/>
      <c r="D3961" s="105"/>
      <c r="E3961" s="107"/>
      <c r="F3961" s="108"/>
      <c r="G3961" s="86"/>
    </row>
    <row r="3962" spans="2:7" x14ac:dyDescent="0.25">
      <c r="B3962" s="105"/>
      <c r="C3962" s="106"/>
      <c r="D3962" s="105"/>
      <c r="E3962" s="107"/>
      <c r="F3962" s="108"/>
      <c r="G3962" s="86"/>
    </row>
    <row r="3963" spans="2:7" x14ac:dyDescent="0.25">
      <c r="B3963" s="105"/>
      <c r="C3963" s="106"/>
      <c r="D3963" s="105"/>
      <c r="E3963" s="107"/>
      <c r="F3963" s="108"/>
      <c r="G3963" s="86"/>
    </row>
    <row r="3964" spans="2:7" x14ac:dyDescent="0.25">
      <c r="B3964" s="105"/>
      <c r="C3964" s="106"/>
      <c r="D3964" s="105"/>
      <c r="E3964" s="107"/>
      <c r="F3964" s="108"/>
      <c r="G3964" s="86"/>
    </row>
    <row r="3965" spans="2:7" x14ac:dyDescent="0.25">
      <c r="B3965" s="105"/>
      <c r="C3965" s="106"/>
      <c r="D3965" s="105"/>
      <c r="E3965" s="107"/>
      <c r="F3965" s="108"/>
      <c r="G3965" s="86"/>
    </row>
    <row r="3966" spans="2:7" x14ac:dyDescent="0.25">
      <c r="B3966" s="105"/>
      <c r="C3966" s="106"/>
      <c r="D3966" s="105"/>
      <c r="E3966" s="107"/>
      <c r="F3966" s="108"/>
      <c r="G3966" s="86"/>
    </row>
    <row r="3967" spans="2:7" x14ac:dyDescent="0.25">
      <c r="B3967" s="105"/>
      <c r="C3967" s="106"/>
      <c r="D3967" s="105"/>
      <c r="E3967" s="107"/>
      <c r="F3967" s="108"/>
      <c r="G3967" s="86"/>
    </row>
    <row r="3968" spans="2:7" x14ac:dyDescent="0.25">
      <c r="B3968" s="105"/>
      <c r="C3968" s="106"/>
      <c r="D3968" s="105"/>
      <c r="E3968" s="107"/>
      <c r="F3968" s="108"/>
      <c r="G3968" s="86"/>
    </row>
    <row r="3969" spans="2:7" x14ac:dyDescent="0.25">
      <c r="B3969" s="105"/>
      <c r="C3969" s="106"/>
      <c r="D3969" s="105"/>
      <c r="E3969" s="107"/>
      <c r="F3969" s="108"/>
      <c r="G3969" s="86"/>
    </row>
    <row r="3970" spans="2:7" x14ac:dyDescent="0.25">
      <c r="B3970" s="105"/>
      <c r="C3970" s="106"/>
      <c r="D3970" s="105"/>
      <c r="E3970" s="107"/>
      <c r="F3970" s="108"/>
      <c r="G3970" s="86"/>
    </row>
    <row r="3971" spans="2:7" x14ac:dyDescent="0.25">
      <c r="B3971" s="105"/>
      <c r="C3971" s="106"/>
      <c r="D3971" s="105"/>
      <c r="E3971" s="107"/>
      <c r="F3971" s="108"/>
      <c r="G3971" s="86"/>
    </row>
    <row r="3972" spans="2:7" x14ac:dyDescent="0.25">
      <c r="B3972" s="105"/>
      <c r="C3972" s="106"/>
      <c r="D3972" s="105"/>
      <c r="E3972" s="107"/>
      <c r="F3972" s="108"/>
      <c r="G3972" s="86"/>
    </row>
    <row r="3973" spans="2:7" x14ac:dyDescent="0.25">
      <c r="B3973" s="105"/>
      <c r="C3973" s="106"/>
      <c r="D3973" s="105"/>
      <c r="E3973" s="107"/>
      <c r="F3973" s="108"/>
      <c r="G3973" s="86"/>
    </row>
    <row r="3974" spans="2:7" x14ac:dyDescent="0.25">
      <c r="B3974" s="105"/>
      <c r="C3974" s="106"/>
      <c r="D3974" s="105"/>
      <c r="E3974" s="107"/>
      <c r="F3974" s="108"/>
      <c r="G3974" s="86"/>
    </row>
    <row r="3975" spans="2:7" x14ac:dyDescent="0.25">
      <c r="B3975" s="105"/>
      <c r="C3975" s="106"/>
      <c r="D3975" s="105"/>
      <c r="E3975" s="107"/>
      <c r="F3975" s="108"/>
      <c r="G3975" s="86"/>
    </row>
    <row r="3976" spans="2:7" x14ac:dyDescent="0.25">
      <c r="B3976" s="105"/>
      <c r="C3976" s="106"/>
      <c r="D3976" s="105"/>
      <c r="E3976" s="107"/>
      <c r="F3976" s="108"/>
      <c r="G3976" s="86"/>
    </row>
    <row r="3977" spans="2:7" x14ac:dyDescent="0.25">
      <c r="B3977" s="105"/>
      <c r="C3977" s="106"/>
      <c r="D3977" s="105"/>
      <c r="E3977" s="107"/>
      <c r="F3977" s="108"/>
      <c r="G3977" s="86"/>
    </row>
    <row r="3978" spans="2:7" x14ac:dyDescent="0.25">
      <c r="B3978" s="105"/>
      <c r="C3978" s="106"/>
      <c r="D3978" s="105"/>
      <c r="E3978" s="107"/>
      <c r="F3978" s="108"/>
      <c r="G3978" s="86"/>
    </row>
    <row r="3979" spans="2:7" x14ac:dyDescent="0.25">
      <c r="B3979" s="105"/>
      <c r="C3979" s="106"/>
      <c r="D3979" s="105"/>
      <c r="E3979" s="107"/>
      <c r="F3979" s="108"/>
      <c r="G3979" s="86"/>
    </row>
    <row r="3980" spans="2:7" x14ac:dyDescent="0.25">
      <c r="B3980" s="105"/>
      <c r="C3980" s="106"/>
      <c r="D3980" s="105"/>
      <c r="E3980" s="107"/>
      <c r="F3980" s="108"/>
      <c r="G3980" s="86"/>
    </row>
    <row r="3981" spans="2:7" x14ac:dyDescent="0.25">
      <c r="B3981" s="105"/>
      <c r="C3981" s="106"/>
      <c r="D3981" s="105"/>
      <c r="E3981" s="107"/>
      <c r="F3981" s="108"/>
      <c r="G3981" s="86"/>
    </row>
    <row r="3982" spans="2:7" x14ac:dyDescent="0.25">
      <c r="B3982" s="105"/>
      <c r="C3982" s="106"/>
      <c r="D3982" s="105"/>
      <c r="E3982" s="107"/>
      <c r="F3982" s="108"/>
      <c r="G3982" s="86"/>
    </row>
    <row r="3983" spans="2:7" x14ac:dyDescent="0.25">
      <c r="B3983" s="105"/>
      <c r="C3983" s="106"/>
      <c r="D3983" s="105"/>
      <c r="E3983" s="107"/>
      <c r="F3983" s="108"/>
      <c r="G3983" s="86"/>
    </row>
    <row r="3984" spans="2:7" x14ac:dyDescent="0.25">
      <c r="B3984" s="105"/>
      <c r="C3984" s="106"/>
      <c r="D3984" s="105"/>
      <c r="E3984" s="107"/>
      <c r="F3984" s="108"/>
      <c r="G3984" s="86"/>
    </row>
    <row r="3985" spans="2:7" x14ac:dyDescent="0.25">
      <c r="B3985" s="105"/>
      <c r="C3985" s="106"/>
      <c r="D3985" s="105"/>
      <c r="E3985" s="107"/>
      <c r="F3985" s="108"/>
      <c r="G3985" s="86"/>
    </row>
    <row r="3986" spans="2:7" x14ac:dyDescent="0.25">
      <c r="B3986" s="105"/>
      <c r="C3986" s="106"/>
      <c r="D3986" s="105"/>
      <c r="E3986" s="107"/>
      <c r="F3986" s="108"/>
      <c r="G3986" s="86"/>
    </row>
    <row r="3987" spans="2:7" x14ac:dyDescent="0.25">
      <c r="B3987" s="105"/>
      <c r="C3987" s="106"/>
      <c r="D3987" s="105"/>
      <c r="E3987" s="107"/>
      <c r="F3987" s="108"/>
      <c r="G3987" s="86"/>
    </row>
    <row r="3988" spans="2:7" x14ac:dyDescent="0.25">
      <c r="B3988" s="105"/>
      <c r="C3988" s="106"/>
      <c r="D3988" s="105"/>
      <c r="E3988" s="107"/>
      <c r="F3988" s="108"/>
      <c r="G3988" s="86"/>
    </row>
    <row r="3989" spans="2:7" x14ac:dyDescent="0.25">
      <c r="B3989" s="105"/>
      <c r="C3989" s="106"/>
      <c r="D3989" s="105"/>
      <c r="E3989" s="107"/>
      <c r="F3989" s="108"/>
      <c r="G3989" s="86"/>
    </row>
    <row r="3990" spans="2:7" x14ac:dyDescent="0.25">
      <c r="B3990" s="105"/>
      <c r="C3990" s="106"/>
      <c r="D3990" s="105"/>
      <c r="E3990" s="107"/>
      <c r="F3990" s="108"/>
      <c r="G3990" s="86"/>
    </row>
    <row r="3991" spans="2:7" x14ac:dyDescent="0.25">
      <c r="B3991" s="105"/>
      <c r="C3991" s="106"/>
      <c r="D3991" s="105"/>
      <c r="E3991" s="107"/>
      <c r="F3991" s="108"/>
      <c r="G3991" s="86"/>
    </row>
    <row r="3992" spans="2:7" x14ac:dyDescent="0.25">
      <c r="B3992" s="105"/>
      <c r="C3992" s="106"/>
      <c r="D3992" s="105"/>
      <c r="E3992" s="107"/>
      <c r="F3992" s="108"/>
      <c r="G3992" s="86"/>
    </row>
    <row r="3993" spans="2:7" x14ac:dyDescent="0.25">
      <c r="B3993" s="105"/>
      <c r="C3993" s="106"/>
      <c r="D3993" s="105"/>
      <c r="E3993" s="107"/>
      <c r="F3993" s="108"/>
      <c r="G3993" s="86"/>
    </row>
    <row r="3994" spans="2:7" x14ac:dyDescent="0.25">
      <c r="B3994" s="105"/>
      <c r="C3994" s="106"/>
      <c r="D3994" s="105"/>
      <c r="E3994" s="107"/>
      <c r="F3994" s="108"/>
      <c r="G3994" s="86"/>
    </row>
    <row r="3995" spans="2:7" x14ac:dyDescent="0.25">
      <c r="B3995" s="109"/>
      <c r="C3995" s="110"/>
      <c r="D3995" s="105"/>
      <c r="E3995" s="107"/>
      <c r="F3995" s="108"/>
      <c r="G3995" s="86"/>
    </row>
    <row r="3996" spans="2:7" x14ac:dyDescent="0.25">
      <c r="B3996" s="105"/>
      <c r="C3996" s="106"/>
      <c r="D3996" s="105"/>
      <c r="E3996" s="107"/>
      <c r="F3996" s="108"/>
      <c r="G3996" s="86"/>
    </row>
    <row r="3997" spans="2:7" x14ac:dyDescent="0.25">
      <c r="B3997" s="105"/>
      <c r="C3997" s="106"/>
      <c r="D3997" s="105"/>
      <c r="E3997" s="107"/>
      <c r="F3997" s="108"/>
      <c r="G3997" s="86"/>
    </row>
    <row r="3998" spans="2:7" x14ac:dyDescent="0.25">
      <c r="B3998" s="105"/>
      <c r="C3998" s="106"/>
      <c r="D3998" s="105"/>
      <c r="E3998" s="107"/>
      <c r="F3998" s="108"/>
      <c r="G3998" s="86"/>
    </row>
    <row r="3999" spans="2:7" x14ac:dyDescent="0.25">
      <c r="B3999" s="109"/>
      <c r="C3999" s="110"/>
      <c r="D3999" s="105"/>
      <c r="E3999" s="107"/>
      <c r="F3999" s="108"/>
      <c r="G3999" s="86"/>
    </row>
    <row r="4000" spans="2:7" x14ac:dyDescent="0.25">
      <c r="B4000" s="105"/>
      <c r="C4000" s="106"/>
      <c r="D4000" s="105"/>
      <c r="E4000" s="107"/>
      <c r="F4000" s="108"/>
      <c r="G4000" s="86"/>
    </row>
    <row r="4001" spans="2:7" x14ac:dyDescent="0.25">
      <c r="B4001" s="105"/>
      <c r="C4001" s="106"/>
      <c r="D4001" s="105"/>
      <c r="E4001" s="107"/>
      <c r="F4001" s="108"/>
      <c r="G4001" s="86"/>
    </row>
    <row r="4002" spans="2:7" x14ac:dyDescent="0.25">
      <c r="B4002" s="105"/>
      <c r="C4002" s="106"/>
      <c r="D4002" s="105"/>
      <c r="E4002" s="107"/>
      <c r="F4002" s="108"/>
      <c r="G4002" s="86"/>
    </row>
    <row r="4003" spans="2:7" x14ac:dyDescent="0.25">
      <c r="B4003" s="105"/>
      <c r="C4003" s="106"/>
      <c r="D4003" s="105"/>
      <c r="E4003" s="107"/>
      <c r="F4003" s="108"/>
      <c r="G4003" s="86"/>
    </row>
    <row r="4004" spans="2:7" x14ac:dyDescent="0.25">
      <c r="B4004" s="105"/>
      <c r="C4004" s="106"/>
      <c r="D4004" s="105"/>
      <c r="E4004" s="107"/>
      <c r="F4004" s="108"/>
      <c r="G4004" s="86"/>
    </row>
    <row r="4005" spans="2:7" x14ac:dyDescent="0.25">
      <c r="B4005" s="105"/>
      <c r="C4005" s="106"/>
      <c r="D4005" s="105"/>
      <c r="E4005" s="107"/>
      <c r="F4005" s="108"/>
      <c r="G4005" s="86"/>
    </row>
    <row r="4006" spans="2:7" x14ac:dyDescent="0.25">
      <c r="B4006" s="105"/>
      <c r="C4006" s="106"/>
      <c r="D4006" s="105"/>
      <c r="E4006" s="107"/>
      <c r="F4006" s="108"/>
      <c r="G4006" s="86"/>
    </row>
    <row r="4007" spans="2:7" x14ac:dyDescent="0.25">
      <c r="B4007" s="105"/>
      <c r="C4007" s="106"/>
      <c r="D4007" s="105"/>
      <c r="E4007" s="107"/>
      <c r="F4007" s="108"/>
      <c r="G4007" s="86"/>
    </row>
    <row r="4008" spans="2:7" x14ac:dyDescent="0.25">
      <c r="B4008" s="105"/>
      <c r="C4008" s="106"/>
      <c r="D4008" s="105"/>
      <c r="E4008" s="107"/>
      <c r="F4008" s="108"/>
      <c r="G4008" s="86"/>
    </row>
    <row r="4009" spans="2:7" x14ac:dyDescent="0.25">
      <c r="B4009" s="105"/>
      <c r="C4009" s="106"/>
      <c r="D4009" s="105"/>
      <c r="E4009" s="107"/>
      <c r="F4009" s="108"/>
      <c r="G4009" s="86"/>
    </row>
    <row r="4010" spans="2:7" x14ac:dyDescent="0.25">
      <c r="B4010" s="105"/>
      <c r="C4010" s="106"/>
      <c r="D4010" s="105"/>
      <c r="E4010" s="107"/>
      <c r="F4010" s="108"/>
      <c r="G4010" s="86"/>
    </row>
    <row r="4011" spans="2:7" x14ac:dyDescent="0.25">
      <c r="B4011" s="105"/>
      <c r="C4011" s="106"/>
      <c r="D4011" s="105"/>
      <c r="E4011" s="107"/>
      <c r="F4011" s="108"/>
      <c r="G4011" s="86"/>
    </row>
    <row r="4012" spans="2:7" x14ac:dyDescent="0.25">
      <c r="B4012" s="105"/>
      <c r="C4012" s="106"/>
      <c r="D4012" s="105"/>
      <c r="E4012" s="107"/>
      <c r="F4012" s="108"/>
      <c r="G4012" s="86"/>
    </row>
    <row r="4013" spans="2:7" x14ac:dyDescent="0.25">
      <c r="B4013" s="105"/>
      <c r="C4013" s="106"/>
      <c r="D4013" s="105"/>
      <c r="E4013" s="107"/>
      <c r="F4013" s="108"/>
      <c r="G4013" s="86"/>
    </row>
    <row r="4014" spans="2:7" x14ac:dyDescent="0.25">
      <c r="B4014" s="105"/>
      <c r="C4014" s="106"/>
      <c r="D4014" s="105"/>
      <c r="E4014" s="107"/>
      <c r="F4014" s="108"/>
      <c r="G4014" s="86"/>
    </row>
    <row r="4015" spans="2:7" x14ac:dyDescent="0.25">
      <c r="B4015" s="109"/>
      <c r="C4015" s="110"/>
      <c r="D4015" s="105"/>
      <c r="E4015" s="107"/>
      <c r="F4015" s="108"/>
      <c r="G4015" s="86"/>
    </row>
    <row r="4016" spans="2:7" x14ac:dyDescent="0.25">
      <c r="B4016" s="105"/>
      <c r="C4016" s="106"/>
      <c r="D4016" s="105"/>
      <c r="E4016" s="107"/>
      <c r="F4016" s="108"/>
      <c r="G4016" s="86"/>
    </row>
    <row r="4017" spans="2:7" x14ac:dyDescent="0.25">
      <c r="B4017" s="105"/>
      <c r="C4017" s="106"/>
      <c r="D4017" s="105"/>
      <c r="E4017" s="107"/>
      <c r="F4017" s="108"/>
      <c r="G4017" s="86"/>
    </row>
    <row r="4018" spans="2:7" x14ac:dyDescent="0.25">
      <c r="B4018" s="105"/>
      <c r="C4018" s="106"/>
      <c r="D4018" s="105"/>
      <c r="E4018" s="107"/>
      <c r="F4018" s="108"/>
      <c r="G4018" s="86"/>
    </row>
    <row r="4019" spans="2:7" x14ac:dyDescent="0.25">
      <c r="B4019" s="105"/>
      <c r="C4019" s="106"/>
      <c r="D4019" s="105"/>
      <c r="E4019" s="107"/>
      <c r="F4019" s="108"/>
      <c r="G4019" s="86"/>
    </row>
    <row r="4020" spans="2:7" x14ac:dyDescent="0.25">
      <c r="B4020" s="105"/>
      <c r="C4020" s="106"/>
      <c r="D4020" s="105"/>
      <c r="E4020" s="107"/>
      <c r="F4020" s="108"/>
      <c r="G4020" s="86"/>
    </row>
    <row r="4021" spans="2:7" x14ac:dyDescent="0.25">
      <c r="B4021" s="105"/>
      <c r="C4021" s="106"/>
      <c r="D4021" s="105"/>
      <c r="E4021" s="107"/>
      <c r="F4021" s="108"/>
      <c r="G4021" s="86"/>
    </row>
    <row r="4022" spans="2:7" x14ac:dyDescent="0.25">
      <c r="B4022" s="105"/>
      <c r="C4022" s="106"/>
      <c r="D4022" s="105"/>
      <c r="E4022" s="107"/>
      <c r="F4022" s="108"/>
      <c r="G4022" s="86"/>
    </row>
    <row r="4023" spans="2:7" x14ac:dyDescent="0.25">
      <c r="B4023" s="105"/>
      <c r="C4023" s="106"/>
      <c r="D4023" s="105"/>
      <c r="E4023" s="107"/>
      <c r="F4023" s="108"/>
      <c r="G4023" s="86"/>
    </row>
    <row r="4024" spans="2:7" x14ac:dyDescent="0.25">
      <c r="B4024" s="105"/>
      <c r="C4024" s="106"/>
      <c r="D4024" s="105"/>
      <c r="E4024" s="107"/>
      <c r="F4024" s="108"/>
      <c r="G4024" s="86"/>
    </row>
    <row r="4025" spans="2:7" x14ac:dyDescent="0.25">
      <c r="B4025" s="105"/>
      <c r="C4025" s="106"/>
      <c r="D4025" s="105"/>
      <c r="E4025" s="107"/>
      <c r="F4025" s="108"/>
      <c r="G4025" s="86"/>
    </row>
    <row r="4026" spans="2:7" x14ac:dyDescent="0.25">
      <c r="B4026" s="105"/>
      <c r="C4026" s="106"/>
      <c r="D4026" s="105"/>
      <c r="E4026" s="107"/>
      <c r="F4026" s="108"/>
      <c r="G4026" s="86"/>
    </row>
    <row r="4027" spans="2:7" x14ac:dyDescent="0.25">
      <c r="B4027" s="105"/>
      <c r="C4027" s="106"/>
      <c r="D4027" s="105"/>
      <c r="E4027" s="107"/>
      <c r="F4027" s="108"/>
      <c r="G4027" s="86"/>
    </row>
    <row r="4028" spans="2:7" x14ac:dyDescent="0.25">
      <c r="B4028" s="105"/>
      <c r="C4028" s="106"/>
      <c r="D4028" s="105"/>
      <c r="E4028" s="107"/>
      <c r="F4028" s="108"/>
      <c r="G4028" s="86"/>
    </row>
    <row r="4029" spans="2:7" x14ac:dyDescent="0.25">
      <c r="B4029" s="111"/>
      <c r="C4029" s="112"/>
      <c r="D4029" s="105"/>
      <c r="E4029" s="107"/>
      <c r="F4029" s="108"/>
      <c r="G4029" s="86"/>
    </row>
    <row r="4030" spans="2:7" x14ac:dyDescent="0.25">
      <c r="B4030" s="109"/>
      <c r="C4030" s="110"/>
      <c r="D4030" s="105"/>
      <c r="E4030" s="107"/>
      <c r="F4030" s="108"/>
      <c r="G4030" s="86"/>
    </row>
    <row r="4031" spans="2:7" x14ac:dyDescent="0.25">
      <c r="B4031" s="105"/>
      <c r="C4031" s="106"/>
      <c r="D4031" s="105"/>
      <c r="E4031" s="107"/>
      <c r="F4031" s="108"/>
      <c r="G4031" s="86"/>
    </row>
    <row r="4032" spans="2:7" x14ac:dyDescent="0.25">
      <c r="B4032" s="105"/>
      <c r="C4032" s="106"/>
      <c r="D4032" s="105"/>
      <c r="E4032" s="107"/>
      <c r="F4032" s="108"/>
      <c r="G4032" s="86"/>
    </row>
    <row r="4033" spans="2:7" x14ac:dyDescent="0.25">
      <c r="B4033" s="105"/>
      <c r="C4033" s="106"/>
      <c r="D4033" s="105"/>
      <c r="E4033" s="107"/>
      <c r="F4033" s="108"/>
      <c r="G4033" s="86"/>
    </row>
    <row r="4034" spans="2:7" x14ac:dyDescent="0.25">
      <c r="B4034" s="105"/>
      <c r="C4034" s="106"/>
      <c r="D4034" s="105"/>
      <c r="E4034" s="107"/>
      <c r="F4034" s="108"/>
      <c r="G4034" s="86"/>
    </row>
    <row r="4035" spans="2:7" x14ac:dyDescent="0.25">
      <c r="B4035" s="105"/>
      <c r="C4035" s="106"/>
      <c r="D4035" s="105"/>
      <c r="E4035" s="107"/>
      <c r="F4035" s="108"/>
      <c r="G4035" s="86"/>
    </row>
    <row r="4036" spans="2:7" x14ac:dyDescent="0.25">
      <c r="B4036" s="105"/>
      <c r="C4036" s="106"/>
      <c r="D4036" s="105"/>
      <c r="E4036" s="107"/>
      <c r="F4036" s="108"/>
      <c r="G4036" s="86"/>
    </row>
    <row r="4037" spans="2:7" x14ac:dyDescent="0.25">
      <c r="B4037" s="105"/>
      <c r="C4037" s="106"/>
      <c r="D4037" s="105"/>
      <c r="E4037" s="107"/>
      <c r="F4037" s="108"/>
      <c r="G4037" s="86"/>
    </row>
    <row r="4038" spans="2:7" x14ac:dyDescent="0.25">
      <c r="B4038" s="105"/>
      <c r="C4038" s="106"/>
      <c r="D4038" s="105"/>
      <c r="E4038" s="107"/>
      <c r="F4038" s="108"/>
      <c r="G4038" s="86"/>
    </row>
    <row r="4039" spans="2:7" x14ac:dyDescent="0.25">
      <c r="B4039" s="105"/>
      <c r="C4039" s="106"/>
      <c r="D4039" s="105"/>
      <c r="E4039" s="107"/>
      <c r="F4039" s="108"/>
      <c r="G4039" s="86"/>
    </row>
    <row r="4040" spans="2:7" x14ac:dyDescent="0.25">
      <c r="B4040" s="105"/>
      <c r="C4040" s="106"/>
      <c r="D4040" s="105"/>
      <c r="E4040" s="107"/>
      <c r="F4040" s="108"/>
      <c r="G4040" s="86"/>
    </row>
    <row r="4041" spans="2:7" x14ac:dyDescent="0.25">
      <c r="B4041" s="105"/>
      <c r="C4041" s="106"/>
      <c r="D4041" s="105"/>
      <c r="E4041" s="107"/>
      <c r="F4041" s="108"/>
      <c r="G4041" s="86"/>
    </row>
    <row r="4042" spans="2:7" x14ac:dyDescent="0.25">
      <c r="B4042" s="105"/>
      <c r="C4042" s="106"/>
      <c r="D4042" s="105"/>
      <c r="E4042" s="107"/>
      <c r="F4042" s="108"/>
      <c r="G4042" s="86"/>
    </row>
    <row r="4043" spans="2:7" x14ac:dyDescent="0.25">
      <c r="B4043" s="105"/>
      <c r="C4043" s="106"/>
      <c r="D4043" s="105"/>
      <c r="E4043" s="107"/>
      <c r="F4043" s="108"/>
      <c r="G4043" s="86"/>
    </row>
    <row r="4044" spans="2:7" x14ac:dyDescent="0.25">
      <c r="B4044" s="105"/>
      <c r="C4044" s="106"/>
      <c r="D4044" s="105"/>
      <c r="E4044" s="107"/>
      <c r="F4044" s="108"/>
      <c r="G4044" s="86"/>
    </row>
    <row r="4045" spans="2:7" x14ac:dyDescent="0.25">
      <c r="B4045" s="105"/>
      <c r="C4045" s="106"/>
      <c r="D4045" s="105"/>
      <c r="E4045" s="107"/>
      <c r="F4045" s="108"/>
      <c r="G4045" s="86"/>
    </row>
    <row r="4046" spans="2:7" x14ac:dyDescent="0.25">
      <c r="B4046" s="105"/>
      <c r="C4046" s="106"/>
      <c r="D4046" s="105"/>
      <c r="E4046" s="107"/>
      <c r="F4046" s="108"/>
      <c r="G4046" s="86"/>
    </row>
    <row r="4047" spans="2:7" x14ac:dyDescent="0.25">
      <c r="B4047" s="105"/>
      <c r="C4047" s="106"/>
      <c r="D4047" s="105"/>
      <c r="E4047" s="107"/>
      <c r="F4047" s="108"/>
      <c r="G4047" s="86"/>
    </row>
    <row r="4048" spans="2:7" x14ac:dyDescent="0.25">
      <c r="B4048" s="109"/>
      <c r="C4048" s="110"/>
      <c r="D4048" s="105"/>
      <c r="E4048" s="107"/>
      <c r="F4048" s="108"/>
      <c r="G4048" s="86"/>
    </row>
    <row r="4049" spans="2:7" x14ac:dyDescent="0.25">
      <c r="B4049" s="105"/>
      <c r="C4049" s="106"/>
      <c r="D4049" s="105"/>
      <c r="E4049" s="107"/>
      <c r="F4049" s="108"/>
      <c r="G4049" s="86"/>
    </row>
    <row r="4050" spans="2:7" x14ac:dyDescent="0.25">
      <c r="B4050" s="105"/>
      <c r="C4050" s="106"/>
      <c r="D4050" s="105"/>
      <c r="E4050" s="107"/>
      <c r="F4050" s="108"/>
      <c r="G4050" s="86"/>
    </row>
    <row r="4051" spans="2:7" x14ac:dyDescent="0.25">
      <c r="B4051" s="105"/>
      <c r="C4051" s="106"/>
      <c r="D4051" s="105"/>
      <c r="E4051" s="107"/>
      <c r="F4051" s="108"/>
      <c r="G4051" s="86"/>
    </row>
    <row r="4052" spans="2:7" x14ac:dyDescent="0.25">
      <c r="B4052" s="109"/>
      <c r="C4052" s="110"/>
      <c r="D4052" s="105"/>
      <c r="E4052" s="107"/>
      <c r="F4052" s="108"/>
      <c r="G4052" s="86"/>
    </row>
    <row r="4053" spans="2:7" x14ac:dyDescent="0.25">
      <c r="B4053" s="105"/>
      <c r="C4053" s="106"/>
      <c r="D4053" s="105"/>
      <c r="E4053" s="107"/>
      <c r="F4053" s="108"/>
      <c r="G4053" s="86"/>
    </row>
    <row r="4054" spans="2:7" x14ac:dyDescent="0.25">
      <c r="B4054" s="105"/>
      <c r="C4054" s="106"/>
      <c r="D4054" s="105"/>
      <c r="E4054" s="107"/>
      <c r="F4054" s="108"/>
      <c r="G4054" s="86"/>
    </row>
    <row r="4055" spans="2:7" x14ac:dyDescent="0.25">
      <c r="B4055" s="105"/>
      <c r="C4055" s="106"/>
      <c r="D4055" s="105"/>
      <c r="E4055" s="107"/>
      <c r="F4055" s="108"/>
      <c r="G4055" s="86"/>
    </row>
    <row r="4056" spans="2:7" x14ac:dyDescent="0.25">
      <c r="B4056" s="105"/>
      <c r="C4056" s="106"/>
      <c r="D4056" s="105"/>
      <c r="E4056" s="107"/>
      <c r="F4056" s="108"/>
      <c r="G4056" s="86"/>
    </row>
    <row r="4057" spans="2:7" x14ac:dyDescent="0.25">
      <c r="B4057" s="105"/>
      <c r="C4057" s="106"/>
      <c r="D4057" s="105"/>
      <c r="E4057" s="107"/>
      <c r="F4057" s="108"/>
      <c r="G4057" s="86"/>
    </row>
    <row r="4058" spans="2:7" x14ac:dyDescent="0.25">
      <c r="B4058" s="105"/>
      <c r="C4058" s="106"/>
      <c r="D4058" s="105"/>
      <c r="E4058" s="107"/>
      <c r="F4058" s="108"/>
      <c r="G4058" s="86"/>
    </row>
    <row r="4059" spans="2:7" x14ac:dyDescent="0.25">
      <c r="B4059" s="105"/>
      <c r="C4059" s="106"/>
      <c r="D4059" s="105"/>
      <c r="E4059" s="107"/>
      <c r="F4059" s="108"/>
      <c r="G4059" s="86"/>
    </row>
    <row r="4060" spans="2:7" x14ac:dyDescent="0.25">
      <c r="B4060" s="105"/>
      <c r="C4060" s="106"/>
      <c r="D4060" s="105"/>
      <c r="E4060" s="107"/>
      <c r="F4060" s="108"/>
      <c r="G4060" s="86"/>
    </row>
    <row r="4061" spans="2:7" x14ac:dyDescent="0.25">
      <c r="B4061" s="105"/>
      <c r="C4061" s="106"/>
      <c r="D4061" s="105"/>
      <c r="E4061" s="107"/>
      <c r="F4061" s="108"/>
      <c r="G4061" s="86"/>
    </row>
    <row r="4062" spans="2:7" x14ac:dyDescent="0.25">
      <c r="B4062" s="105"/>
      <c r="C4062" s="106"/>
      <c r="D4062" s="105"/>
      <c r="E4062" s="107"/>
      <c r="F4062" s="108"/>
      <c r="G4062" s="86"/>
    </row>
    <row r="4063" spans="2:7" x14ac:dyDescent="0.25">
      <c r="B4063" s="105"/>
      <c r="C4063" s="106"/>
      <c r="D4063" s="105"/>
      <c r="E4063" s="107"/>
      <c r="F4063" s="108"/>
      <c r="G4063" s="86"/>
    </row>
    <row r="4064" spans="2:7" x14ac:dyDescent="0.25">
      <c r="B4064" s="105"/>
      <c r="C4064" s="106"/>
      <c r="D4064" s="105"/>
      <c r="E4064" s="107"/>
      <c r="F4064" s="108"/>
      <c r="G4064" s="86"/>
    </row>
    <row r="4065" spans="2:7" x14ac:dyDescent="0.25">
      <c r="B4065" s="105"/>
      <c r="C4065" s="106"/>
      <c r="D4065" s="105"/>
      <c r="E4065" s="107"/>
      <c r="F4065" s="108"/>
      <c r="G4065" s="86"/>
    </row>
    <row r="4066" spans="2:7" x14ac:dyDescent="0.25">
      <c r="B4066" s="105"/>
      <c r="C4066" s="106"/>
      <c r="D4066" s="105"/>
      <c r="E4066" s="107"/>
      <c r="F4066" s="108"/>
      <c r="G4066" s="86"/>
    </row>
    <row r="4067" spans="2:7" x14ac:dyDescent="0.25">
      <c r="B4067" s="105"/>
      <c r="C4067" s="106"/>
      <c r="D4067" s="105"/>
      <c r="E4067" s="107"/>
      <c r="F4067" s="108"/>
      <c r="G4067" s="86"/>
    </row>
    <row r="4068" spans="2:7" x14ac:dyDescent="0.25">
      <c r="B4068" s="109"/>
      <c r="C4068" s="110"/>
      <c r="D4068" s="105"/>
      <c r="E4068" s="107"/>
      <c r="F4068" s="108"/>
      <c r="G4068" s="86"/>
    </row>
    <row r="4069" spans="2:7" x14ac:dyDescent="0.25">
      <c r="B4069" s="111"/>
      <c r="C4069" s="112"/>
      <c r="D4069" s="105"/>
      <c r="E4069" s="107"/>
      <c r="F4069" s="108"/>
      <c r="G4069" s="86"/>
    </row>
    <row r="4070" spans="2:7" x14ac:dyDescent="0.25">
      <c r="B4070" s="105"/>
      <c r="C4070" s="106"/>
      <c r="D4070" s="105"/>
      <c r="E4070" s="107"/>
      <c r="F4070" s="108"/>
      <c r="G4070" s="86"/>
    </row>
    <row r="4071" spans="2:7" x14ac:dyDescent="0.25">
      <c r="B4071" s="105"/>
      <c r="C4071" s="106"/>
      <c r="D4071" s="105"/>
      <c r="E4071" s="107"/>
      <c r="F4071" s="108"/>
      <c r="G4071" s="86"/>
    </row>
    <row r="4072" spans="2:7" x14ac:dyDescent="0.25">
      <c r="B4072" s="105"/>
      <c r="C4072" s="106"/>
      <c r="D4072" s="105"/>
      <c r="E4072" s="107"/>
      <c r="F4072" s="108"/>
      <c r="G4072" s="86"/>
    </row>
    <row r="4073" spans="2:7" x14ac:dyDescent="0.25">
      <c r="B4073" s="105"/>
      <c r="C4073" s="106"/>
      <c r="D4073" s="105"/>
      <c r="E4073" s="107"/>
      <c r="F4073" s="108"/>
      <c r="G4073" s="86"/>
    </row>
    <row r="4074" spans="2:7" x14ac:dyDescent="0.25">
      <c r="B4074" s="105"/>
      <c r="C4074" s="106"/>
      <c r="D4074" s="105"/>
      <c r="E4074" s="107"/>
      <c r="F4074" s="108"/>
      <c r="G4074" s="86"/>
    </row>
    <row r="4075" spans="2:7" x14ac:dyDescent="0.25">
      <c r="B4075" s="105"/>
      <c r="C4075" s="106"/>
      <c r="D4075" s="105"/>
      <c r="E4075" s="107"/>
      <c r="F4075" s="108"/>
      <c r="G4075" s="86"/>
    </row>
    <row r="4076" spans="2:7" x14ac:dyDescent="0.25">
      <c r="B4076" s="105"/>
      <c r="C4076" s="106"/>
      <c r="D4076" s="105"/>
      <c r="E4076" s="107"/>
      <c r="F4076" s="108"/>
      <c r="G4076" s="86"/>
    </row>
    <row r="4077" spans="2:7" x14ac:dyDescent="0.25">
      <c r="B4077" s="105"/>
      <c r="C4077" s="106"/>
      <c r="D4077" s="105"/>
      <c r="E4077" s="107"/>
      <c r="F4077" s="108"/>
      <c r="G4077" s="86"/>
    </row>
    <row r="4078" spans="2:7" x14ac:dyDescent="0.25">
      <c r="B4078" s="105"/>
      <c r="C4078" s="106"/>
      <c r="D4078" s="105"/>
      <c r="E4078" s="107"/>
      <c r="F4078" s="108"/>
      <c r="G4078" s="86"/>
    </row>
    <row r="4079" spans="2:7" x14ac:dyDescent="0.25">
      <c r="B4079" s="105"/>
      <c r="C4079" s="106"/>
      <c r="D4079" s="105"/>
      <c r="E4079" s="107"/>
      <c r="F4079" s="108"/>
      <c r="G4079" s="86"/>
    </row>
    <row r="4080" spans="2:7" x14ac:dyDescent="0.25">
      <c r="B4080" s="105"/>
      <c r="C4080" s="106"/>
      <c r="D4080" s="105"/>
      <c r="E4080" s="107"/>
      <c r="F4080" s="108"/>
      <c r="G4080" s="86"/>
    </row>
    <row r="4081" spans="2:7" x14ac:dyDescent="0.25">
      <c r="B4081" s="109"/>
      <c r="C4081" s="110"/>
      <c r="D4081" s="105"/>
      <c r="E4081" s="107"/>
      <c r="F4081" s="108"/>
      <c r="G4081" s="86"/>
    </row>
    <row r="4082" spans="2:7" x14ac:dyDescent="0.25">
      <c r="B4082" s="105"/>
      <c r="C4082" s="106"/>
      <c r="D4082" s="105"/>
      <c r="E4082" s="107"/>
      <c r="F4082" s="108"/>
      <c r="G4082" s="86"/>
    </row>
    <row r="4083" spans="2:7" x14ac:dyDescent="0.25">
      <c r="B4083" s="105"/>
      <c r="C4083" s="106"/>
      <c r="D4083" s="105"/>
      <c r="E4083" s="107"/>
      <c r="F4083" s="108"/>
      <c r="G4083" s="86"/>
    </row>
    <row r="4084" spans="2:7" x14ac:dyDescent="0.25">
      <c r="B4084" s="105"/>
      <c r="C4084" s="106"/>
      <c r="D4084" s="105"/>
      <c r="E4084" s="107"/>
      <c r="F4084" s="108"/>
      <c r="G4084" s="86"/>
    </row>
    <row r="4085" spans="2:7" x14ac:dyDescent="0.25">
      <c r="B4085" s="105"/>
      <c r="C4085" s="106"/>
      <c r="D4085" s="105"/>
      <c r="E4085" s="107"/>
      <c r="F4085" s="108"/>
      <c r="G4085" s="86"/>
    </row>
    <row r="4086" spans="2:7" x14ac:dyDescent="0.25">
      <c r="B4086" s="105"/>
      <c r="C4086" s="106"/>
      <c r="D4086" s="105"/>
      <c r="E4086" s="107"/>
      <c r="F4086" s="108"/>
      <c r="G4086" s="86"/>
    </row>
    <row r="4087" spans="2:7" x14ac:dyDescent="0.25">
      <c r="B4087" s="105"/>
      <c r="C4087" s="106"/>
      <c r="D4087" s="105"/>
      <c r="E4087" s="107"/>
      <c r="F4087" s="108"/>
      <c r="G4087" s="86"/>
    </row>
    <row r="4088" spans="2:7" x14ac:dyDescent="0.25">
      <c r="B4088" s="105"/>
      <c r="C4088" s="106"/>
      <c r="D4088" s="105"/>
      <c r="E4088" s="107"/>
      <c r="F4088" s="108"/>
      <c r="G4088" s="86"/>
    </row>
    <row r="4089" spans="2:7" x14ac:dyDescent="0.25">
      <c r="B4089" s="105"/>
      <c r="C4089" s="106"/>
      <c r="D4089" s="105"/>
      <c r="E4089" s="107"/>
      <c r="F4089" s="108"/>
      <c r="G4089" s="86"/>
    </row>
    <row r="4090" spans="2:7" x14ac:dyDescent="0.25">
      <c r="B4090" s="105"/>
      <c r="C4090" s="106"/>
      <c r="D4090" s="105"/>
      <c r="E4090" s="107"/>
      <c r="F4090" s="108"/>
      <c r="G4090" s="86"/>
    </row>
    <row r="4091" spans="2:7" x14ac:dyDescent="0.25">
      <c r="B4091" s="105"/>
      <c r="C4091" s="106"/>
      <c r="D4091" s="105"/>
      <c r="E4091" s="107"/>
      <c r="F4091" s="108"/>
      <c r="G4091" s="86"/>
    </row>
    <row r="4092" spans="2:7" x14ac:dyDescent="0.25">
      <c r="B4092" s="111"/>
      <c r="C4092" s="112"/>
      <c r="D4092" s="105"/>
      <c r="E4092" s="107"/>
      <c r="F4092" s="108"/>
      <c r="G4092" s="86"/>
    </row>
    <row r="4093" spans="2:7" x14ac:dyDescent="0.25">
      <c r="B4093" s="105"/>
      <c r="C4093" s="106"/>
      <c r="D4093" s="105"/>
      <c r="E4093" s="107"/>
      <c r="F4093" s="108"/>
      <c r="G4093" s="86"/>
    </row>
    <row r="4094" spans="2:7" x14ac:dyDescent="0.25">
      <c r="B4094" s="105"/>
      <c r="C4094" s="106"/>
      <c r="D4094" s="105"/>
      <c r="E4094" s="107"/>
      <c r="F4094" s="108"/>
      <c r="G4094" s="86"/>
    </row>
    <row r="4095" spans="2:7" x14ac:dyDescent="0.25">
      <c r="B4095" s="105"/>
      <c r="C4095" s="106"/>
      <c r="D4095" s="105"/>
      <c r="E4095" s="107"/>
      <c r="F4095" s="108"/>
      <c r="G4095" s="86"/>
    </row>
    <row r="4096" spans="2:7" x14ac:dyDescent="0.25">
      <c r="B4096" s="105"/>
      <c r="C4096" s="106"/>
      <c r="D4096" s="105"/>
      <c r="E4096" s="107"/>
      <c r="F4096" s="108"/>
      <c r="G4096" s="86"/>
    </row>
    <row r="4097" spans="2:7" x14ac:dyDescent="0.25">
      <c r="B4097" s="105"/>
      <c r="C4097" s="106"/>
      <c r="D4097" s="105"/>
      <c r="E4097" s="107"/>
      <c r="F4097" s="108"/>
      <c r="G4097" s="86"/>
    </row>
    <row r="4098" spans="2:7" x14ac:dyDescent="0.25">
      <c r="B4098" s="105"/>
      <c r="C4098" s="106"/>
      <c r="D4098" s="105"/>
      <c r="E4098" s="107"/>
      <c r="F4098" s="108"/>
      <c r="G4098" s="86"/>
    </row>
    <row r="4099" spans="2:7" x14ac:dyDescent="0.25">
      <c r="B4099" s="105"/>
      <c r="C4099" s="106"/>
      <c r="D4099" s="105"/>
      <c r="E4099" s="107"/>
      <c r="F4099" s="108"/>
      <c r="G4099" s="86"/>
    </row>
    <row r="4100" spans="2:7" x14ac:dyDescent="0.25">
      <c r="B4100" s="105"/>
      <c r="C4100" s="106"/>
      <c r="D4100" s="105"/>
      <c r="E4100" s="107"/>
      <c r="F4100" s="108"/>
      <c r="G4100" s="86"/>
    </row>
    <row r="4101" spans="2:7" x14ac:dyDescent="0.25">
      <c r="B4101" s="105"/>
      <c r="C4101" s="106"/>
      <c r="D4101" s="105"/>
      <c r="E4101" s="107"/>
      <c r="F4101" s="108"/>
      <c r="G4101" s="86"/>
    </row>
    <row r="4102" spans="2:7" x14ac:dyDescent="0.25">
      <c r="B4102" s="105"/>
      <c r="C4102" s="106"/>
      <c r="D4102" s="105"/>
      <c r="E4102" s="107"/>
      <c r="F4102" s="108"/>
      <c r="G4102" s="86"/>
    </row>
    <row r="4103" spans="2:7" x14ac:dyDescent="0.25">
      <c r="B4103" s="105"/>
      <c r="C4103" s="106"/>
      <c r="D4103" s="105"/>
      <c r="E4103" s="107"/>
      <c r="F4103" s="108"/>
      <c r="G4103" s="86"/>
    </row>
    <row r="4104" spans="2:7" x14ac:dyDescent="0.25">
      <c r="B4104" s="105"/>
      <c r="C4104" s="106"/>
      <c r="D4104" s="105"/>
      <c r="E4104" s="107"/>
      <c r="F4104" s="108"/>
      <c r="G4104" s="86"/>
    </row>
    <row r="4105" spans="2:7" x14ac:dyDescent="0.25">
      <c r="B4105" s="105"/>
      <c r="C4105" s="106"/>
      <c r="D4105" s="105"/>
      <c r="E4105" s="107"/>
      <c r="F4105" s="108"/>
      <c r="G4105" s="86"/>
    </row>
    <row r="4106" spans="2:7" x14ac:dyDescent="0.25">
      <c r="B4106" s="105"/>
      <c r="C4106" s="106"/>
      <c r="D4106" s="105"/>
      <c r="E4106" s="107"/>
      <c r="F4106" s="108"/>
      <c r="G4106" s="86"/>
    </row>
    <row r="4107" spans="2:7" x14ac:dyDescent="0.25">
      <c r="B4107" s="105"/>
      <c r="C4107" s="106"/>
      <c r="D4107" s="105"/>
      <c r="E4107" s="107"/>
      <c r="F4107" s="108"/>
      <c r="G4107" s="86"/>
    </row>
    <row r="4108" spans="2:7" x14ac:dyDescent="0.25">
      <c r="B4108" s="105"/>
      <c r="C4108" s="106"/>
      <c r="D4108" s="105"/>
      <c r="E4108" s="107"/>
      <c r="F4108" s="108"/>
      <c r="G4108" s="86"/>
    </row>
    <row r="4109" spans="2:7" x14ac:dyDescent="0.25">
      <c r="B4109" s="105"/>
      <c r="C4109" s="106"/>
      <c r="D4109" s="105"/>
      <c r="E4109" s="107"/>
      <c r="F4109" s="108"/>
      <c r="G4109" s="86"/>
    </row>
    <row r="4110" spans="2:7" x14ac:dyDescent="0.25">
      <c r="B4110" s="105"/>
      <c r="C4110" s="106"/>
      <c r="D4110" s="105"/>
      <c r="E4110" s="107"/>
      <c r="F4110" s="108"/>
      <c r="G4110" s="86"/>
    </row>
    <row r="4111" spans="2:7" x14ac:dyDescent="0.25">
      <c r="B4111" s="105"/>
      <c r="C4111" s="106"/>
      <c r="D4111" s="105"/>
      <c r="E4111" s="107"/>
      <c r="F4111" s="108"/>
      <c r="G4111" s="86"/>
    </row>
    <row r="4112" spans="2:7" x14ac:dyDescent="0.25">
      <c r="B4112" s="105"/>
      <c r="C4112" s="106"/>
      <c r="D4112" s="105"/>
      <c r="E4112" s="107"/>
      <c r="F4112" s="108"/>
      <c r="G4112" s="86"/>
    </row>
    <row r="4113" spans="2:7" x14ac:dyDescent="0.25">
      <c r="B4113" s="105"/>
      <c r="C4113" s="106"/>
      <c r="D4113" s="105"/>
      <c r="E4113" s="107"/>
      <c r="F4113" s="108"/>
      <c r="G4113" s="86"/>
    </row>
    <row r="4114" spans="2:7" x14ac:dyDescent="0.25">
      <c r="B4114" s="105"/>
      <c r="C4114" s="106"/>
      <c r="D4114" s="105"/>
      <c r="E4114" s="107"/>
      <c r="F4114" s="108"/>
      <c r="G4114" s="86"/>
    </row>
    <row r="4115" spans="2:7" x14ac:dyDescent="0.25">
      <c r="B4115" s="105"/>
      <c r="C4115" s="106"/>
      <c r="D4115" s="105"/>
      <c r="E4115" s="107"/>
      <c r="F4115" s="108"/>
      <c r="G4115" s="86"/>
    </row>
    <row r="4116" spans="2:7" x14ac:dyDescent="0.25">
      <c r="B4116" s="105"/>
      <c r="C4116" s="106"/>
      <c r="D4116" s="105"/>
      <c r="E4116" s="107"/>
      <c r="F4116" s="108"/>
      <c r="G4116" s="86"/>
    </row>
    <row r="4117" spans="2:7" x14ac:dyDescent="0.25">
      <c r="B4117" s="105"/>
      <c r="C4117" s="106"/>
      <c r="D4117" s="105"/>
      <c r="E4117" s="107"/>
      <c r="F4117" s="108"/>
      <c r="G4117" s="86"/>
    </row>
    <row r="4118" spans="2:7" x14ac:dyDescent="0.25">
      <c r="B4118" s="105"/>
      <c r="C4118" s="106"/>
      <c r="D4118" s="105"/>
      <c r="E4118" s="107"/>
      <c r="F4118" s="108"/>
      <c r="G4118" s="86"/>
    </row>
    <row r="4119" spans="2:7" x14ac:dyDescent="0.25">
      <c r="B4119" s="105"/>
      <c r="C4119" s="106"/>
      <c r="D4119" s="105"/>
      <c r="E4119" s="107"/>
      <c r="F4119" s="108"/>
      <c r="G4119" s="86"/>
    </row>
    <row r="4120" spans="2:7" x14ac:dyDescent="0.25">
      <c r="B4120" s="105"/>
      <c r="C4120" s="106"/>
      <c r="D4120" s="105"/>
      <c r="E4120" s="107"/>
      <c r="F4120" s="108"/>
      <c r="G4120" s="86"/>
    </row>
    <row r="4121" spans="2:7" x14ac:dyDescent="0.25">
      <c r="B4121" s="105"/>
      <c r="C4121" s="106"/>
      <c r="D4121" s="105"/>
      <c r="E4121" s="107"/>
      <c r="F4121" s="108"/>
      <c r="G4121" s="86"/>
    </row>
    <row r="4122" spans="2:7" x14ac:dyDescent="0.25">
      <c r="B4122" s="105"/>
      <c r="C4122" s="106"/>
      <c r="D4122" s="105"/>
      <c r="E4122" s="107"/>
      <c r="F4122" s="108"/>
      <c r="G4122" s="86"/>
    </row>
    <row r="4123" spans="2:7" x14ac:dyDescent="0.25">
      <c r="B4123" s="105"/>
      <c r="C4123" s="106"/>
      <c r="D4123" s="105"/>
      <c r="E4123" s="107"/>
      <c r="F4123" s="108"/>
      <c r="G4123" s="86"/>
    </row>
    <row r="4124" spans="2:7" x14ac:dyDescent="0.25">
      <c r="B4124" s="105"/>
      <c r="C4124" s="106"/>
      <c r="D4124" s="105"/>
      <c r="E4124" s="107"/>
      <c r="F4124" s="108"/>
      <c r="G4124" s="86"/>
    </row>
    <row r="4125" spans="2:7" x14ac:dyDescent="0.25">
      <c r="B4125" s="105"/>
      <c r="C4125" s="106"/>
      <c r="D4125" s="105"/>
      <c r="E4125" s="107"/>
      <c r="F4125" s="108"/>
      <c r="G4125" s="86"/>
    </row>
    <row r="4126" spans="2:7" x14ac:dyDescent="0.25">
      <c r="B4126" s="105"/>
      <c r="C4126" s="106"/>
      <c r="D4126" s="105"/>
      <c r="E4126" s="107"/>
      <c r="F4126" s="108"/>
      <c r="G4126" s="86"/>
    </row>
    <row r="4127" spans="2:7" x14ac:dyDescent="0.25">
      <c r="B4127" s="105"/>
      <c r="C4127" s="106"/>
      <c r="D4127" s="105"/>
      <c r="E4127" s="107"/>
      <c r="F4127" s="108"/>
      <c r="G4127" s="86"/>
    </row>
    <row r="4128" spans="2:7" x14ac:dyDescent="0.25">
      <c r="B4128" s="105"/>
      <c r="C4128" s="106"/>
      <c r="D4128" s="105"/>
      <c r="E4128" s="107"/>
      <c r="F4128" s="108"/>
      <c r="G4128" s="86"/>
    </row>
    <row r="4129" spans="2:7" x14ac:dyDescent="0.25">
      <c r="B4129" s="105"/>
      <c r="C4129" s="106"/>
      <c r="D4129" s="105"/>
      <c r="E4129" s="107"/>
      <c r="F4129" s="108"/>
      <c r="G4129" s="86"/>
    </row>
    <row r="4130" spans="2:7" x14ac:dyDescent="0.25">
      <c r="B4130" s="109"/>
      <c r="C4130" s="110"/>
      <c r="D4130" s="105"/>
      <c r="E4130" s="107"/>
      <c r="F4130" s="108"/>
      <c r="G4130" s="86"/>
    </row>
    <row r="4131" spans="2:7" x14ac:dyDescent="0.25">
      <c r="B4131" s="109"/>
      <c r="C4131" s="110"/>
      <c r="D4131" s="105"/>
      <c r="E4131" s="107"/>
      <c r="F4131" s="108"/>
      <c r="G4131" s="86"/>
    </row>
    <row r="4132" spans="2:7" x14ac:dyDescent="0.25">
      <c r="B4132" s="105"/>
      <c r="C4132" s="106"/>
      <c r="D4132" s="105"/>
      <c r="E4132" s="107"/>
      <c r="F4132" s="108"/>
      <c r="G4132" s="86"/>
    </row>
    <row r="4133" spans="2:7" x14ac:dyDescent="0.25">
      <c r="B4133" s="105"/>
      <c r="C4133" s="106"/>
      <c r="D4133" s="105"/>
      <c r="E4133" s="107"/>
      <c r="F4133" s="108"/>
      <c r="G4133" s="86"/>
    </row>
    <row r="4134" spans="2:7" x14ac:dyDescent="0.25">
      <c r="B4134" s="105"/>
      <c r="C4134" s="106"/>
      <c r="D4134" s="105"/>
      <c r="E4134" s="107"/>
      <c r="F4134" s="108"/>
      <c r="G4134" s="86"/>
    </row>
    <row r="4135" spans="2:7" x14ac:dyDescent="0.25">
      <c r="B4135" s="105"/>
      <c r="C4135" s="106"/>
      <c r="D4135" s="105"/>
      <c r="E4135" s="107"/>
      <c r="F4135" s="108"/>
      <c r="G4135" s="86"/>
    </row>
    <row r="4136" spans="2:7" x14ac:dyDescent="0.25">
      <c r="B4136" s="105"/>
      <c r="C4136" s="106"/>
      <c r="D4136" s="105"/>
      <c r="E4136" s="107"/>
      <c r="F4136" s="108"/>
      <c r="G4136" s="86"/>
    </row>
    <row r="4137" spans="2:7" x14ac:dyDescent="0.25">
      <c r="B4137" s="105"/>
      <c r="C4137" s="106"/>
      <c r="D4137" s="105"/>
      <c r="E4137" s="107"/>
      <c r="F4137" s="108"/>
      <c r="G4137" s="86"/>
    </row>
    <row r="4138" spans="2:7" x14ac:dyDescent="0.25">
      <c r="B4138" s="105"/>
      <c r="C4138" s="106"/>
      <c r="D4138" s="105"/>
      <c r="E4138" s="107"/>
      <c r="F4138" s="108"/>
      <c r="G4138" s="86"/>
    </row>
    <row r="4139" spans="2:7" x14ac:dyDescent="0.25">
      <c r="B4139" s="105"/>
      <c r="C4139" s="106"/>
      <c r="D4139" s="105"/>
      <c r="E4139" s="107"/>
      <c r="F4139" s="108"/>
      <c r="G4139" s="86"/>
    </row>
    <row r="4140" spans="2:7" x14ac:dyDescent="0.25">
      <c r="B4140" s="105"/>
      <c r="C4140" s="106"/>
      <c r="D4140" s="105"/>
      <c r="E4140" s="107"/>
      <c r="F4140" s="108"/>
      <c r="G4140" s="86"/>
    </row>
    <row r="4141" spans="2:7" x14ac:dyDescent="0.25">
      <c r="B4141" s="105"/>
      <c r="C4141" s="106"/>
      <c r="D4141" s="105"/>
      <c r="E4141" s="107"/>
      <c r="F4141" s="108"/>
      <c r="G4141" s="86"/>
    </row>
    <row r="4142" spans="2:7" x14ac:dyDescent="0.25">
      <c r="B4142" s="105"/>
      <c r="C4142" s="106"/>
      <c r="D4142" s="105"/>
      <c r="E4142" s="107"/>
      <c r="F4142" s="108"/>
      <c r="G4142" s="86"/>
    </row>
    <row r="4143" spans="2:7" x14ac:dyDescent="0.25">
      <c r="B4143" s="109"/>
      <c r="C4143" s="110"/>
      <c r="D4143" s="105"/>
      <c r="E4143" s="107"/>
      <c r="F4143" s="108"/>
      <c r="G4143" s="86"/>
    </row>
    <row r="4144" spans="2:7" x14ac:dyDescent="0.25">
      <c r="B4144" s="105"/>
      <c r="C4144" s="106"/>
      <c r="D4144" s="105"/>
      <c r="E4144" s="107"/>
      <c r="F4144" s="108"/>
      <c r="G4144" s="86"/>
    </row>
    <row r="4145" spans="2:7" x14ac:dyDescent="0.25">
      <c r="B4145" s="111"/>
      <c r="C4145" s="112"/>
      <c r="D4145" s="105"/>
      <c r="E4145" s="107"/>
      <c r="F4145" s="108"/>
      <c r="G4145" s="86"/>
    </row>
    <row r="4146" spans="2:7" x14ac:dyDescent="0.25">
      <c r="B4146" s="111"/>
      <c r="C4146" s="112"/>
      <c r="D4146" s="105"/>
      <c r="E4146" s="107"/>
      <c r="F4146" s="108"/>
      <c r="G4146" s="86"/>
    </row>
    <row r="4147" spans="2:7" x14ac:dyDescent="0.25">
      <c r="B4147" s="109"/>
      <c r="C4147" s="110"/>
      <c r="D4147" s="105"/>
      <c r="E4147" s="107"/>
      <c r="F4147" s="108"/>
      <c r="G4147" s="86"/>
    </row>
    <row r="4148" spans="2:7" x14ac:dyDescent="0.25">
      <c r="B4148" s="109"/>
      <c r="C4148" s="110"/>
      <c r="D4148" s="105"/>
      <c r="E4148" s="107"/>
      <c r="F4148" s="108"/>
      <c r="G4148" s="86"/>
    </row>
    <row r="4149" spans="2:7" x14ac:dyDescent="0.25">
      <c r="B4149" s="105"/>
      <c r="C4149" s="106"/>
      <c r="D4149" s="105"/>
      <c r="E4149" s="107"/>
      <c r="F4149" s="108"/>
      <c r="G4149" s="86"/>
    </row>
    <row r="4150" spans="2:7" x14ac:dyDescent="0.25">
      <c r="B4150" s="105"/>
      <c r="C4150" s="106"/>
      <c r="D4150" s="105"/>
      <c r="E4150" s="107"/>
      <c r="F4150" s="108"/>
      <c r="G4150" s="86"/>
    </row>
    <row r="4151" spans="2:7" x14ac:dyDescent="0.25">
      <c r="B4151" s="105"/>
      <c r="C4151" s="106"/>
      <c r="D4151" s="105"/>
      <c r="E4151" s="107"/>
      <c r="F4151" s="108"/>
      <c r="G4151" s="86"/>
    </row>
    <row r="4152" spans="2:7" x14ac:dyDescent="0.25">
      <c r="B4152" s="105"/>
      <c r="C4152" s="106"/>
      <c r="D4152" s="105"/>
      <c r="E4152" s="107"/>
      <c r="F4152" s="108"/>
      <c r="G4152" s="86"/>
    </row>
    <row r="4153" spans="2:7" x14ac:dyDescent="0.25">
      <c r="B4153" s="105"/>
      <c r="C4153" s="106"/>
      <c r="D4153" s="105"/>
      <c r="E4153" s="107"/>
      <c r="F4153" s="108"/>
      <c r="G4153" s="86"/>
    </row>
    <row r="4154" spans="2:7" x14ac:dyDescent="0.25">
      <c r="B4154" s="105"/>
      <c r="C4154" s="106"/>
      <c r="D4154" s="105"/>
      <c r="E4154" s="107"/>
      <c r="F4154" s="108"/>
      <c r="G4154" s="86"/>
    </row>
    <row r="4155" spans="2:7" x14ac:dyDescent="0.25">
      <c r="B4155" s="105"/>
      <c r="C4155" s="106"/>
      <c r="D4155" s="105"/>
      <c r="E4155" s="107"/>
      <c r="F4155" s="108"/>
      <c r="G4155" s="86"/>
    </row>
    <row r="4156" spans="2:7" x14ac:dyDescent="0.25">
      <c r="B4156" s="105"/>
      <c r="C4156" s="106"/>
      <c r="D4156" s="105"/>
      <c r="E4156" s="107"/>
      <c r="F4156" s="108"/>
      <c r="G4156" s="86"/>
    </row>
    <row r="4157" spans="2:7" x14ac:dyDescent="0.25">
      <c r="B4157" s="109"/>
      <c r="C4157" s="110"/>
      <c r="D4157" s="105"/>
      <c r="E4157" s="107"/>
      <c r="F4157" s="108"/>
      <c r="G4157" s="86"/>
    </row>
    <row r="4158" spans="2:7" x14ac:dyDescent="0.25">
      <c r="B4158" s="105"/>
      <c r="C4158" s="106"/>
      <c r="D4158" s="105"/>
      <c r="E4158" s="107"/>
      <c r="F4158" s="108"/>
      <c r="G4158" s="86"/>
    </row>
    <row r="4159" spans="2:7" x14ac:dyDescent="0.25">
      <c r="B4159" s="105"/>
      <c r="C4159" s="106"/>
      <c r="D4159" s="105"/>
      <c r="E4159" s="107"/>
      <c r="F4159" s="108"/>
      <c r="G4159" s="86"/>
    </row>
    <row r="4160" spans="2:7" x14ac:dyDescent="0.25">
      <c r="B4160" s="105"/>
      <c r="C4160" s="106"/>
      <c r="D4160" s="105"/>
      <c r="E4160" s="107"/>
      <c r="F4160" s="108"/>
      <c r="G4160" s="86"/>
    </row>
    <row r="4161" spans="2:7" x14ac:dyDescent="0.25">
      <c r="B4161" s="105"/>
      <c r="C4161" s="106"/>
      <c r="D4161" s="105"/>
      <c r="E4161" s="107"/>
      <c r="F4161" s="108"/>
      <c r="G4161" s="86"/>
    </row>
    <row r="4162" spans="2:7" x14ac:dyDescent="0.25">
      <c r="B4162" s="105"/>
      <c r="C4162" s="106"/>
      <c r="D4162" s="105"/>
      <c r="E4162" s="107"/>
      <c r="F4162" s="108"/>
      <c r="G4162" s="86"/>
    </row>
    <row r="4163" spans="2:7" x14ac:dyDescent="0.25">
      <c r="B4163" s="105"/>
      <c r="C4163" s="106"/>
      <c r="D4163" s="105"/>
      <c r="E4163" s="107"/>
      <c r="F4163" s="108"/>
      <c r="G4163" s="86"/>
    </row>
    <row r="4164" spans="2:7" x14ac:dyDescent="0.25">
      <c r="B4164" s="105"/>
      <c r="C4164" s="106"/>
      <c r="D4164" s="105"/>
      <c r="E4164" s="107"/>
      <c r="F4164" s="108"/>
      <c r="G4164" s="86"/>
    </row>
    <row r="4165" spans="2:7" x14ac:dyDescent="0.25">
      <c r="B4165" s="105"/>
      <c r="C4165" s="106"/>
      <c r="D4165" s="105"/>
      <c r="E4165" s="107"/>
      <c r="F4165" s="108"/>
      <c r="G4165" s="86"/>
    </row>
    <row r="4166" spans="2:7" x14ac:dyDescent="0.25">
      <c r="B4166" s="105"/>
      <c r="C4166" s="106"/>
      <c r="D4166" s="105"/>
      <c r="E4166" s="107"/>
      <c r="F4166" s="108"/>
      <c r="G4166" s="86"/>
    </row>
    <row r="4167" spans="2:7" x14ac:dyDescent="0.25">
      <c r="B4167" s="105"/>
      <c r="C4167" s="106"/>
      <c r="D4167" s="105"/>
      <c r="E4167" s="107"/>
      <c r="F4167" s="108"/>
      <c r="G4167" s="86"/>
    </row>
    <row r="4168" spans="2:7" x14ac:dyDescent="0.25">
      <c r="B4168" s="105"/>
      <c r="C4168" s="106"/>
      <c r="D4168" s="105"/>
      <c r="E4168" s="107"/>
      <c r="F4168" s="108"/>
      <c r="G4168" s="86"/>
    </row>
    <row r="4169" spans="2:7" x14ac:dyDescent="0.25">
      <c r="B4169" s="105"/>
      <c r="C4169" s="106"/>
      <c r="D4169" s="105"/>
      <c r="E4169" s="107"/>
      <c r="F4169" s="108"/>
      <c r="G4169" s="86"/>
    </row>
    <row r="4170" spans="2:7" x14ac:dyDescent="0.25">
      <c r="B4170" s="109"/>
      <c r="C4170" s="110"/>
      <c r="D4170" s="105"/>
      <c r="E4170" s="107"/>
      <c r="F4170" s="108"/>
      <c r="G4170" s="86"/>
    </row>
    <row r="4171" spans="2:7" x14ac:dyDescent="0.25">
      <c r="B4171" s="105"/>
      <c r="C4171" s="106"/>
      <c r="D4171" s="105"/>
      <c r="E4171" s="107"/>
      <c r="F4171" s="108"/>
      <c r="G4171" s="86"/>
    </row>
    <row r="4172" spans="2:7" x14ac:dyDescent="0.25">
      <c r="B4172" s="105"/>
      <c r="C4172" s="106"/>
      <c r="D4172" s="105"/>
      <c r="E4172" s="107"/>
      <c r="F4172" s="108"/>
      <c r="G4172" s="86"/>
    </row>
    <row r="4173" spans="2:7" x14ac:dyDescent="0.25">
      <c r="B4173" s="105"/>
      <c r="C4173" s="106"/>
      <c r="D4173" s="105"/>
      <c r="E4173" s="107"/>
      <c r="F4173" s="108"/>
      <c r="G4173" s="86"/>
    </row>
    <row r="4174" spans="2:7" x14ac:dyDescent="0.25">
      <c r="B4174" s="105"/>
      <c r="C4174" s="106"/>
      <c r="D4174" s="105"/>
      <c r="E4174" s="107"/>
      <c r="F4174" s="108"/>
      <c r="G4174" s="86"/>
    </row>
    <row r="4175" spans="2:7" x14ac:dyDescent="0.25">
      <c r="B4175" s="109"/>
      <c r="C4175" s="110"/>
      <c r="D4175" s="105"/>
      <c r="E4175" s="107"/>
      <c r="F4175" s="108"/>
      <c r="G4175" s="86"/>
    </row>
    <row r="4176" spans="2:7" x14ac:dyDescent="0.25">
      <c r="B4176" s="105"/>
      <c r="C4176" s="106"/>
      <c r="D4176" s="105"/>
      <c r="E4176" s="107"/>
      <c r="F4176" s="108"/>
      <c r="G4176" s="86"/>
    </row>
    <row r="4177" spans="2:7" x14ac:dyDescent="0.25">
      <c r="B4177" s="105"/>
      <c r="C4177" s="106"/>
      <c r="D4177" s="105"/>
      <c r="E4177" s="107"/>
      <c r="F4177" s="108"/>
      <c r="G4177" s="86"/>
    </row>
    <row r="4178" spans="2:7" x14ac:dyDescent="0.25">
      <c r="B4178" s="105"/>
      <c r="C4178" s="106"/>
      <c r="D4178" s="105"/>
      <c r="E4178" s="107"/>
      <c r="F4178" s="108"/>
      <c r="G4178" s="86"/>
    </row>
    <row r="4179" spans="2:7" x14ac:dyDescent="0.25">
      <c r="B4179" s="105"/>
      <c r="C4179" s="106"/>
      <c r="D4179" s="105"/>
      <c r="E4179" s="107"/>
      <c r="F4179" s="108"/>
      <c r="G4179" s="86"/>
    </row>
    <row r="4180" spans="2:7" x14ac:dyDescent="0.25">
      <c r="B4180" s="105"/>
      <c r="C4180" s="106"/>
      <c r="D4180" s="105"/>
      <c r="E4180" s="107"/>
      <c r="F4180" s="108"/>
      <c r="G4180" s="86"/>
    </row>
    <row r="4181" spans="2:7" x14ac:dyDescent="0.25">
      <c r="B4181" s="105"/>
      <c r="C4181" s="106"/>
      <c r="D4181" s="105"/>
      <c r="E4181" s="107"/>
      <c r="F4181" s="108"/>
      <c r="G4181" s="86"/>
    </row>
    <row r="4182" spans="2:7" x14ac:dyDescent="0.25">
      <c r="B4182" s="105"/>
      <c r="C4182" s="106"/>
      <c r="D4182" s="105"/>
      <c r="E4182" s="107"/>
      <c r="F4182" s="108"/>
      <c r="G4182" s="86"/>
    </row>
    <row r="4183" spans="2:7" x14ac:dyDescent="0.25">
      <c r="B4183" s="109"/>
      <c r="C4183" s="110"/>
      <c r="D4183" s="105"/>
      <c r="E4183" s="107"/>
      <c r="F4183" s="108"/>
      <c r="G4183" s="86"/>
    </row>
    <row r="4184" spans="2:7" x14ac:dyDescent="0.25">
      <c r="B4184" s="105"/>
      <c r="C4184" s="106"/>
      <c r="D4184" s="105"/>
      <c r="E4184" s="107"/>
      <c r="F4184" s="108"/>
      <c r="G4184" s="86"/>
    </row>
    <row r="4185" spans="2:7" x14ac:dyDescent="0.25">
      <c r="B4185" s="105"/>
      <c r="C4185" s="106"/>
      <c r="D4185" s="105"/>
      <c r="E4185" s="107"/>
      <c r="F4185" s="108"/>
      <c r="G4185" s="86"/>
    </row>
    <row r="4186" spans="2:7" x14ac:dyDescent="0.25">
      <c r="B4186" s="105"/>
      <c r="C4186" s="106"/>
      <c r="D4186" s="105"/>
      <c r="E4186" s="107"/>
      <c r="F4186" s="108"/>
      <c r="G4186" s="86"/>
    </row>
    <row r="4187" spans="2:7" x14ac:dyDescent="0.25">
      <c r="B4187" s="109"/>
      <c r="C4187" s="110"/>
      <c r="D4187" s="105"/>
      <c r="E4187" s="107"/>
      <c r="F4187" s="108"/>
      <c r="G4187" s="86"/>
    </row>
    <row r="4188" spans="2:7" x14ac:dyDescent="0.25">
      <c r="B4188" s="105"/>
      <c r="C4188" s="106"/>
      <c r="D4188" s="105"/>
      <c r="E4188" s="107"/>
      <c r="F4188" s="108"/>
      <c r="G4188" s="86"/>
    </row>
    <row r="4189" spans="2:7" x14ac:dyDescent="0.25">
      <c r="B4189" s="105"/>
      <c r="C4189" s="106"/>
      <c r="D4189" s="105"/>
      <c r="E4189" s="107"/>
      <c r="F4189" s="108"/>
      <c r="G4189" s="86"/>
    </row>
    <row r="4190" spans="2:7" x14ac:dyDescent="0.25">
      <c r="B4190" s="105"/>
      <c r="C4190" s="106"/>
      <c r="D4190" s="105"/>
      <c r="E4190" s="107"/>
      <c r="F4190" s="108"/>
      <c r="G4190" s="86"/>
    </row>
    <row r="4191" spans="2:7" x14ac:dyDescent="0.25">
      <c r="B4191" s="105"/>
      <c r="C4191" s="106"/>
      <c r="D4191" s="105"/>
      <c r="E4191" s="107"/>
      <c r="F4191" s="108"/>
      <c r="G4191" s="86"/>
    </row>
    <row r="4192" spans="2:7" x14ac:dyDescent="0.25">
      <c r="B4192" s="105"/>
      <c r="C4192" s="106"/>
      <c r="D4192" s="105"/>
      <c r="E4192" s="107"/>
      <c r="F4192" s="108"/>
      <c r="G4192" s="86"/>
    </row>
    <row r="4193" spans="2:7" x14ac:dyDescent="0.25">
      <c r="B4193" s="105"/>
      <c r="C4193" s="106"/>
      <c r="D4193" s="105"/>
      <c r="E4193" s="107"/>
      <c r="F4193" s="108"/>
      <c r="G4193" s="86"/>
    </row>
    <row r="4194" spans="2:7" x14ac:dyDescent="0.25">
      <c r="B4194" s="109"/>
      <c r="C4194" s="110"/>
      <c r="D4194" s="105"/>
      <c r="E4194" s="107"/>
      <c r="F4194" s="108"/>
      <c r="G4194" s="86"/>
    </row>
    <row r="4195" spans="2:7" x14ac:dyDescent="0.25">
      <c r="B4195" s="105"/>
      <c r="C4195" s="106"/>
      <c r="D4195" s="105"/>
      <c r="E4195" s="107"/>
      <c r="F4195" s="108"/>
      <c r="G4195" s="86"/>
    </row>
    <row r="4196" spans="2:7" x14ac:dyDescent="0.25">
      <c r="B4196" s="105"/>
      <c r="C4196" s="106"/>
      <c r="D4196" s="105"/>
      <c r="E4196" s="107"/>
      <c r="F4196" s="108"/>
      <c r="G4196" s="86"/>
    </row>
    <row r="4197" spans="2:7" x14ac:dyDescent="0.25">
      <c r="B4197" s="105"/>
      <c r="C4197" s="106"/>
      <c r="D4197" s="105"/>
      <c r="E4197" s="107"/>
      <c r="F4197" s="108"/>
      <c r="G4197" s="86"/>
    </row>
    <row r="4198" spans="2:7" x14ac:dyDescent="0.25">
      <c r="B4198" s="105"/>
      <c r="C4198" s="106"/>
      <c r="D4198" s="105"/>
      <c r="E4198" s="107"/>
      <c r="F4198" s="108"/>
      <c r="G4198" s="86"/>
    </row>
    <row r="4199" spans="2:7" x14ac:dyDescent="0.25">
      <c r="B4199" s="105"/>
      <c r="C4199" s="106"/>
      <c r="D4199" s="105"/>
      <c r="E4199" s="107"/>
      <c r="F4199" s="108"/>
      <c r="G4199" s="86"/>
    </row>
    <row r="4200" spans="2:7" x14ac:dyDescent="0.25">
      <c r="B4200" s="105"/>
      <c r="C4200" s="106"/>
      <c r="D4200" s="105"/>
      <c r="E4200" s="107"/>
      <c r="F4200" s="108"/>
      <c r="G4200" s="86"/>
    </row>
    <row r="4201" spans="2:7" x14ac:dyDescent="0.25">
      <c r="B4201" s="105"/>
      <c r="C4201" s="106"/>
      <c r="D4201" s="105"/>
      <c r="E4201" s="107"/>
      <c r="F4201" s="108"/>
      <c r="G4201" s="86"/>
    </row>
    <row r="4202" spans="2:7" x14ac:dyDescent="0.25">
      <c r="B4202" s="105"/>
      <c r="C4202" s="106"/>
      <c r="D4202" s="105"/>
      <c r="E4202" s="107"/>
      <c r="F4202" s="108"/>
      <c r="G4202" s="86"/>
    </row>
    <row r="4203" spans="2:7" x14ac:dyDescent="0.25">
      <c r="B4203" s="105"/>
      <c r="C4203" s="106"/>
      <c r="D4203" s="105"/>
      <c r="E4203" s="107"/>
      <c r="F4203" s="108"/>
      <c r="G4203" s="86"/>
    </row>
    <row r="4204" spans="2:7" x14ac:dyDescent="0.25">
      <c r="B4204" s="105"/>
      <c r="C4204" s="106"/>
      <c r="D4204" s="105"/>
      <c r="E4204" s="107"/>
      <c r="F4204" s="108"/>
      <c r="G4204" s="86"/>
    </row>
    <row r="4205" spans="2:7" x14ac:dyDescent="0.25">
      <c r="B4205" s="105"/>
      <c r="C4205" s="106"/>
      <c r="D4205" s="105"/>
      <c r="E4205" s="107"/>
      <c r="F4205" s="108"/>
      <c r="G4205" s="86"/>
    </row>
    <row r="4206" spans="2:7" x14ac:dyDescent="0.25">
      <c r="B4206" s="105"/>
      <c r="C4206" s="106"/>
      <c r="D4206" s="105"/>
      <c r="E4206" s="107"/>
      <c r="F4206" s="108"/>
      <c r="G4206" s="86"/>
    </row>
    <row r="4207" spans="2:7" x14ac:dyDescent="0.25">
      <c r="B4207" s="105"/>
      <c r="C4207" s="106"/>
      <c r="D4207" s="105"/>
      <c r="E4207" s="107"/>
      <c r="F4207" s="108"/>
      <c r="G4207" s="86"/>
    </row>
    <row r="4208" spans="2:7" x14ac:dyDescent="0.25">
      <c r="B4208" s="105"/>
      <c r="C4208" s="106"/>
      <c r="D4208" s="105"/>
      <c r="E4208" s="107"/>
      <c r="F4208" s="108"/>
      <c r="G4208" s="86"/>
    </row>
    <row r="4209" spans="2:7" x14ac:dyDescent="0.25">
      <c r="B4209" s="105"/>
      <c r="C4209" s="106"/>
      <c r="D4209" s="105"/>
      <c r="E4209" s="107"/>
      <c r="F4209" s="108"/>
      <c r="G4209" s="86"/>
    </row>
    <row r="4210" spans="2:7" x14ac:dyDescent="0.25">
      <c r="B4210" s="105"/>
      <c r="C4210" s="106"/>
      <c r="D4210" s="105"/>
      <c r="E4210" s="107"/>
      <c r="F4210" s="108"/>
      <c r="G4210" s="86"/>
    </row>
    <row r="4211" spans="2:7" x14ac:dyDescent="0.25">
      <c r="B4211" s="105"/>
      <c r="C4211" s="106"/>
      <c r="D4211" s="105"/>
      <c r="E4211" s="107"/>
      <c r="F4211" s="108"/>
      <c r="G4211" s="86"/>
    </row>
    <row r="4212" spans="2:7" x14ac:dyDescent="0.25">
      <c r="B4212" s="105"/>
      <c r="C4212" s="106"/>
      <c r="D4212" s="105"/>
      <c r="E4212" s="107"/>
      <c r="F4212" s="108"/>
      <c r="G4212" s="86"/>
    </row>
    <row r="4213" spans="2:7" x14ac:dyDescent="0.25">
      <c r="B4213" s="105"/>
      <c r="C4213" s="106"/>
      <c r="D4213" s="105"/>
      <c r="E4213" s="107"/>
      <c r="F4213" s="108"/>
      <c r="G4213" s="86"/>
    </row>
    <row r="4214" spans="2:7" x14ac:dyDescent="0.25">
      <c r="B4214" s="105"/>
      <c r="C4214" s="106"/>
      <c r="D4214" s="105"/>
      <c r="E4214" s="107"/>
      <c r="F4214" s="108"/>
      <c r="G4214" s="86"/>
    </row>
    <row r="4215" spans="2:7" x14ac:dyDescent="0.25">
      <c r="B4215" s="105"/>
      <c r="C4215" s="106"/>
      <c r="D4215" s="105"/>
      <c r="E4215" s="107"/>
      <c r="F4215" s="108"/>
      <c r="G4215" s="86"/>
    </row>
    <row r="4216" spans="2:7" x14ac:dyDescent="0.25">
      <c r="B4216" s="105"/>
      <c r="C4216" s="106"/>
      <c r="D4216" s="105"/>
      <c r="E4216" s="107"/>
      <c r="F4216" s="108"/>
      <c r="G4216" s="86"/>
    </row>
    <row r="4217" spans="2:7" x14ac:dyDescent="0.25">
      <c r="B4217" s="105"/>
      <c r="C4217" s="106"/>
      <c r="D4217" s="105"/>
      <c r="E4217" s="107"/>
      <c r="F4217" s="108"/>
      <c r="G4217" s="86"/>
    </row>
    <row r="4218" spans="2:7" x14ac:dyDescent="0.25">
      <c r="B4218" s="105"/>
      <c r="C4218" s="106"/>
      <c r="D4218" s="105"/>
      <c r="E4218" s="107"/>
      <c r="F4218" s="108"/>
      <c r="G4218" s="86"/>
    </row>
    <row r="4219" spans="2:7" x14ac:dyDescent="0.25">
      <c r="B4219" s="105"/>
      <c r="C4219" s="106"/>
      <c r="D4219" s="105"/>
      <c r="E4219" s="107"/>
      <c r="F4219" s="108"/>
      <c r="G4219" s="86"/>
    </row>
    <row r="4220" spans="2:7" x14ac:dyDescent="0.25">
      <c r="B4220" s="105"/>
      <c r="C4220" s="106"/>
      <c r="D4220" s="105"/>
      <c r="E4220" s="107"/>
      <c r="F4220" s="108"/>
      <c r="G4220" s="86"/>
    </row>
    <row r="4221" spans="2:7" x14ac:dyDescent="0.25">
      <c r="B4221" s="105"/>
      <c r="C4221" s="106"/>
      <c r="D4221" s="105"/>
      <c r="E4221" s="107"/>
      <c r="F4221" s="108"/>
      <c r="G4221" s="86"/>
    </row>
    <row r="4222" spans="2:7" x14ac:dyDescent="0.25">
      <c r="B4222" s="109"/>
      <c r="C4222" s="110"/>
      <c r="D4222" s="105"/>
      <c r="E4222" s="107"/>
      <c r="F4222" s="108"/>
      <c r="G4222" s="86"/>
    </row>
    <row r="4223" spans="2:7" x14ac:dyDescent="0.25">
      <c r="B4223" s="105"/>
      <c r="C4223" s="106"/>
      <c r="D4223" s="105"/>
      <c r="E4223" s="107"/>
      <c r="F4223" s="108"/>
      <c r="G4223" s="86"/>
    </row>
    <row r="4224" spans="2:7" x14ac:dyDescent="0.25">
      <c r="B4224" s="105"/>
      <c r="C4224" s="106"/>
      <c r="D4224" s="105"/>
      <c r="E4224" s="107"/>
      <c r="F4224" s="108"/>
      <c r="G4224" s="86"/>
    </row>
    <row r="4225" spans="2:7" x14ac:dyDescent="0.25">
      <c r="B4225" s="105"/>
      <c r="C4225" s="106"/>
      <c r="D4225" s="105"/>
      <c r="E4225" s="107"/>
      <c r="F4225" s="108"/>
      <c r="G4225" s="86"/>
    </row>
    <row r="4226" spans="2:7" x14ac:dyDescent="0.25">
      <c r="B4226" s="105"/>
      <c r="C4226" s="106"/>
      <c r="D4226" s="105"/>
      <c r="E4226" s="107"/>
      <c r="F4226" s="108"/>
      <c r="G4226" s="86"/>
    </row>
    <row r="4227" spans="2:7" x14ac:dyDescent="0.25">
      <c r="B4227" s="105"/>
      <c r="C4227" s="106"/>
      <c r="D4227" s="105"/>
      <c r="E4227" s="107"/>
      <c r="F4227" s="108"/>
      <c r="G4227" s="86"/>
    </row>
    <row r="4228" spans="2:7" x14ac:dyDescent="0.25">
      <c r="B4228" s="105"/>
      <c r="C4228" s="106"/>
      <c r="D4228" s="105"/>
      <c r="E4228" s="107"/>
      <c r="F4228" s="108"/>
      <c r="G4228" s="86"/>
    </row>
    <row r="4229" spans="2:7" x14ac:dyDescent="0.25">
      <c r="B4229" s="105"/>
      <c r="C4229" s="106"/>
      <c r="D4229" s="105"/>
      <c r="E4229" s="107"/>
      <c r="F4229" s="108"/>
      <c r="G4229" s="86"/>
    </row>
    <row r="4230" spans="2:7" x14ac:dyDescent="0.25">
      <c r="B4230" s="105"/>
      <c r="C4230" s="106"/>
      <c r="D4230" s="105"/>
      <c r="E4230" s="107"/>
      <c r="F4230" s="108"/>
      <c r="G4230" s="86"/>
    </row>
    <row r="4231" spans="2:7" x14ac:dyDescent="0.25">
      <c r="B4231" s="105"/>
      <c r="C4231" s="106"/>
      <c r="D4231" s="105"/>
      <c r="E4231" s="107"/>
      <c r="F4231" s="108"/>
      <c r="G4231" s="86"/>
    </row>
    <row r="4232" spans="2:7" x14ac:dyDescent="0.25">
      <c r="B4232" s="105"/>
      <c r="C4232" s="106"/>
      <c r="D4232" s="105"/>
      <c r="E4232" s="107"/>
      <c r="F4232" s="108"/>
      <c r="G4232" s="86"/>
    </row>
    <row r="4233" spans="2:7" x14ac:dyDescent="0.25">
      <c r="B4233" s="109"/>
      <c r="C4233" s="110"/>
      <c r="D4233" s="105"/>
      <c r="E4233" s="107"/>
      <c r="F4233" s="108"/>
      <c r="G4233" s="86"/>
    </row>
    <row r="4234" spans="2:7" x14ac:dyDescent="0.25">
      <c r="B4234" s="105"/>
      <c r="C4234" s="106"/>
      <c r="D4234" s="105"/>
      <c r="E4234" s="107"/>
      <c r="F4234" s="108"/>
      <c r="G4234" s="86"/>
    </row>
    <row r="4235" spans="2:7" x14ac:dyDescent="0.25">
      <c r="B4235" s="105"/>
      <c r="C4235" s="106"/>
      <c r="D4235" s="105"/>
      <c r="E4235" s="107"/>
      <c r="F4235" s="108"/>
      <c r="G4235" s="86"/>
    </row>
    <row r="4236" spans="2:7" x14ac:dyDescent="0.25">
      <c r="B4236" s="105"/>
      <c r="C4236" s="106"/>
      <c r="D4236" s="105"/>
      <c r="E4236" s="107"/>
      <c r="F4236" s="108"/>
      <c r="G4236" s="86"/>
    </row>
    <row r="4237" spans="2:7" x14ac:dyDescent="0.25">
      <c r="B4237" s="105"/>
      <c r="C4237" s="106"/>
      <c r="D4237" s="105"/>
      <c r="E4237" s="107"/>
      <c r="F4237" s="108"/>
      <c r="G4237" s="86"/>
    </row>
    <row r="4238" spans="2:7" x14ac:dyDescent="0.25">
      <c r="B4238" s="105"/>
      <c r="C4238" s="106"/>
      <c r="D4238" s="105"/>
      <c r="E4238" s="107"/>
      <c r="F4238" s="108"/>
      <c r="G4238" s="86"/>
    </row>
    <row r="4239" spans="2:7" x14ac:dyDescent="0.25">
      <c r="B4239" s="105"/>
      <c r="C4239" s="106"/>
      <c r="D4239" s="105"/>
      <c r="E4239" s="107"/>
      <c r="F4239" s="108"/>
      <c r="G4239" s="86"/>
    </row>
    <row r="4240" spans="2:7" x14ac:dyDescent="0.25">
      <c r="B4240" s="109"/>
      <c r="C4240" s="110"/>
      <c r="D4240" s="105"/>
      <c r="E4240" s="107"/>
      <c r="F4240" s="108"/>
      <c r="G4240" s="86"/>
    </row>
    <row r="4241" spans="2:7" x14ac:dyDescent="0.25">
      <c r="B4241" s="105"/>
      <c r="C4241" s="106"/>
      <c r="D4241" s="105"/>
      <c r="E4241" s="107"/>
      <c r="F4241" s="108"/>
      <c r="G4241" s="86"/>
    </row>
    <row r="4242" spans="2:7" x14ac:dyDescent="0.25">
      <c r="B4242" s="105"/>
      <c r="C4242" s="106"/>
      <c r="D4242" s="105"/>
      <c r="E4242" s="107"/>
      <c r="F4242" s="108"/>
      <c r="G4242" s="86"/>
    </row>
    <row r="4243" spans="2:7" x14ac:dyDescent="0.25">
      <c r="B4243" s="105"/>
      <c r="C4243" s="106"/>
      <c r="D4243" s="105"/>
      <c r="E4243" s="107"/>
      <c r="F4243" s="108"/>
      <c r="G4243" s="86"/>
    </row>
    <row r="4244" spans="2:7" x14ac:dyDescent="0.25">
      <c r="B4244" s="105"/>
      <c r="C4244" s="106"/>
      <c r="D4244" s="105"/>
      <c r="E4244" s="107"/>
      <c r="F4244" s="108"/>
      <c r="G4244" s="86"/>
    </row>
    <row r="4245" spans="2:7" x14ac:dyDescent="0.25">
      <c r="B4245" s="105"/>
      <c r="C4245" s="106"/>
      <c r="D4245" s="105"/>
      <c r="E4245" s="107"/>
      <c r="F4245" s="108"/>
      <c r="G4245" s="86"/>
    </row>
    <row r="4246" spans="2:7" x14ac:dyDescent="0.25">
      <c r="B4246" s="105"/>
      <c r="C4246" s="106"/>
      <c r="D4246" s="105"/>
      <c r="E4246" s="107"/>
      <c r="F4246" s="108"/>
      <c r="G4246" s="86"/>
    </row>
    <row r="4247" spans="2:7" x14ac:dyDescent="0.25">
      <c r="B4247" s="109"/>
      <c r="C4247" s="110"/>
      <c r="D4247" s="105"/>
      <c r="E4247" s="107"/>
      <c r="F4247" s="108"/>
      <c r="G4247" s="86"/>
    </row>
    <row r="4248" spans="2:7" x14ac:dyDescent="0.25">
      <c r="B4248" s="105"/>
      <c r="C4248" s="106"/>
      <c r="D4248" s="105"/>
      <c r="E4248" s="107"/>
      <c r="F4248" s="108"/>
      <c r="G4248" s="86"/>
    </row>
    <row r="4249" spans="2:7" x14ac:dyDescent="0.25">
      <c r="B4249" s="105"/>
      <c r="C4249" s="106"/>
      <c r="D4249" s="105"/>
      <c r="E4249" s="107"/>
      <c r="F4249" s="108"/>
      <c r="G4249" s="86"/>
    </row>
    <row r="4250" spans="2:7" x14ac:dyDescent="0.25">
      <c r="B4250" s="105"/>
      <c r="C4250" s="106"/>
      <c r="D4250" s="105"/>
      <c r="E4250" s="107"/>
      <c r="F4250" s="108"/>
      <c r="G4250" s="86"/>
    </row>
    <row r="4251" spans="2:7" x14ac:dyDescent="0.25">
      <c r="B4251" s="111"/>
      <c r="C4251" s="112"/>
      <c r="D4251" s="105"/>
      <c r="E4251" s="107"/>
      <c r="F4251" s="108"/>
      <c r="G4251" s="86"/>
    </row>
    <row r="4252" spans="2:7" x14ac:dyDescent="0.25">
      <c r="B4252" s="105"/>
      <c r="C4252" s="106"/>
      <c r="D4252" s="105"/>
      <c r="E4252" s="107"/>
      <c r="F4252" s="108"/>
      <c r="G4252" s="86"/>
    </row>
    <row r="4253" spans="2:7" x14ac:dyDescent="0.25">
      <c r="B4253" s="105"/>
      <c r="C4253" s="106"/>
      <c r="D4253" s="105"/>
      <c r="E4253" s="107"/>
      <c r="F4253" s="108"/>
      <c r="G4253" s="86"/>
    </row>
    <row r="4254" spans="2:7" x14ac:dyDescent="0.25">
      <c r="B4254" s="105"/>
      <c r="C4254" s="106"/>
      <c r="D4254" s="105"/>
      <c r="E4254" s="107"/>
      <c r="F4254" s="108"/>
      <c r="G4254" s="86"/>
    </row>
    <row r="4255" spans="2:7" x14ac:dyDescent="0.25">
      <c r="B4255" s="105"/>
      <c r="C4255" s="106"/>
      <c r="D4255" s="105"/>
      <c r="E4255" s="107"/>
      <c r="F4255" s="108"/>
      <c r="G4255" s="86"/>
    </row>
    <row r="4256" spans="2:7" x14ac:dyDescent="0.25">
      <c r="B4256" s="105"/>
      <c r="C4256" s="106"/>
      <c r="D4256" s="105"/>
      <c r="E4256" s="107"/>
      <c r="F4256" s="108"/>
      <c r="G4256" s="86"/>
    </row>
    <row r="4257" spans="2:7" x14ac:dyDescent="0.25">
      <c r="B4257" s="105"/>
      <c r="C4257" s="106"/>
      <c r="D4257" s="105"/>
      <c r="E4257" s="107"/>
      <c r="F4257" s="108"/>
      <c r="G4257" s="86"/>
    </row>
    <row r="4258" spans="2:7" x14ac:dyDescent="0.25">
      <c r="B4258" s="105"/>
      <c r="C4258" s="106"/>
      <c r="D4258" s="105"/>
      <c r="E4258" s="107"/>
      <c r="F4258" s="108"/>
      <c r="G4258" s="86"/>
    </row>
    <row r="4259" spans="2:7" x14ac:dyDescent="0.25">
      <c r="B4259" s="105"/>
      <c r="C4259" s="106"/>
      <c r="D4259" s="105"/>
      <c r="E4259" s="107"/>
      <c r="F4259" s="108"/>
      <c r="G4259" s="86"/>
    </row>
    <row r="4260" spans="2:7" x14ac:dyDescent="0.25">
      <c r="B4260" s="105"/>
      <c r="C4260" s="106"/>
      <c r="D4260" s="105"/>
      <c r="E4260" s="107"/>
      <c r="F4260" s="108"/>
      <c r="G4260" s="86"/>
    </row>
    <row r="4261" spans="2:7" x14ac:dyDescent="0.25">
      <c r="B4261" s="105"/>
      <c r="C4261" s="106"/>
      <c r="D4261" s="105"/>
      <c r="E4261" s="107"/>
      <c r="F4261" s="108"/>
      <c r="G4261" s="86"/>
    </row>
    <row r="4262" spans="2:7" x14ac:dyDescent="0.25">
      <c r="B4262" s="105"/>
      <c r="C4262" s="106"/>
      <c r="D4262" s="105"/>
      <c r="E4262" s="107"/>
      <c r="F4262" s="108"/>
      <c r="G4262" s="86"/>
    </row>
    <row r="4263" spans="2:7" x14ac:dyDescent="0.25">
      <c r="B4263" s="105"/>
      <c r="C4263" s="106"/>
      <c r="D4263" s="105"/>
      <c r="E4263" s="107"/>
      <c r="F4263" s="108"/>
      <c r="G4263" s="86"/>
    </row>
    <row r="4264" spans="2:7" x14ac:dyDescent="0.25">
      <c r="B4264" s="105"/>
      <c r="C4264" s="106"/>
      <c r="D4264" s="105"/>
      <c r="E4264" s="107"/>
      <c r="F4264" s="108"/>
      <c r="G4264" s="86"/>
    </row>
    <row r="4265" spans="2:7" x14ac:dyDescent="0.25">
      <c r="B4265" s="105"/>
      <c r="C4265" s="106"/>
      <c r="D4265" s="105"/>
      <c r="E4265" s="107"/>
      <c r="F4265" s="108"/>
      <c r="G4265" s="86"/>
    </row>
    <row r="4266" spans="2:7" x14ac:dyDescent="0.25">
      <c r="B4266" s="105"/>
      <c r="C4266" s="106"/>
      <c r="D4266" s="105"/>
      <c r="E4266" s="107"/>
      <c r="F4266" s="108"/>
      <c r="G4266" s="86"/>
    </row>
    <row r="4267" spans="2:7" x14ac:dyDescent="0.25">
      <c r="B4267" s="105"/>
      <c r="C4267" s="106"/>
      <c r="D4267" s="105"/>
      <c r="E4267" s="107"/>
      <c r="F4267" s="108"/>
      <c r="G4267" s="86"/>
    </row>
    <row r="4268" spans="2:7" x14ac:dyDescent="0.25">
      <c r="B4268" s="105"/>
      <c r="C4268" s="106"/>
      <c r="D4268" s="105"/>
      <c r="E4268" s="107"/>
      <c r="F4268" s="108"/>
      <c r="G4268" s="86"/>
    </row>
    <row r="4269" spans="2:7" x14ac:dyDescent="0.25">
      <c r="B4269" s="105"/>
      <c r="C4269" s="106"/>
      <c r="D4269" s="105"/>
      <c r="E4269" s="107"/>
      <c r="F4269" s="108"/>
      <c r="G4269" s="86"/>
    </row>
    <row r="4270" spans="2:7" x14ac:dyDescent="0.25">
      <c r="B4270" s="105"/>
      <c r="C4270" s="106"/>
      <c r="D4270" s="105"/>
      <c r="E4270" s="107"/>
      <c r="F4270" s="108"/>
      <c r="G4270" s="86"/>
    </row>
    <row r="4271" spans="2:7" x14ac:dyDescent="0.25">
      <c r="B4271" s="105"/>
      <c r="C4271" s="106"/>
      <c r="D4271" s="105"/>
      <c r="E4271" s="107"/>
      <c r="F4271" s="108"/>
      <c r="G4271" s="86"/>
    </row>
    <row r="4272" spans="2:7" x14ac:dyDescent="0.25">
      <c r="B4272" s="105"/>
      <c r="C4272" s="106"/>
      <c r="D4272" s="105"/>
      <c r="E4272" s="107"/>
      <c r="F4272" s="108"/>
      <c r="G4272" s="86"/>
    </row>
    <row r="4273" spans="2:7" x14ac:dyDescent="0.25">
      <c r="B4273" s="105"/>
      <c r="C4273" s="106"/>
      <c r="D4273" s="105"/>
      <c r="E4273" s="107"/>
      <c r="F4273" s="108"/>
      <c r="G4273" s="86"/>
    </row>
    <row r="4274" spans="2:7" x14ac:dyDescent="0.25">
      <c r="B4274" s="105"/>
      <c r="C4274" s="106"/>
      <c r="D4274" s="105"/>
      <c r="E4274" s="107"/>
      <c r="F4274" s="108"/>
      <c r="G4274" s="86"/>
    </row>
    <row r="4275" spans="2:7" x14ac:dyDescent="0.25">
      <c r="B4275" s="105"/>
      <c r="C4275" s="106"/>
      <c r="D4275" s="105"/>
      <c r="E4275" s="107"/>
      <c r="F4275" s="108"/>
      <c r="G4275" s="86"/>
    </row>
    <row r="4276" spans="2:7" x14ac:dyDescent="0.25">
      <c r="B4276" s="105"/>
      <c r="C4276" s="106"/>
      <c r="D4276" s="105"/>
      <c r="E4276" s="107"/>
      <c r="F4276" s="108"/>
      <c r="G4276" s="86"/>
    </row>
    <row r="4277" spans="2:7" x14ac:dyDescent="0.25">
      <c r="B4277" s="105"/>
      <c r="C4277" s="106"/>
      <c r="D4277" s="105"/>
      <c r="E4277" s="107"/>
      <c r="F4277" s="108"/>
      <c r="G4277" s="86"/>
    </row>
    <row r="4278" spans="2:7" x14ac:dyDescent="0.25">
      <c r="B4278" s="105"/>
      <c r="C4278" s="106"/>
      <c r="D4278" s="105"/>
      <c r="E4278" s="107"/>
      <c r="F4278" s="108"/>
      <c r="G4278" s="86"/>
    </row>
    <row r="4279" spans="2:7" x14ac:dyDescent="0.25">
      <c r="B4279" s="105"/>
      <c r="C4279" s="106"/>
      <c r="D4279" s="105"/>
      <c r="E4279" s="107"/>
      <c r="F4279" s="108"/>
      <c r="G4279" s="86"/>
    </row>
    <row r="4280" spans="2:7" x14ac:dyDescent="0.25">
      <c r="B4280" s="105"/>
      <c r="C4280" s="106"/>
      <c r="D4280" s="105"/>
      <c r="E4280" s="107"/>
      <c r="F4280" s="108"/>
      <c r="G4280" s="86"/>
    </row>
    <row r="4281" spans="2:7" x14ac:dyDescent="0.25">
      <c r="B4281" s="105"/>
      <c r="C4281" s="106"/>
      <c r="D4281" s="105"/>
      <c r="E4281" s="107"/>
      <c r="F4281" s="108"/>
      <c r="G4281" s="86"/>
    </row>
    <row r="4282" spans="2:7" x14ac:dyDescent="0.25">
      <c r="B4282" s="105"/>
      <c r="C4282" s="106"/>
      <c r="D4282" s="105"/>
      <c r="E4282" s="107"/>
      <c r="F4282" s="108"/>
      <c r="G4282" s="86"/>
    </row>
    <row r="4283" spans="2:7" x14ac:dyDescent="0.25">
      <c r="B4283" s="105"/>
      <c r="C4283" s="106"/>
      <c r="D4283" s="105"/>
      <c r="E4283" s="107"/>
      <c r="F4283" s="108"/>
      <c r="G4283" s="86"/>
    </row>
    <row r="4284" spans="2:7" x14ac:dyDescent="0.25">
      <c r="B4284" s="105"/>
      <c r="C4284" s="106"/>
      <c r="D4284" s="105"/>
      <c r="E4284" s="107"/>
      <c r="F4284" s="108"/>
      <c r="G4284" s="86"/>
    </row>
    <row r="4285" spans="2:7" x14ac:dyDescent="0.25">
      <c r="B4285" s="109"/>
      <c r="C4285" s="110"/>
      <c r="D4285" s="105"/>
      <c r="E4285" s="107"/>
      <c r="F4285" s="108"/>
      <c r="G4285" s="86"/>
    </row>
    <row r="4286" spans="2:7" x14ac:dyDescent="0.25">
      <c r="B4286" s="105"/>
      <c r="C4286" s="106"/>
      <c r="D4286" s="105"/>
      <c r="E4286" s="107"/>
      <c r="F4286" s="108"/>
      <c r="G4286" s="86"/>
    </row>
    <row r="4287" spans="2:7" x14ac:dyDescent="0.25">
      <c r="B4287" s="105"/>
      <c r="C4287" s="106"/>
      <c r="D4287" s="105"/>
      <c r="E4287" s="107"/>
      <c r="F4287" s="108"/>
      <c r="G4287" s="86"/>
    </row>
    <row r="4288" spans="2:7" x14ac:dyDescent="0.25">
      <c r="B4288" s="105"/>
      <c r="C4288" s="106"/>
      <c r="D4288" s="105"/>
      <c r="E4288" s="107"/>
      <c r="F4288" s="108"/>
      <c r="G4288" s="86"/>
    </row>
    <row r="4289" spans="2:7" x14ac:dyDescent="0.25">
      <c r="B4289" s="105"/>
      <c r="C4289" s="106"/>
      <c r="D4289" s="105"/>
      <c r="E4289" s="107"/>
      <c r="F4289" s="108"/>
      <c r="G4289" s="86"/>
    </row>
    <row r="4290" spans="2:7" x14ac:dyDescent="0.25">
      <c r="B4290" s="105"/>
      <c r="C4290" s="106"/>
      <c r="D4290" s="105"/>
      <c r="E4290" s="107"/>
      <c r="F4290" s="108"/>
      <c r="G4290" s="86"/>
    </row>
    <row r="4291" spans="2:7" x14ac:dyDescent="0.25">
      <c r="B4291" s="105"/>
      <c r="C4291" s="106"/>
      <c r="D4291" s="105"/>
      <c r="E4291" s="107"/>
      <c r="F4291" s="108"/>
      <c r="G4291" s="86"/>
    </row>
    <row r="4292" spans="2:7" x14ac:dyDescent="0.25">
      <c r="B4292" s="109"/>
      <c r="C4292" s="110"/>
      <c r="D4292" s="105"/>
      <c r="E4292" s="107"/>
      <c r="F4292" s="108"/>
      <c r="G4292" s="86"/>
    </row>
    <row r="4293" spans="2:7" x14ac:dyDescent="0.25">
      <c r="B4293" s="105"/>
      <c r="C4293" s="106"/>
      <c r="D4293" s="105"/>
      <c r="E4293" s="107"/>
      <c r="F4293" s="108"/>
      <c r="G4293" s="86"/>
    </row>
    <row r="4294" spans="2:7" x14ac:dyDescent="0.25">
      <c r="B4294" s="105"/>
      <c r="C4294" s="106"/>
      <c r="D4294" s="105"/>
      <c r="E4294" s="107"/>
      <c r="F4294" s="108"/>
      <c r="G4294" s="86"/>
    </row>
    <row r="4295" spans="2:7" x14ac:dyDescent="0.25">
      <c r="B4295" s="105"/>
      <c r="C4295" s="106"/>
      <c r="D4295" s="105"/>
      <c r="E4295" s="107"/>
      <c r="F4295" s="108"/>
      <c r="G4295" s="86"/>
    </row>
    <row r="4296" spans="2:7" x14ac:dyDescent="0.25">
      <c r="B4296" s="105"/>
      <c r="C4296" s="106"/>
      <c r="D4296" s="105"/>
      <c r="E4296" s="107"/>
      <c r="F4296" s="108"/>
      <c r="G4296" s="86"/>
    </row>
    <row r="4297" spans="2:7" x14ac:dyDescent="0.25">
      <c r="B4297" s="109"/>
      <c r="C4297" s="110"/>
      <c r="D4297" s="105"/>
      <c r="E4297" s="107"/>
      <c r="F4297" s="108"/>
      <c r="G4297" s="86"/>
    </row>
    <row r="4298" spans="2:7" x14ac:dyDescent="0.25">
      <c r="B4298" s="105"/>
      <c r="C4298" s="106"/>
      <c r="D4298" s="105"/>
      <c r="E4298" s="107"/>
      <c r="F4298" s="108"/>
      <c r="G4298" s="86"/>
    </row>
    <row r="4299" spans="2:7" x14ac:dyDescent="0.25">
      <c r="B4299" s="109"/>
      <c r="C4299" s="110"/>
      <c r="D4299" s="105"/>
      <c r="E4299" s="107"/>
      <c r="F4299" s="108"/>
      <c r="G4299" s="86"/>
    </row>
    <row r="4300" spans="2:7" x14ac:dyDescent="0.25">
      <c r="B4300" s="105"/>
      <c r="C4300" s="106"/>
      <c r="D4300" s="105"/>
      <c r="E4300" s="107"/>
      <c r="F4300" s="108"/>
      <c r="G4300" s="86"/>
    </row>
    <row r="4301" spans="2:7" x14ac:dyDescent="0.25">
      <c r="B4301" s="105"/>
      <c r="C4301" s="106"/>
      <c r="D4301" s="105"/>
      <c r="E4301" s="107"/>
      <c r="F4301" s="108"/>
      <c r="G4301" s="86"/>
    </row>
    <row r="4302" spans="2:7" x14ac:dyDescent="0.25">
      <c r="B4302" s="105"/>
      <c r="C4302" s="106"/>
      <c r="D4302" s="105"/>
      <c r="E4302" s="107"/>
      <c r="F4302" s="108"/>
      <c r="G4302" s="86"/>
    </row>
    <row r="4303" spans="2:7" x14ac:dyDescent="0.25">
      <c r="B4303" s="105"/>
      <c r="C4303" s="106"/>
      <c r="D4303" s="105"/>
      <c r="E4303" s="107"/>
      <c r="F4303" s="108"/>
      <c r="G4303" s="86"/>
    </row>
    <row r="4304" spans="2:7" x14ac:dyDescent="0.25">
      <c r="B4304" s="105"/>
      <c r="C4304" s="106"/>
      <c r="D4304" s="105"/>
      <c r="E4304" s="107"/>
      <c r="F4304" s="108"/>
      <c r="G4304" s="86"/>
    </row>
    <row r="4305" spans="2:7" x14ac:dyDescent="0.25">
      <c r="B4305" s="105"/>
      <c r="C4305" s="106"/>
      <c r="D4305" s="105"/>
      <c r="E4305" s="107"/>
      <c r="F4305" s="108"/>
      <c r="G4305" s="86"/>
    </row>
    <row r="4306" spans="2:7" x14ac:dyDescent="0.25">
      <c r="B4306" s="105"/>
      <c r="C4306" s="106"/>
      <c r="D4306" s="105"/>
      <c r="E4306" s="107"/>
      <c r="F4306" s="108"/>
      <c r="G4306" s="86"/>
    </row>
    <row r="4307" spans="2:7" x14ac:dyDescent="0.25">
      <c r="B4307" s="105"/>
      <c r="C4307" s="106"/>
      <c r="D4307" s="105"/>
      <c r="E4307" s="107"/>
      <c r="F4307" s="108"/>
      <c r="G4307" s="86"/>
    </row>
    <row r="4308" spans="2:7" x14ac:dyDescent="0.25">
      <c r="B4308" s="105"/>
      <c r="C4308" s="106"/>
      <c r="D4308" s="105"/>
      <c r="E4308" s="107"/>
      <c r="F4308" s="108"/>
      <c r="G4308" s="86"/>
    </row>
    <row r="4309" spans="2:7" x14ac:dyDescent="0.25">
      <c r="B4309" s="109"/>
      <c r="C4309" s="110"/>
      <c r="D4309" s="105"/>
      <c r="E4309" s="107"/>
      <c r="F4309" s="108"/>
      <c r="G4309" s="86"/>
    </row>
    <row r="4310" spans="2:7" x14ac:dyDescent="0.25">
      <c r="B4310" s="105"/>
      <c r="C4310" s="106"/>
      <c r="D4310" s="105"/>
      <c r="E4310" s="107"/>
      <c r="F4310" s="108"/>
      <c r="G4310" s="86"/>
    </row>
    <row r="4311" spans="2:7" x14ac:dyDescent="0.25">
      <c r="B4311" s="105"/>
      <c r="C4311" s="106"/>
      <c r="D4311" s="105"/>
      <c r="E4311" s="107"/>
      <c r="F4311" s="108"/>
      <c r="G4311" s="86"/>
    </row>
    <row r="4312" spans="2:7" x14ac:dyDescent="0.25">
      <c r="B4312" s="105"/>
      <c r="C4312" s="106"/>
      <c r="D4312" s="105"/>
      <c r="E4312" s="107"/>
      <c r="F4312" s="108"/>
      <c r="G4312" s="86"/>
    </row>
    <row r="4313" spans="2:7" x14ac:dyDescent="0.25">
      <c r="B4313" s="105"/>
      <c r="C4313" s="106"/>
      <c r="D4313" s="105"/>
      <c r="E4313" s="107"/>
      <c r="F4313" s="108"/>
      <c r="G4313" s="86"/>
    </row>
    <row r="4314" spans="2:7" x14ac:dyDescent="0.25">
      <c r="B4314" s="105"/>
      <c r="C4314" s="106"/>
      <c r="D4314" s="105"/>
      <c r="E4314" s="107"/>
      <c r="F4314" s="108"/>
      <c r="G4314" s="86"/>
    </row>
    <row r="4315" spans="2:7" x14ac:dyDescent="0.25">
      <c r="B4315" s="105"/>
      <c r="C4315" s="106"/>
      <c r="D4315" s="105"/>
      <c r="E4315" s="107"/>
      <c r="F4315" s="108"/>
      <c r="G4315" s="86"/>
    </row>
    <row r="4316" spans="2:7" x14ac:dyDescent="0.25">
      <c r="B4316" s="105"/>
      <c r="C4316" s="106"/>
      <c r="D4316" s="105"/>
      <c r="E4316" s="107"/>
      <c r="F4316" s="108"/>
      <c r="G4316" s="86"/>
    </row>
    <row r="4317" spans="2:7" x14ac:dyDescent="0.25">
      <c r="B4317" s="105"/>
      <c r="C4317" s="106"/>
      <c r="D4317" s="105"/>
      <c r="E4317" s="107"/>
      <c r="F4317" s="108"/>
      <c r="G4317" s="86"/>
    </row>
    <row r="4318" spans="2:7" x14ac:dyDescent="0.25">
      <c r="B4318" s="105"/>
      <c r="C4318" s="106"/>
      <c r="D4318" s="105"/>
      <c r="E4318" s="107"/>
      <c r="F4318" s="108"/>
      <c r="G4318" s="86"/>
    </row>
    <row r="4319" spans="2:7" x14ac:dyDescent="0.25">
      <c r="B4319" s="105"/>
      <c r="C4319" s="106"/>
      <c r="D4319" s="105"/>
      <c r="E4319" s="107"/>
      <c r="F4319" s="108"/>
      <c r="G4319" s="86"/>
    </row>
    <row r="4320" spans="2:7" x14ac:dyDescent="0.25">
      <c r="B4320" s="105"/>
      <c r="C4320" s="106"/>
      <c r="D4320" s="105"/>
      <c r="E4320" s="107"/>
      <c r="F4320" s="108"/>
      <c r="G4320" s="86"/>
    </row>
    <row r="4321" spans="2:7" x14ac:dyDescent="0.25">
      <c r="B4321" s="105"/>
      <c r="C4321" s="106"/>
      <c r="D4321" s="105"/>
      <c r="E4321" s="107"/>
      <c r="F4321" s="108"/>
      <c r="G4321" s="86"/>
    </row>
    <row r="4322" spans="2:7" x14ac:dyDescent="0.25">
      <c r="B4322" s="105"/>
      <c r="C4322" s="106"/>
      <c r="D4322" s="105"/>
      <c r="E4322" s="107"/>
      <c r="F4322" s="108"/>
      <c r="G4322" s="86"/>
    </row>
    <row r="4323" spans="2:7" x14ac:dyDescent="0.25">
      <c r="B4323" s="105"/>
      <c r="C4323" s="106"/>
      <c r="D4323" s="105"/>
      <c r="E4323" s="107"/>
      <c r="F4323" s="108"/>
      <c r="G4323" s="86"/>
    </row>
    <row r="4324" spans="2:7" x14ac:dyDescent="0.25">
      <c r="B4324" s="105"/>
      <c r="C4324" s="106"/>
      <c r="D4324" s="105"/>
      <c r="E4324" s="107"/>
      <c r="F4324" s="108"/>
      <c r="G4324" s="86"/>
    </row>
    <row r="4325" spans="2:7" x14ac:dyDescent="0.25">
      <c r="B4325" s="105"/>
      <c r="C4325" s="106"/>
      <c r="D4325" s="105"/>
      <c r="E4325" s="107"/>
      <c r="F4325" s="108"/>
      <c r="G4325" s="86"/>
    </row>
    <row r="4326" spans="2:7" x14ac:dyDescent="0.25">
      <c r="B4326" s="105"/>
      <c r="C4326" s="106"/>
      <c r="D4326" s="105"/>
      <c r="E4326" s="107"/>
      <c r="F4326" s="108"/>
      <c r="G4326" s="86"/>
    </row>
    <row r="4327" spans="2:7" x14ac:dyDescent="0.25">
      <c r="B4327" s="105"/>
      <c r="C4327" s="106"/>
      <c r="D4327" s="105"/>
      <c r="E4327" s="107"/>
      <c r="F4327" s="108"/>
      <c r="G4327" s="86"/>
    </row>
    <row r="4328" spans="2:7" x14ac:dyDescent="0.25">
      <c r="B4328" s="105"/>
      <c r="C4328" s="106"/>
      <c r="D4328" s="105"/>
      <c r="E4328" s="107"/>
      <c r="F4328" s="108"/>
      <c r="G4328" s="86"/>
    </row>
    <row r="4329" spans="2:7" x14ac:dyDescent="0.25">
      <c r="B4329" s="105"/>
      <c r="C4329" s="106"/>
      <c r="D4329" s="105"/>
      <c r="E4329" s="107"/>
      <c r="F4329" s="108"/>
      <c r="G4329" s="86"/>
    </row>
    <row r="4330" spans="2:7" x14ac:dyDescent="0.25">
      <c r="B4330" s="105"/>
      <c r="C4330" s="106"/>
      <c r="D4330" s="105"/>
      <c r="E4330" s="107"/>
      <c r="F4330" s="108"/>
      <c r="G4330" s="86"/>
    </row>
    <row r="4331" spans="2:7" x14ac:dyDescent="0.25">
      <c r="B4331" s="105"/>
      <c r="C4331" s="106"/>
      <c r="D4331" s="105"/>
      <c r="E4331" s="107"/>
      <c r="F4331" s="108"/>
      <c r="G4331" s="86"/>
    </row>
    <row r="4332" spans="2:7" x14ac:dyDescent="0.25">
      <c r="B4332" s="105"/>
      <c r="C4332" s="106"/>
      <c r="D4332" s="105"/>
      <c r="E4332" s="107"/>
      <c r="F4332" s="108"/>
      <c r="G4332" s="86"/>
    </row>
    <row r="4333" spans="2:7" x14ac:dyDescent="0.25">
      <c r="B4333" s="105"/>
      <c r="C4333" s="106"/>
      <c r="D4333" s="105"/>
      <c r="E4333" s="107"/>
      <c r="F4333" s="108"/>
      <c r="G4333" s="86"/>
    </row>
    <row r="4334" spans="2:7" x14ac:dyDescent="0.25">
      <c r="B4334" s="105"/>
      <c r="C4334" s="106"/>
      <c r="D4334" s="105"/>
      <c r="E4334" s="107"/>
      <c r="F4334" s="108"/>
      <c r="G4334" s="86"/>
    </row>
    <row r="4335" spans="2:7" x14ac:dyDescent="0.25">
      <c r="B4335" s="105"/>
      <c r="C4335" s="106"/>
      <c r="D4335" s="105"/>
      <c r="E4335" s="107"/>
      <c r="F4335" s="108"/>
      <c r="G4335" s="86"/>
    </row>
    <row r="4336" spans="2:7" x14ac:dyDescent="0.25">
      <c r="B4336" s="105"/>
      <c r="C4336" s="106"/>
      <c r="D4336" s="105"/>
      <c r="E4336" s="107"/>
      <c r="F4336" s="108"/>
      <c r="G4336" s="86"/>
    </row>
    <row r="4337" spans="2:7" x14ac:dyDescent="0.25">
      <c r="B4337" s="105"/>
      <c r="C4337" s="106"/>
      <c r="D4337" s="105"/>
      <c r="E4337" s="107"/>
      <c r="F4337" s="108"/>
      <c r="G4337" s="86"/>
    </row>
    <row r="4338" spans="2:7" x14ac:dyDescent="0.25">
      <c r="B4338" s="105"/>
      <c r="C4338" s="106"/>
      <c r="D4338" s="105"/>
      <c r="E4338" s="107"/>
      <c r="F4338" s="108"/>
      <c r="G4338" s="86"/>
    </row>
    <row r="4339" spans="2:7" x14ac:dyDescent="0.25">
      <c r="B4339" s="105"/>
      <c r="C4339" s="106"/>
      <c r="D4339" s="105"/>
      <c r="E4339" s="107"/>
      <c r="F4339" s="108"/>
      <c r="G4339" s="86"/>
    </row>
    <row r="4340" spans="2:7" x14ac:dyDescent="0.25">
      <c r="B4340" s="105"/>
      <c r="C4340" s="106"/>
      <c r="D4340" s="105"/>
      <c r="E4340" s="107"/>
      <c r="F4340" s="108"/>
      <c r="G4340" s="86"/>
    </row>
    <row r="4341" spans="2:7" x14ac:dyDescent="0.25">
      <c r="B4341" s="105"/>
      <c r="C4341" s="106"/>
      <c r="D4341" s="105"/>
      <c r="E4341" s="107"/>
      <c r="F4341" s="108"/>
      <c r="G4341" s="86"/>
    </row>
    <row r="4342" spans="2:7" x14ac:dyDescent="0.25">
      <c r="B4342" s="105"/>
      <c r="C4342" s="106"/>
      <c r="D4342" s="105"/>
      <c r="E4342" s="107"/>
      <c r="F4342" s="108"/>
      <c r="G4342" s="86"/>
    </row>
    <row r="4343" spans="2:7" x14ac:dyDescent="0.25">
      <c r="B4343" s="105"/>
      <c r="C4343" s="106"/>
      <c r="D4343" s="105"/>
      <c r="E4343" s="107"/>
      <c r="F4343" s="108"/>
      <c r="G4343" s="86"/>
    </row>
    <row r="4344" spans="2:7" x14ac:dyDescent="0.25">
      <c r="B4344" s="105"/>
      <c r="C4344" s="106"/>
      <c r="D4344" s="105"/>
      <c r="E4344" s="107"/>
      <c r="F4344" s="108"/>
      <c r="G4344" s="86"/>
    </row>
    <row r="4345" spans="2:7" x14ac:dyDescent="0.25">
      <c r="B4345" s="105"/>
      <c r="C4345" s="106"/>
      <c r="D4345" s="105"/>
      <c r="E4345" s="107"/>
      <c r="F4345" s="108"/>
      <c r="G4345" s="86"/>
    </row>
    <row r="4346" spans="2:7" x14ac:dyDescent="0.25">
      <c r="B4346" s="105"/>
      <c r="C4346" s="106"/>
      <c r="D4346" s="105"/>
      <c r="E4346" s="107"/>
      <c r="F4346" s="108"/>
      <c r="G4346" s="86"/>
    </row>
    <row r="4347" spans="2:7" x14ac:dyDescent="0.25">
      <c r="B4347" s="105"/>
      <c r="C4347" s="106"/>
      <c r="D4347" s="105"/>
      <c r="E4347" s="107"/>
      <c r="F4347" s="108"/>
      <c r="G4347" s="86"/>
    </row>
    <row r="4348" spans="2:7" x14ac:dyDescent="0.25">
      <c r="B4348" s="105"/>
      <c r="C4348" s="106"/>
      <c r="D4348" s="105"/>
      <c r="E4348" s="107"/>
      <c r="F4348" s="108"/>
      <c r="G4348" s="86"/>
    </row>
    <row r="4349" spans="2:7" x14ac:dyDescent="0.25">
      <c r="B4349" s="111"/>
      <c r="C4349" s="112"/>
      <c r="D4349" s="105"/>
      <c r="E4349" s="107"/>
      <c r="F4349" s="108"/>
      <c r="G4349" s="86"/>
    </row>
    <row r="4350" spans="2:7" x14ac:dyDescent="0.25">
      <c r="B4350" s="105"/>
      <c r="C4350" s="106"/>
      <c r="D4350" s="105"/>
      <c r="E4350" s="107"/>
      <c r="F4350" s="108"/>
      <c r="G4350" s="86"/>
    </row>
    <row r="4351" spans="2:7" x14ac:dyDescent="0.25">
      <c r="B4351" s="105"/>
      <c r="C4351" s="106"/>
      <c r="D4351" s="105"/>
      <c r="E4351" s="107"/>
      <c r="F4351" s="108"/>
      <c r="G4351" s="86"/>
    </row>
    <row r="4352" spans="2:7" x14ac:dyDescent="0.25">
      <c r="B4352" s="105"/>
      <c r="C4352" s="106"/>
      <c r="D4352" s="105"/>
      <c r="E4352" s="107"/>
      <c r="F4352" s="108"/>
      <c r="G4352" s="86"/>
    </row>
    <row r="4353" spans="2:7" x14ac:dyDescent="0.25">
      <c r="B4353" s="105"/>
      <c r="C4353" s="106"/>
      <c r="D4353" s="105"/>
      <c r="E4353" s="107"/>
      <c r="F4353" s="108"/>
      <c r="G4353" s="86"/>
    </row>
    <row r="4354" spans="2:7" x14ac:dyDescent="0.25">
      <c r="B4354" s="105"/>
      <c r="C4354" s="106"/>
      <c r="D4354" s="105"/>
      <c r="E4354" s="107"/>
      <c r="F4354" s="108"/>
      <c r="G4354" s="86"/>
    </row>
    <row r="4355" spans="2:7" x14ac:dyDescent="0.25">
      <c r="B4355" s="105"/>
      <c r="C4355" s="106"/>
      <c r="D4355" s="105"/>
      <c r="E4355" s="107"/>
      <c r="F4355" s="108"/>
      <c r="G4355" s="86"/>
    </row>
    <row r="4356" spans="2:7" x14ac:dyDescent="0.25">
      <c r="B4356" s="105"/>
      <c r="C4356" s="106"/>
      <c r="D4356" s="105"/>
      <c r="E4356" s="107"/>
      <c r="F4356" s="108"/>
      <c r="G4356" s="86"/>
    </row>
    <row r="4357" spans="2:7" x14ac:dyDescent="0.25">
      <c r="B4357" s="105"/>
      <c r="C4357" s="106"/>
      <c r="D4357" s="105"/>
      <c r="E4357" s="107"/>
      <c r="F4357" s="108"/>
      <c r="G4357" s="86"/>
    </row>
    <row r="4358" spans="2:7" x14ac:dyDescent="0.25">
      <c r="B4358" s="105"/>
      <c r="C4358" s="106"/>
      <c r="D4358" s="105"/>
      <c r="E4358" s="107"/>
      <c r="F4358" s="108"/>
      <c r="G4358" s="86"/>
    </row>
    <row r="4359" spans="2:7" x14ac:dyDescent="0.25">
      <c r="B4359" s="105"/>
      <c r="C4359" s="106"/>
      <c r="D4359" s="105"/>
      <c r="E4359" s="107"/>
      <c r="F4359" s="108"/>
      <c r="G4359" s="86"/>
    </row>
    <row r="4360" spans="2:7" x14ac:dyDescent="0.25">
      <c r="B4360" s="111"/>
      <c r="C4360" s="112"/>
      <c r="D4360" s="105"/>
      <c r="E4360" s="107"/>
      <c r="F4360" s="108"/>
      <c r="G4360" s="86"/>
    </row>
    <row r="4361" spans="2:7" x14ac:dyDescent="0.25">
      <c r="B4361" s="111"/>
      <c r="C4361" s="112"/>
      <c r="D4361" s="105"/>
      <c r="E4361" s="107"/>
      <c r="F4361" s="108"/>
      <c r="G4361" s="86"/>
    </row>
    <row r="4362" spans="2:7" x14ac:dyDescent="0.25">
      <c r="B4362" s="105"/>
      <c r="C4362" s="106"/>
      <c r="D4362" s="105"/>
      <c r="E4362" s="107"/>
      <c r="F4362" s="108"/>
      <c r="G4362" s="86"/>
    </row>
    <row r="4363" spans="2:7" x14ac:dyDescent="0.25">
      <c r="B4363" s="105"/>
      <c r="C4363" s="106"/>
      <c r="D4363" s="105"/>
      <c r="E4363" s="107"/>
      <c r="F4363" s="108"/>
      <c r="G4363" s="86"/>
    </row>
    <row r="4364" spans="2:7" x14ac:dyDescent="0.25">
      <c r="B4364" s="105"/>
      <c r="C4364" s="106"/>
      <c r="D4364" s="105"/>
      <c r="E4364" s="107"/>
      <c r="F4364" s="108"/>
      <c r="G4364" s="86"/>
    </row>
    <row r="4365" spans="2:7" x14ac:dyDescent="0.25">
      <c r="B4365" s="105"/>
      <c r="C4365" s="106"/>
      <c r="D4365" s="105"/>
      <c r="E4365" s="107"/>
      <c r="F4365" s="108"/>
      <c r="G4365" s="86"/>
    </row>
    <row r="4366" spans="2:7" x14ac:dyDescent="0.25">
      <c r="B4366" s="105"/>
      <c r="C4366" s="106"/>
      <c r="D4366" s="105"/>
      <c r="E4366" s="107"/>
      <c r="F4366" s="108"/>
      <c r="G4366" s="86"/>
    </row>
    <row r="4367" spans="2:7" x14ac:dyDescent="0.25">
      <c r="B4367" s="105"/>
      <c r="C4367" s="106"/>
      <c r="D4367" s="105"/>
      <c r="E4367" s="107"/>
      <c r="F4367" s="108"/>
      <c r="G4367" s="86"/>
    </row>
    <row r="4368" spans="2:7" x14ac:dyDescent="0.25">
      <c r="B4368" s="105"/>
      <c r="C4368" s="106"/>
      <c r="D4368" s="105"/>
      <c r="E4368" s="107"/>
      <c r="F4368" s="108"/>
      <c r="G4368" s="86"/>
    </row>
    <row r="4369" spans="2:7" x14ac:dyDescent="0.25">
      <c r="B4369" s="105"/>
      <c r="C4369" s="106"/>
      <c r="D4369" s="105"/>
      <c r="E4369" s="107"/>
      <c r="F4369" s="108"/>
      <c r="G4369" s="86"/>
    </row>
    <row r="4370" spans="2:7" x14ac:dyDescent="0.25">
      <c r="B4370" s="105"/>
      <c r="C4370" s="106"/>
      <c r="D4370" s="105"/>
      <c r="E4370" s="107"/>
      <c r="F4370" s="108"/>
      <c r="G4370" s="86"/>
    </row>
    <row r="4371" spans="2:7" x14ac:dyDescent="0.25">
      <c r="B4371" s="105"/>
      <c r="C4371" s="106"/>
      <c r="D4371" s="105"/>
      <c r="E4371" s="107"/>
      <c r="F4371" s="108"/>
      <c r="G4371" s="86"/>
    </row>
    <row r="4372" spans="2:7" x14ac:dyDescent="0.25">
      <c r="B4372" s="105"/>
      <c r="C4372" s="106"/>
      <c r="D4372" s="105"/>
      <c r="E4372" s="107"/>
      <c r="F4372" s="108"/>
      <c r="G4372" s="86"/>
    </row>
    <row r="4373" spans="2:7" x14ac:dyDescent="0.25">
      <c r="B4373" s="105"/>
      <c r="C4373" s="106"/>
      <c r="D4373" s="105"/>
      <c r="E4373" s="107"/>
      <c r="F4373" s="108"/>
      <c r="G4373" s="86"/>
    </row>
    <row r="4374" spans="2:7" x14ac:dyDescent="0.25">
      <c r="B4374" s="105"/>
      <c r="C4374" s="106"/>
      <c r="D4374" s="105"/>
      <c r="E4374" s="107"/>
      <c r="F4374" s="108"/>
      <c r="G4374" s="86"/>
    </row>
    <row r="4375" spans="2:7" x14ac:dyDescent="0.25">
      <c r="B4375" s="105"/>
      <c r="C4375" s="106"/>
      <c r="D4375" s="105"/>
      <c r="E4375" s="107"/>
      <c r="F4375" s="108"/>
      <c r="G4375" s="86"/>
    </row>
    <row r="4376" spans="2:7" x14ac:dyDescent="0.25">
      <c r="B4376" s="105"/>
      <c r="C4376" s="106"/>
      <c r="D4376" s="105"/>
      <c r="E4376" s="107"/>
      <c r="F4376" s="108"/>
      <c r="G4376" s="86"/>
    </row>
    <row r="4377" spans="2:7" x14ac:dyDescent="0.25">
      <c r="B4377" s="105"/>
      <c r="C4377" s="106"/>
      <c r="D4377" s="105"/>
      <c r="E4377" s="107"/>
      <c r="F4377" s="108"/>
      <c r="G4377" s="86"/>
    </row>
    <row r="4378" spans="2:7" x14ac:dyDescent="0.25">
      <c r="B4378" s="105"/>
      <c r="C4378" s="106"/>
      <c r="D4378" s="105"/>
      <c r="E4378" s="107"/>
      <c r="F4378" s="108"/>
      <c r="G4378" s="86"/>
    </row>
    <row r="4379" spans="2:7" x14ac:dyDescent="0.25">
      <c r="B4379" s="105"/>
      <c r="C4379" s="106"/>
      <c r="D4379" s="105"/>
      <c r="E4379" s="107"/>
      <c r="F4379" s="108"/>
      <c r="G4379" s="86"/>
    </row>
    <row r="4380" spans="2:7" x14ac:dyDescent="0.25">
      <c r="B4380" s="105"/>
      <c r="C4380" s="106"/>
      <c r="D4380" s="105"/>
      <c r="E4380" s="107"/>
      <c r="F4380" s="108"/>
      <c r="G4380" s="86"/>
    </row>
    <row r="4381" spans="2:7" x14ac:dyDescent="0.25">
      <c r="B4381" s="105"/>
      <c r="C4381" s="106"/>
      <c r="D4381" s="105"/>
      <c r="E4381" s="107"/>
      <c r="F4381" s="108"/>
      <c r="G4381" s="86"/>
    </row>
    <row r="4382" spans="2:7" x14ac:dyDescent="0.25">
      <c r="B4382" s="105"/>
      <c r="C4382" s="106"/>
      <c r="D4382" s="105"/>
      <c r="E4382" s="107"/>
      <c r="F4382" s="108"/>
      <c r="G4382" s="86"/>
    </row>
    <row r="4383" spans="2:7" x14ac:dyDescent="0.25">
      <c r="B4383" s="105"/>
      <c r="C4383" s="106"/>
      <c r="D4383" s="105"/>
      <c r="E4383" s="107"/>
      <c r="F4383" s="108"/>
      <c r="G4383" s="86"/>
    </row>
    <row r="4384" spans="2:7" x14ac:dyDescent="0.25">
      <c r="B4384" s="111"/>
      <c r="C4384" s="112"/>
      <c r="D4384" s="105"/>
      <c r="E4384" s="107"/>
      <c r="F4384" s="108"/>
      <c r="G4384" s="86"/>
    </row>
    <row r="4385" spans="2:7" x14ac:dyDescent="0.25">
      <c r="B4385" s="109"/>
      <c r="C4385" s="110"/>
      <c r="D4385" s="105"/>
      <c r="E4385" s="107"/>
      <c r="F4385" s="108"/>
      <c r="G4385" s="86"/>
    </row>
    <row r="4386" spans="2:7" x14ac:dyDescent="0.25">
      <c r="B4386" s="105"/>
      <c r="C4386" s="106"/>
      <c r="D4386" s="105"/>
      <c r="E4386" s="107"/>
      <c r="F4386" s="108"/>
      <c r="G4386" s="86"/>
    </row>
    <row r="4387" spans="2:7" x14ac:dyDescent="0.25">
      <c r="B4387" s="111"/>
      <c r="C4387" s="112"/>
      <c r="D4387" s="105"/>
      <c r="E4387" s="107"/>
      <c r="F4387" s="108"/>
      <c r="G4387" s="86"/>
    </row>
    <row r="4388" spans="2:7" x14ac:dyDescent="0.25">
      <c r="B4388" s="105"/>
      <c r="C4388" s="106"/>
      <c r="D4388" s="105"/>
      <c r="E4388" s="107"/>
      <c r="F4388" s="108"/>
      <c r="G4388" s="86"/>
    </row>
    <row r="4389" spans="2:7" x14ac:dyDescent="0.25">
      <c r="B4389" s="105"/>
      <c r="C4389" s="106"/>
      <c r="D4389" s="105"/>
      <c r="E4389" s="107"/>
      <c r="F4389" s="108"/>
      <c r="G4389" s="86"/>
    </row>
    <row r="4390" spans="2:7" x14ac:dyDescent="0.25">
      <c r="B4390" s="111"/>
      <c r="C4390" s="112"/>
      <c r="D4390" s="105"/>
      <c r="E4390" s="107"/>
      <c r="F4390" s="108"/>
      <c r="G4390" s="86"/>
    </row>
    <row r="4391" spans="2:7" x14ac:dyDescent="0.25">
      <c r="B4391" s="105"/>
      <c r="C4391" s="106"/>
      <c r="D4391" s="105"/>
      <c r="E4391" s="107"/>
      <c r="F4391" s="108"/>
      <c r="G4391" s="86"/>
    </row>
    <row r="4392" spans="2:7" x14ac:dyDescent="0.25">
      <c r="B4392" s="105"/>
      <c r="C4392" s="106"/>
      <c r="D4392" s="105"/>
      <c r="E4392" s="107"/>
      <c r="F4392" s="108"/>
      <c r="G4392" s="86"/>
    </row>
    <row r="4393" spans="2:7" x14ac:dyDescent="0.25">
      <c r="B4393" s="111"/>
      <c r="C4393" s="112"/>
      <c r="D4393" s="105"/>
      <c r="E4393" s="107"/>
      <c r="F4393" s="108"/>
      <c r="G4393" s="86"/>
    </row>
    <row r="4394" spans="2:7" x14ac:dyDescent="0.25">
      <c r="B4394" s="105"/>
      <c r="C4394" s="106"/>
      <c r="D4394" s="105"/>
      <c r="E4394" s="107"/>
      <c r="F4394" s="108"/>
      <c r="G4394" s="86"/>
    </row>
    <row r="4395" spans="2:7" x14ac:dyDescent="0.25">
      <c r="B4395" s="105"/>
      <c r="C4395" s="106"/>
      <c r="D4395" s="105"/>
      <c r="E4395" s="107"/>
      <c r="F4395" s="108"/>
      <c r="G4395" s="86"/>
    </row>
    <row r="4396" spans="2:7" x14ac:dyDescent="0.25">
      <c r="B4396" s="111"/>
      <c r="C4396" s="112"/>
      <c r="D4396" s="105"/>
      <c r="E4396" s="107"/>
      <c r="F4396" s="108"/>
      <c r="G4396" s="86"/>
    </row>
    <row r="4397" spans="2:7" x14ac:dyDescent="0.25">
      <c r="B4397" s="105"/>
      <c r="C4397" s="106"/>
      <c r="D4397" s="105"/>
      <c r="E4397" s="107"/>
      <c r="F4397" s="108"/>
      <c r="G4397" s="86"/>
    </row>
    <row r="4398" spans="2:7" x14ac:dyDescent="0.25">
      <c r="B4398" s="105"/>
      <c r="C4398" s="106"/>
      <c r="D4398" s="105"/>
      <c r="E4398" s="107"/>
      <c r="F4398" s="108"/>
      <c r="G4398" s="86"/>
    </row>
    <row r="4399" spans="2:7" x14ac:dyDescent="0.25">
      <c r="B4399" s="111"/>
      <c r="C4399" s="112"/>
      <c r="D4399" s="105"/>
      <c r="E4399" s="107"/>
      <c r="F4399" s="108"/>
      <c r="G4399" s="86"/>
    </row>
    <row r="4400" spans="2:7" x14ac:dyDescent="0.25">
      <c r="B4400" s="111"/>
      <c r="C4400" s="112"/>
      <c r="D4400" s="105"/>
      <c r="E4400" s="107"/>
      <c r="F4400" s="108"/>
      <c r="G4400" s="86"/>
    </row>
    <row r="4401" spans="2:7" x14ac:dyDescent="0.25">
      <c r="B4401" s="105"/>
      <c r="C4401" s="106"/>
      <c r="D4401" s="105"/>
      <c r="E4401" s="107"/>
      <c r="F4401" s="108"/>
      <c r="G4401" s="86"/>
    </row>
    <row r="4402" spans="2:7" x14ac:dyDescent="0.25">
      <c r="B4402" s="105"/>
      <c r="C4402" s="106"/>
      <c r="D4402" s="105"/>
      <c r="E4402" s="107"/>
      <c r="F4402" s="108"/>
      <c r="G4402" s="86"/>
    </row>
    <row r="4403" spans="2:7" x14ac:dyDescent="0.25">
      <c r="B4403" s="105"/>
      <c r="C4403" s="106"/>
      <c r="D4403" s="105"/>
      <c r="E4403" s="107"/>
      <c r="F4403" s="108"/>
      <c r="G4403" s="86"/>
    </row>
    <row r="4404" spans="2:7" x14ac:dyDescent="0.25">
      <c r="B4404" s="111"/>
      <c r="C4404" s="112"/>
      <c r="D4404" s="105"/>
      <c r="E4404" s="107"/>
      <c r="F4404" s="108"/>
      <c r="G4404" s="86"/>
    </row>
    <row r="4405" spans="2:7" x14ac:dyDescent="0.25">
      <c r="B4405" s="105"/>
      <c r="C4405" s="106"/>
      <c r="D4405" s="105"/>
      <c r="E4405" s="107"/>
      <c r="F4405" s="108"/>
      <c r="G4405" s="86"/>
    </row>
    <row r="4406" spans="2:7" x14ac:dyDescent="0.25">
      <c r="B4406" s="105"/>
      <c r="C4406" s="106"/>
      <c r="D4406" s="105"/>
      <c r="E4406" s="107"/>
      <c r="F4406" s="108"/>
      <c r="G4406" s="86"/>
    </row>
    <row r="4407" spans="2:7" x14ac:dyDescent="0.25">
      <c r="B4407" s="105"/>
      <c r="C4407" s="106"/>
      <c r="D4407" s="105"/>
      <c r="E4407" s="107"/>
      <c r="F4407" s="108"/>
      <c r="G4407" s="86"/>
    </row>
    <row r="4408" spans="2:7" x14ac:dyDescent="0.25">
      <c r="B4408" s="105"/>
      <c r="C4408" s="106"/>
      <c r="D4408" s="105"/>
      <c r="E4408" s="107"/>
      <c r="F4408" s="108"/>
      <c r="G4408" s="86"/>
    </row>
    <row r="4409" spans="2:7" x14ac:dyDescent="0.25">
      <c r="B4409" s="105"/>
      <c r="C4409" s="106"/>
      <c r="D4409" s="105"/>
      <c r="E4409" s="107"/>
      <c r="F4409" s="108"/>
      <c r="G4409" s="86"/>
    </row>
    <row r="4410" spans="2:7" x14ac:dyDescent="0.25">
      <c r="B4410" s="105"/>
      <c r="C4410" s="106"/>
      <c r="D4410" s="105"/>
      <c r="E4410" s="107"/>
      <c r="F4410" s="108"/>
      <c r="G4410" s="86"/>
    </row>
    <row r="4411" spans="2:7" x14ac:dyDescent="0.25">
      <c r="B4411" s="105"/>
      <c r="C4411" s="106"/>
      <c r="D4411" s="105"/>
      <c r="E4411" s="107"/>
      <c r="F4411" s="108"/>
      <c r="G4411" s="86"/>
    </row>
    <row r="4412" spans="2:7" x14ac:dyDescent="0.25">
      <c r="B4412" s="105"/>
      <c r="C4412" s="106"/>
      <c r="D4412" s="105"/>
      <c r="E4412" s="107"/>
      <c r="F4412" s="108"/>
      <c r="G4412" s="86"/>
    </row>
    <row r="4413" spans="2:7" x14ac:dyDescent="0.25">
      <c r="B4413" s="105"/>
      <c r="C4413" s="106"/>
      <c r="D4413" s="105"/>
      <c r="E4413" s="107"/>
      <c r="F4413" s="108"/>
      <c r="G4413" s="86"/>
    </row>
    <row r="4414" spans="2:7" x14ac:dyDescent="0.25">
      <c r="B4414" s="105"/>
      <c r="C4414" s="106"/>
      <c r="D4414" s="105"/>
      <c r="E4414" s="107"/>
      <c r="F4414" s="108"/>
      <c r="G4414" s="86"/>
    </row>
    <row r="4415" spans="2:7" x14ac:dyDescent="0.25">
      <c r="B4415" s="105"/>
      <c r="C4415" s="106"/>
      <c r="D4415" s="105"/>
      <c r="E4415" s="107"/>
      <c r="F4415" s="108"/>
      <c r="G4415" s="86"/>
    </row>
    <row r="4416" spans="2:7" x14ac:dyDescent="0.25">
      <c r="B4416" s="105"/>
      <c r="C4416" s="106"/>
      <c r="D4416" s="105"/>
      <c r="E4416" s="107"/>
      <c r="F4416" s="108"/>
      <c r="G4416" s="86"/>
    </row>
    <row r="4417" spans="2:7" x14ac:dyDescent="0.25">
      <c r="B4417" s="105"/>
      <c r="C4417" s="106"/>
      <c r="D4417" s="105"/>
      <c r="E4417" s="107"/>
      <c r="F4417" s="108"/>
      <c r="G4417" s="86"/>
    </row>
    <row r="4418" spans="2:7" x14ac:dyDescent="0.25">
      <c r="B4418" s="105"/>
      <c r="C4418" s="106"/>
      <c r="D4418" s="105"/>
      <c r="E4418" s="107"/>
      <c r="F4418" s="108"/>
      <c r="G4418" s="86"/>
    </row>
    <row r="4419" spans="2:7" x14ac:dyDescent="0.25">
      <c r="B4419" s="105"/>
      <c r="C4419" s="106"/>
      <c r="D4419" s="105"/>
      <c r="E4419" s="107"/>
      <c r="F4419" s="108"/>
      <c r="G4419" s="86"/>
    </row>
    <row r="4420" spans="2:7" x14ac:dyDescent="0.25">
      <c r="B4420" s="105"/>
      <c r="C4420" s="106"/>
      <c r="D4420" s="105"/>
      <c r="E4420" s="107"/>
      <c r="F4420" s="108"/>
      <c r="G4420" s="86"/>
    </row>
    <row r="4421" spans="2:7" x14ac:dyDescent="0.25">
      <c r="B4421" s="105"/>
      <c r="C4421" s="106"/>
      <c r="D4421" s="105"/>
      <c r="E4421" s="107"/>
      <c r="F4421" s="108"/>
      <c r="G4421" s="86"/>
    </row>
    <row r="4422" spans="2:7" x14ac:dyDescent="0.25">
      <c r="B4422" s="105"/>
      <c r="C4422" s="106"/>
      <c r="D4422" s="105"/>
      <c r="E4422" s="107"/>
      <c r="F4422" s="108"/>
      <c r="G4422" s="86"/>
    </row>
    <row r="4423" spans="2:7" x14ac:dyDescent="0.25">
      <c r="B4423" s="105"/>
      <c r="C4423" s="106"/>
      <c r="D4423" s="105"/>
      <c r="E4423" s="107"/>
      <c r="F4423" s="108"/>
      <c r="G4423" s="86"/>
    </row>
    <row r="4424" spans="2:7" x14ac:dyDescent="0.25">
      <c r="B4424" s="105"/>
      <c r="C4424" s="106"/>
      <c r="D4424" s="105"/>
      <c r="E4424" s="107"/>
      <c r="F4424" s="108"/>
      <c r="G4424" s="86"/>
    </row>
    <row r="4425" spans="2:7" x14ac:dyDescent="0.25">
      <c r="B4425" s="105"/>
      <c r="C4425" s="106"/>
      <c r="D4425" s="105"/>
      <c r="E4425" s="107"/>
      <c r="F4425" s="108"/>
      <c r="G4425" s="86"/>
    </row>
    <row r="4426" spans="2:7" x14ac:dyDescent="0.25">
      <c r="B4426" s="105"/>
      <c r="C4426" s="106"/>
      <c r="D4426" s="105"/>
      <c r="E4426" s="107"/>
      <c r="F4426" s="108"/>
      <c r="G4426" s="86"/>
    </row>
    <row r="4427" spans="2:7" x14ac:dyDescent="0.25">
      <c r="B4427" s="105"/>
      <c r="C4427" s="106"/>
      <c r="D4427" s="105"/>
      <c r="E4427" s="107"/>
      <c r="F4427" s="108"/>
      <c r="G4427" s="86"/>
    </row>
    <row r="4428" spans="2:7" x14ac:dyDescent="0.25">
      <c r="B4428" s="105"/>
      <c r="C4428" s="106"/>
      <c r="D4428" s="105"/>
      <c r="E4428" s="107"/>
      <c r="F4428" s="108"/>
      <c r="G4428" s="86"/>
    </row>
    <row r="4429" spans="2:7" x14ac:dyDescent="0.25">
      <c r="B4429" s="105"/>
      <c r="C4429" s="106"/>
      <c r="D4429" s="105"/>
      <c r="E4429" s="107"/>
      <c r="F4429" s="108"/>
      <c r="G4429" s="86"/>
    </row>
    <row r="4430" spans="2:7" x14ac:dyDescent="0.25">
      <c r="B4430" s="105"/>
      <c r="C4430" s="106"/>
      <c r="D4430" s="105"/>
      <c r="E4430" s="107"/>
      <c r="F4430" s="108"/>
      <c r="G4430" s="86"/>
    </row>
    <row r="4431" spans="2:7" x14ac:dyDescent="0.25">
      <c r="B4431" s="105"/>
      <c r="C4431" s="106"/>
      <c r="D4431" s="105"/>
      <c r="E4431" s="107"/>
      <c r="F4431" s="108"/>
      <c r="G4431" s="86"/>
    </row>
    <row r="4432" spans="2:7" x14ac:dyDescent="0.25">
      <c r="B4432" s="105"/>
      <c r="C4432" s="106"/>
      <c r="D4432" s="105"/>
      <c r="E4432" s="107"/>
      <c r="F4432" s="108"/>
      <c r="G4432" s="86"/>
    </row>
    <row r="4433" spans="2:7" x14ac:dyDescent="0.25">
      <c r="B4433" s="105"/>
      <c r="C4433" s="106"/>
      <c r="D4433" s="105"/>
      <c r="E4433" s="107"/>
      <c r="F4433" s="108"/>
      <c r="G4433" s="86"/>
    </row>
    <row r="4434" spans="2:7" x14ac:dyDescent="0.25">
      <c r="B4434" s="105"/>
      <c r="C4434" s="106"/>
      <c r="D4434" s="105"/>
      <c r="E4434" s="107"/>
      <c r="F4434" s="108"/>
      <c r="G4434" s="86"/>
    </row>
    <row r="4435" spans="2:7" x14ac:dyDescent="0.25">
      <c r="B4435" s="105"/>
      <c r="C4435" s="106"/>
      <c r="D4435" s="105"/>
      <c r="E4435" s="107"/>
      <c r="F4435" s="108"/>
      <c r="G4435" s="86"/>
    </row>
    <row r="4436" spans="2:7" x14ac:dyDescent="0.25">
      <c r="B4436" s="105"/>
      <c r="C4436" s="106"/>
      <c r="D4436" s="105"/>
      <c r="E4436" s="107"/>
      <c r="F4436" s="108"/>
      <c r="G4436" s="86"/>
    </row>
    <row r="4437" spans="2:7" x14ac:dyDescent="0.25">
      <c r="B4437" s="105"/>
      <c r="C4437" s="106"/>
      <c r="D4437" s="105"/>
      <c r="E4437" s="107"/>
      <c r="F4437" s="108"/>
      <c r="G4437" s="86"/>
    </row>
    <row r="4438" spans="2:7" x14ac:dyDescent="0.25">
      <c r="B4438" s="105"/>
      <c r="C4438" s="106"/>
      <c r="D4438" s="105"/>
      <c r="E4438" s="107"/>
      <c r="F4438" s="108"/>
      <c r="G4438" s="86"/>
    </row>
    <row r="4439" spans="2:7" x14ac:dyDescent="0.25">
      <c r="B4439" s="105"/>
      <c r="C4439" s="106"/>
      <c r="D4439" s="105"/>
      <c r="E4439" s="107"/>
      <c r="F4439" s="108"/>
      <c r="G4439" s="86"/>
    </row>
    <row r="4440" spans="2:7" x14ac:dyDescent="0.25">
      <c r="B4440" s="105"/>
      <c r="C4440" s="106"/>
      <c r="D4440" s="105"/>
      <c r="E4440" s="107"/>
      <c r="F4440" s="108"/>
      <c r="G4440" s="86"/>
    </row>
    <row r="4441" spans="2:7" x14ac:dyDescent="0.25">
      <c r="B4441" s="105"/>
      <c r="C4441" s="106"/>
      <c r="D4441" s="105"/>
      <c r="E4441" s="107"/>
      <c r="F4441" s="108"/>
      <c r="G4441" s="86"/>
    </row>
    <row r="4442" spans="2:7" x14ac:dyDescent="0.25">
      <c r="B4442" s="105"/>
      <c r="C4442" s="106"/>
      <c r="D4442" s="105"/>
      <c r="E4442" s="107"/>
      <c r="F4442" s="108"/>
      <c r="G4442" s="86"/>
    </row>
    <row r="4443" spans="2:7" x14ac:dyDescent="0.25">
      <c r="B4443" s="105"/>
      <c r="C4443" s="106"/>
      <c r="D4443" s="105"/>
      <c r="E4443" s="107"/>
      <c r="F4443" s="108"/>
      <c r="G4443" s="86"/>
    </row>
    <row r="4444" spans="2:7" x14ac:dyDescent="0.25">
      <c r="B4444" s="105"/>
      <c r="C4444" s="106"/>
      <c r="D4444" s="105"/>
      <c r="E4444" s="107"/>
      <c r="F4444" s="108"/>
      <c r="G4444" s="86"/>
    </row>
    <row r="4445" spans="2:7" x14ac:dyDescent="0.25">
      <c r="B4445" s="105"/>
      <c r="C4445" s="106"/>
      <c r="D4445" s="105"/>
      <c r="E4445" s="107"/>
      <c r="F4445" s="108"/>
      <c r="G4445" s="86"/>
    </row>
    <row r="4446" spans="2:7" x14ac:dyDescent="0.25">
      <c r="B4446" s="105"/>
      <c r="C4446" s="106"/>
      <c r="D4446" s="105"/>
      <c r="E4446" s="107"/>
      <c r="F4446" s="108"/>
      <c r="G4446" s="86"/>
    </row>
    <row r="4447" spans="2:7" x14ac:dyDescent="0.25">
      <c r="B4447" s="105"/>
      <c r="C4447" s="106"/>
      <c r="D4447" s="105"/>
      <c r="E4447" s="107"/>
      <c r="F4447" s="108"/>
      <c r="G4447" s="86"/>
    </row>
    <row r="4448" spans="2:7" x14ac:dyDescent="0.25">
      <c r="B4448" s="105"/>
      <c r="C4448" s="106"/>
      <c r="D4448" s="105"/>
      <c r="E4448" s="107"/>
      <c r="F4448" s="108"/>
      <c r="G4448" s="86"/>
    </row>
    <row r="4449" spans="2:7" x14ac:dyDescent="0.25">
      <c r="B4449" s="105"/>
      <c r="C4449" s="106"/>
      <c r="D4449" s="105"/>
      <c r="E4449" s="107"/>
      <c r="F4449" s="108"/>
      <c r="G4449" s="86"/>
    </row>
    <row r="4450" spans="2:7" x14ac:dyDescent="0.25">
      <c r="B4450" s="105"/>
      <c r="C4450" s="106"/>
      <c r="D4450" s="105"/>
      <c r="E4450" s="107"/>
      <c r="F4450" s="108"/>
      <c r="G4450" s="86"/>
    </row>
    <row r="4451" spans="2:7" x14ac:dyDescent="0.25">
      <c r="B4451" s="105"/>
      <c r="C4451" s="106"/>
      <c r="D4451" s="105"/>
      <c r="E4451" s="107"/>
      <c r="F4451" s="108"/>
      <c r="G4451" s="86"/>
    </row>
    <row r="4452" spans="2:7" x14ac:dyDescent="0.25">
      <c r="B4452" s="105"/>
      <c r="C4452" s="106"/>
      <c r="D4452" s="105"/>
      <c r="E4452" s="107"/>
      <c r="F4452" s="108"/>
      <c r="G4452" s="86"/>
    </row>
    <row r="4453" spans="2:7" x14ac:dyDescent="0.25">
      <c r="B4453" s="105"/>
      <c r="C4453" s="106"/>
      <c r="D4453" s="105"/>
      <c r="E4453" s="107"/>
      <c r="F4453" s="108"/>
      <c r="G4453" s="86"/>
    </row>
    <row r="4454" spans="2:7" x14ac:dyDescent="0.25">
      <c r="B4454" s="105"/>
      <c r="C4454" s="106"/>
      <c r="D4454" s="105"/>
      <c r="E4454" s="107"/>
      <c r="F4454" s="108"/>
      <c r="G4454" s="86"/>
    </row>
    <row r="4455" spans="2:7" x14ac:dyDescent="0.25">
      <c r="B4455" s="105"/>
      <c r="C4455" s="106"/>
      <c r="D4455" s="105"/>
      <c r="E4455" s="107"/>
      <c r="F4455" s="108"/>
      <c r="G4455" s="86"/>
    </row>
    <row r="4456" spans="2:7" x14ac:dyDescent="0.25">
      <c r="B4456" s="105"/>
      <c r="C4456" s="106"/>
      <c r="D4456" s="105"/>
      <c r="E4456" s="107"/>
      <c r="F4456" s="108"/>
      <c r="G4456" s="86"/>
    </row>
    <row r="4457" spans="2:7" x14ac:dyDescent="0.25">
      <c r="B4457" s="105"/>
      <c r="C4457" s="106"/>
      <c r="D4457" s="105"/>
      <c r="E4457" s="107"/>
      <c r="F4457" s="108"/>
      <c r="G4457" s="86"/>
    </row>
    <row r="4458" spans="2:7" x14ac:dyDescent="0.25">
      <c r="B4458" s="105"/>
      <c r="C4458" s="106"/>
      <c r="D4458" s="105"/>
      <c r="E4458" s="107"/>
      <c r="F4458" s="108"/>
      <c r="G4458" s="86"/>
    </row>
    <row r="4459" spans="2:7" x14ac:dyDescent="0.25">
      <c r="B4459" s="105"/>
      <c r="C4459" s="106"/>
      <c r="D4459" s="105"/>
      <c r="E4459" s="107"/>
      <c r="F4459" s="108"/>
      <c r="G4459" s="86"/>
    </row>
    <row r="4460" spans="2:7" x14ac:dyDescent="0.25">
      <c r="B4460" s="105"/>
      <c r="C4460" s="106"/>
      <c r="D4460" s="105"/>
      <c r="E4460" s="107"/>
      <c r="F4460" s="108"/>
      <c r="G4460" s="86"/>
    </row>
    <row r="4461" spans="2:7" x14ac:dyDescent="0.25">
      <c r="B4461" s="105"/>
      <c r="C4461" s="106"/>
      <c r="D4461" s="105"/>
      <c r="E4461" s="107"/>
      <c r="F4461" s="108"/>
      <c r="G4461" s="86"/>
    </row>
    <row r="4462" spans="2:7" x14ac:dyDescent="0.25">
      <c r="B4462" s="105"/>
      <c r="C4462" s="106"/>
      <c r="D4462" s="105"/>
      <c r="E4462" s="107"/>
      <c r="F4462" s="108"/>
      <c r="G4462" s="86"/>
    </row>
    <row r="4463" spans="2:7" x14ac:dyDescent="0.25">
      <c r="B4463" s="105"/>
      <c r="C4463" s="106"/>
      <c r="D4463" s="105"/>
      <c r="E4463" s="107"/>
      <c r="F4463" s="108"/>
      <c r="G4463" s="86"/>
    </row>
    <row r="4464" spans="2:7" x14ac:dyDescent="0.25">
      <c r="B4464" s="105"/>
      <c r="C4464" s="106"/>
      <c r="D4464" s="105"/>
      <c r="E4464" s="107"/>
      <c r="F4464" s="108"/>
      <c r="G4464" s="86"/>
    </row>
    <row r="4465" spans="2:7" x14ac:dyDescent="0.25">
      <c r="B4465" s="105"/>
      <c r="C4465" s="106"/>
      <c r="D4465" s="105"/>
      <c r="E4465" s="107"/>
      <c r="F4465" s="108"/>
      <c r="G4465" s="86"/>
    </row>
    <row r="4466" spans="2:7" x14ac:dyDescent="0.25">
      <c r="B4466" s="105"/>
      <c r="C4466" s="106"/>
      <c r="D4466" s="105"/>
      <c r="E4466" s="107"/>
      <c r="F4466" s="108"/>
      <c r="G4466" s="86"/>
    </row>
    <row r="4467" spans="2:7" x14ac:dyDescent="0.25">
      <c r="B4467" s="105"/>
      <c r="C4467" s="106"/>
      <c r="D4467" s="105"/>
      <c r="E4467" s="107"/>
      <c r="F4467" s="108"/>
      <c r="G4467" s="86"/>
    </row>
    <row r="4468" spans="2:7" x14ac:dyDescent="0.25">
      <c r="B4468" s="105"/>
      <c r="C4468" s="106"/>
      <c r="D4468" s="105"/>
      <c r="E4468" s="107"/>
      <c r="F4468" s="108"/>
      <c r="G4468" s="86"/>
    </row>
    <row r="4469" spans="2:7" x14ac:dyDescent="0.25">
      <c r="B4469" s="105"/>
      <c r="C4469" s="106"/>
      <c r="D4469" s="105"/>
      <c r="E4469" s="107"/>
      <c r="F4469" s="108"/>
      <c r="G4469" s="86"/>
    </row>
    <row r="4470" spans="2:7" x14ac:dyDescent="0.25">
      <c r="B4470" s="105"/>
      <c r="C4470" s="106"/>
      <c r="D4470" s="105"/>
      <c r="E4470" s="107"/>
      <c r="F4470" s="108"/>
      <c r="G4470" s="86"/>
    </row>
    <row r="4471" spans="2:7" x14ac:dyDescent="0.25">
      <c r="B4471" s="105"/>
      <c r="C4471" s="106"/>
      <c r="D4471" s="105"/>
      <c r="E4471" s="107"/>
      <c r="F4471" s="108"/>
      <c r="G4471" s="86"/>
    </row>
    <row r="4472" spans="2:7" x14ac:dyDescent="0.25">
      <c r="B4472" s="105"/>
      <c r="C4472" s="106"/>
      <c r="D4472" s="105"/>
      <c r="E4472" s="107"/>
      <c r="F4472" s="108"/>
      <c r="G4472" s="86"/>
    </row>
    <row r="4473" spans="2:7" x14ac:dyDescent="0.25">
      <c r="B4473" s="105"/>
      <c r="C4473" s="106"/>
      <c r="D4473" s="105"/>
      <c r="E4473" s="107"/>
      <c r="F4473" s="108"/>
      <c r="G4473" s="86"/>
    </row>
    <row r="4474" spans="2:7" x14ac:dyDescent="0.25">
      <c r="B4474" s="105"/>
      <c r="C4474" s="106"/>
      <c r="D4474" s="105"/>
      <c r="E4474" s="107"/>
      <c r="F4474" s="108"/>
      <c r="G4474" s="86"/>
    </row>
    <row r="4475" spans="2:7" x14ac:dyDescent="0.25">
      <c r="B4475" s="105"/>
      <c r="C4475" s="106"/>
      <c r="D4475" s="105"/>
      <c r="E4475" s="107"/>
      <c r="F4475" s="108"/>
      <c r="G4475" s="86"/>
    </row>
    <row r="4476" spans="2:7" x14ac:dyDescent="0.25">
      <c r="B4476" s="105"/>
      <c r="C4476" s="106"/>
      <c r="D4476" s="105"/>
      <c r="E4476" s="107"/>
      <c r="F4476" s="108"/>
      <c r="G4476" s="86"/>
    </row>
    <row r="4477" spans="2:7" x14ac:dyDescent="0.25">
      <c r="B4477" s="105"/>
      <c r="C4477" s="106"/>
      <c r="D4477" s="105"/>
      <c r="E4477" s="107"/>
      <c r="F4477" s="108"/>
      <c r="G4477" s="86"/>
    </row>
    <row r="4478" spans="2:7" x14ac:dyDescent="0.25">
      <c r="B4478" s="105"/>
      <c r="C4478" s="106"/>
      <c r="D4478" s="105"/>
      <c r="E4478" s="107"/>
      <c r="F4478" s="108"/>
      <c r="G4478" s="86"/>
    </row>
    <row r="4479" spans="2:7" x14ac:dyDescent="0.25">
      <c r="B4479" s="105"/>
      <c r="C4479" s="106"/>
      <c r="D4479" s="105"/>
      <c r="E4479" s="107"/>
      <c r="F4479" s="108"/>
      <c r="G4479" s="86"/>
    </row>
    <row r="4480" spans="2:7" x14ac:dyDescent="0.25">
      <c r="B4480" s="105"/>
      <c r="C4480" s="106"/>
      <c r="D4480" s="105"/>
      <c r="E4480" s="107"/>
      <c r="F4480" s="108"/>
      <c r="G4480" s="86"/>
    </row>
    <row r="4481" spans="2:7" x14ac:dyDescent="0.25">
      <c r="B4481" s="105"/>
      <c r="C4481" s="106"/>
      <c r="D4481" s="105"/>
      <c r="E4481" s="107"/>
      <c r="F4481" s="108"/>
      <c r="G4481" s="86"/>
    </row>
    <row r="4482" spans="2:7" x14ac:dyDescent="0.25">
      <c r="B4482" s="105"/>
      <c r="C4482" s="106"/>
      <c r="D4482" s="105"/>
      <c r="E4482" s="107"/>
      <c r="F4482" s="108"/>
      <c r="G4482" s="86"/>
    </row>
    <row r="4483" spans="2:7" x14ac:dyDescent="0.25">
      <c r="B4483" s="105"/>
      <c r="C4483" s="106"/>
      <c r="D4483" s="105"/>
      <c r="E4483" s="107"/>
      <c r="F4483" s="108"/>
      <c r="G4483" s="86"/>
    </row>
    <row r="4484" spans="2:7" x14ac:dyDescent="0.25">
      <c r="B4484" s="105"/>
      <c r="C4484" s="106"/>
      <c r="D4484" s="105"/>
      <c r="E4484" s="107"/>
      <c r="F4484" s="108"/>
      <c r="G4484" s="86"/>
    </row>
    <row r="4485" spans="2:7" x14ac:dyDescent="0.25">
      <c r="B4485" s="105"/>
      <c r="C4485" s="106"/>
      <c r="D4485" s="105"/>
      <c r="E4485" s="107"/>
      <c r="F4485" s="108"/>
      <c r="G4485" s="86"/>
    </row>
    <row r="4486" spans="2:7" x14ac:dyDescent="0.25">
      <c r="B4486" s="105"/>
      <c r="C4486" s="106"/>
      <c r="D4486" s="105"/>
      <c r="E4486" s="107"/>
      <c r="F4486" s="108"/>
      <c r="G4486" s="86"/>
    </row>
    <row r="4487" spans="2:7" x14ac:dyDescent="0.25">
      <c r="B4487" s="105"/>
      <c r="C4487" s="106"/>
      <c r="D4487" s="105"/>
      <c r="E4487" s="107"/>
      <c r="F4487" s="108"/>
      <c r="G4487" s="86"/>
    </row>
    <row r="4488" spans="2:7" x14ac:dyDescent="0.25">
      <c r="B4488" s="105"/>
      <c r="C4488" s="106"/>
      <c r="D4488" s="105"/>
      <c r="E4488" s="107"/>
      <c r="F4488" s="108"/>
      <c r="G4488" s="86"/>
    </row>
    <row r="4489" spans="2:7" x14ac:dyDescent="0.25">
      <c r="B4489" s="105"/>
      <c r="C4489" s="106"/>
      <c r="D4489" s="105"/>
      <c r="E4489" s="107"/>
      <c r="F4489" s="108"/>
      <c r="G4489" s="86"/>
    </row>
    <row r="4490" spans="2:7" x14ac:dyDescent="0.25">
      <c r="B4490" s="105"/>
      <c r="C4490" s="106"/>
      <c r="D4490" s="105"/>
      <c r="E4490" s="107"/>
      <c r="F4490" s="108"/>
      <c r="G4490" s="86"/>
    </row>
    <row r="4491" spans="2:7" x14ac:dyDescent="0.25">
      <c r="B4491" s="105"/>
      <c r="C4491" s="106"/>
      <c r="D4491" s="105"/>
      <c r="E4491" s="107"/>
      <c r="F4491" s="108"/>
      <c r="G4491" s="86"/>
    </row>
    <row r="4492" spans="2:7" x14ac:dyDescent="0.25">
      <c r="B4492" s="105"/>
      <c r="C4492" s="106"/>
      <c r="D4492" s="105"/>
      <c r="E4492" s="107"/>
      <c r="F4492" s="108"/>
      <c r="G4492" s="86"/>
    </row>
    <row r="4493" spans="2:7" x14ac:dyDescent="0.25">
      <c r="B4493" s="105"/>
      <c r="C4493" s="106"/>
      <c r="D4493" s="105"/>
      <c r="E4493" s="107"/>
      <c r="F4493" s="108"/>
      <c r="G4493" s="86"/>
    </row>
    <row r="4494" spans="2:7" x14ac:dyDescent="0.25">
      <c r="B4494" s="105"/>
      <c r="C4494" s="106"/>
      <c r="D4494" s="105"/>
      <c r="E4494" s="107"/>
      <c r="F4494" s="108"/>
      <c r="G4494" s="86"/>
    </row>
    <row r="4495" spans="2:7" x14ac:dyDescent="0.25">
      <c r="B4495" s="105"/>
      <c r="C4495" s="106"/>
      <c r="D4495" s="105"/>
      <c r="E4495" s="107"/>
      <c r="F4495" s="108"/>
      <c r="G4495" s="86"/>
    </row>
    <row r="4496" spans="2:7" x14ac:dyDescent="0.25">
      <c r="B4496" s="105"/>
      <c r="C4496" s="106"/>
      <c r="D4496" s="105"/>
      <c r="E4496" s="107"/>
      <c r="F4496" s="108"/>
      <c r="G4496" s="86"/>
    </row>
    <row r="4497" spans="2:7" x14ac:dyDescent="0.25">
      <c r="B4497" s="105"/>
      <c r="C4497" s="106"/>
      <c r="D4497" s="105"/>
      <c r="E4497" s="107"/>
      <c r="F4497" s="108"/>
      <c r="G4497" s="86"/>
    </row>
    <row r="4498" spans="2:7" x14ac:dyDescent="0.25">
      <c r="B4498" s="105"/>
      <c r="C4498" s="106"/>
      <c r="D4498" s="105"/>
      <c r="E4498" s="107"/>
      <c r="F4498" s="108"/>
      <c r="G4498" s="86"/>
    </row>
    <row r="4499" spans="2:7" x14ac:dyDescent="0.25">
      <c r="B4499" s="105"/>
      <c r="C4499" s="106"/>
      <c r="D4499" s="105"/>
      <c r="E4499" s="107"/>
      <c r="F4499" s="108"/>
      <c r="G4499" s="86"/>
    </row>
    <row r="4500" spans="2:7" x14ac:dyDescent="0.25">
      <c r="B4500" s="105"/>
      <c r="C4500" s="106"/>
      <c r="D4500" s="105"/>
      <c r="E4500" s="107"/>
      <c r="F4500" s="108"/>
      <c r="G4500" s="86"/>
    </row>
    <row r="4501" spans="2:7" x14ac:dyDescent="0.25">
      <c r="B4501" s="105"/>
      <c r="C4501" s="106"/>
      <c r="D4501" s="105"/>
      <c r="E4501" s="107"/>
      <c r="F4501" s="108"/>
      <c r="G4501" s="86"/>
    </row>
    <row r="4502" spans="2:7" x14ac:dyDescent="0.25">
      <c r="B4502" s="105"/>
      <c r="C4502" s="106"/>
      <c r="D4502" s="105"/>
      <c r="E4502" s="107"/>
      <c r="F4502" s="108"/>
      <c r="G4502" s="86"/>
    </row>
    <row r="4503" spans="2:7" x14ac:dyDescent="0.25">
      <c r="B4503" s="105"/>
      <c r="C4503" s="106"/>
      <c r="D4503" s="105"/>
      <c r="E4503" s="107"/>
      <c r="F4503" s="108"/>
      <c r="G4503" s="86"/>
    </row>
    <row r="4504" spans="2:7" x14ac:dyDescent="0.25">
      <c r="B4504" s="105"/>
      <c r="C4504" s="106"/>
      <c r="D4504" s="105"/>
      <c r="E4504" s="107"/>
      <c r="F4504" s="108"/>
      <c r="G4504" s="86"/>
    </row>
    <row r="4505" spans="2:7" x14ac:dyDescent="0.25">
      <c r="B4505" s="105"/>
      <c r="C4505" s="106"/>
      <c r="D4505" s="105"/>
      <c r="E4505" s="107"/>
      <c r="F4505" s="108"/>
      <c r="G4505" s="86"/>
    </row>
    <row r="4506" spans="2:7" x14ac:dyDescent="0.25">
      <c r="B4506" s="105"/>
      <c r="C4506" s="106"/>
      <c r="D4506" s="105"/>
      <c r="E4506" s="107"/>
      <c r="F4506" s="108"/>
      <c r="G4506" s="86"/>
    </row>
    <row r="4507" spans="2:7" x14ac:dyDescent="0.25">
      <c r="B4507" s="105"/>
      <c r="C4507" s="106"/>
      <c r="D4507" s="105"/>
      <c r="E4507" s="107"/>
      <c r="F4507" s="108"/>
      <c r="G4507" s="86"/>
    </row>
    <row r="4508" spans="2:7" x14ac:dyDescent="0.25">
      <c r="B4508" s="105"/>
      <c r="C4508" s="106"/>
      <c r="D4508" s="105"/>
      <c r="E4508" s="107"/>
      <c r="F4508" s="108"/>
      <c r="G4508" s="86"/>
    </row>
    <row r="4509" spans="2:7" x14ac:dyDescent="0.25">
      <c r="B4509" s="105"/>
      <c r="C4509" s="106"/>
      <c r="D4509" s="105"/>
      <c r="E4509" s="107"/>
      <c r="F4509" s="108"/>
      <c r="G4509" s="86"/>
    </row>
    <row r="4510" spans="2:7" x14ac:dyDescent="0.25">
      <c r="B4510" s="105"/>
      <c r="C4510" s="106"/>
      <c r="D4510" s="105"/>
      <c r="E4510" s="107"/>
      <c r="F4510" s="108"/>
      <c r="G4510" s="86"/>
    </row>
    <row r="4511" spans="2:7" x14ac:dyDescent="0.25">
      <c r="B4511" s="105"/>
      <c r="C4511" s="106"/>
      <c r="D4511" s="105"/>
      <c r="E4511" s="107"/>
      <c r="F4511" s="108"/>
      <c r="G4511" s="86"/>
    </row>
    <row r="4512" spans="2:7" x14ac:dyDescent="0.25">
      <c r="B4512" s="105"/>
      <c r="C4512" s="106"/>
      <c r="D4512" s="105"/>
      <c r="E4512" s="107"/>
      <c r="F4512" s="108"/>
      <c r="G4512" s="86"/>
    </row>
    <row r="4513" spans="2:7" x14ac:dyDescent="0.25">
      <c r="B4513" s="105"/>
      <c r="C4513" s="106"/>
      <c r="D4513" s="105"/>
      <c r="E4513" s="107"/>
      <c r="F4513" s="108"/>
      <c r="G4513" s="86"/>
    </row>
    <row r="4514" spans="2:7" x14ac:dyDescent="0.25">
      <c r="B4514" s="105"/>
      <c r="C4514" s="106"/>
      <c r="D4514" s="105"/>
      <c r="E4514" s="107"/>
      <c r="F4514" s="108"/>
      <c r="G4514" s="86"/>
    </row>
    <row r="4515" spans="2:7" x14ac:dyDescent="0.25">
      <c r="B4515" s="105"/>
      <c r="C4515" s="106"/>
      <c r="D4515" s="105"/>
      <c r="E4515" s="107"/>
      <c r="F4515" s="108"/>
      <c r="G4515" s="86"/>
    </row>
    <row r="4516" spans="2:7" x14ac:dyDescent="0.25">
      <c r="B4516" s="105"/>
      <c r="C4516" s="106"/>
      <c r="D4516" s="105"/>
      <c r="E4516" s="107"/>
      <c r="F4516" s="108"/>
      <c r="G4516" s="86"/>
    </row>
    <row r="4517" spans="2:7" x14ac:dyDescent="0.25">
      <c r="B4517" s="105"/>
      <c r="C4517" s="106"/>
      <c r="D4517" s="105"/>
      <c r="E4517" s="107"/>
      <c r="F4517" s="108"/>
      <c r="G4517" s="86"/>
    </row>
    <row r="4518" spans="2:7" x14ac:dyDescent="0.25">
      <c r="B4518" s="105"/>
      <c r="C4518" s="106"/>
      <c r="D4518" s="105"/>
      <c r="E4518" s="107"/>
      <c r="F4518" s="108"/>
      <c r="G4518" s="86"/>
    </row>
    <row r="4519" spans="2:7" x14ac:dyDescent="0.25">
      <c r="B4519" s="105"/>
      <c r="C4519" s="106"/>
      <c r="D4519" s="105"/>
      <c r="E4519" s="107"/>
      <c r="F4519" s="108"/>
      <c r="G4519" s="86"/>
    </row>
    <row r="4520" spans="2:7" x14ac:dyDescent="0.25">
      <c r="B4520" s="105"/>
      <c r="C4520" s="106"/>
      <c r="D4520" s="105"/>
      <c r="E4520" s="107"/>
      <c r="F4520" s="108"/>
      <c r="G4520" s="86"/>
    </row>
    <row r="4521" spans="2:7" x14ac:dyDescent="0.25">
      <c r="B4521" s="105"/>
      <c r="C4521" s="106"/>
      <c r="D4521" s="105"/>
      <c r="E4521" s="107"/>
      <c r="F4521" s="108"/>
      <c r="G4521" s="86"/>
    </row>
    <row r="4522" spans="2:7" x14ac:dyDescent="0.25">
      <c r="B4522" s="105"/>
      <c r="C4522" s="106"/>
      <c r="D4522" s="105"/>
      <c r="E4522" s="107"/>
      <c r="F4522" s="108"/>
      <c r="G4522" s="86"/>
    </row>
    <row r="4523" spans="2:7" x14ac:dyDescent="0.25">
      <c r="B4523" s="105"/>
      <c r="C4523" s="106"/>
      <c r="D4523" s="105"/>
      <c r="E4523" s="107"/>
      <c r="F4523" s="108"/>
      <c r="G4523" s="86"/>
    </row>
    <row r="4524" spans="2:7" x14ac:dyDescent="0.25">
      <c r="B4524" s="105"/>
      <c r="C4524" s="106"/>
      <c r="D4524" s="105"/>
      <c r="E4524" s="107"/>
      <c r="F4524" s="108"/>
      <c r="G4524" s="86"/>
    </row>
    <row r="4525" spans="2:7" x14ac:dyDescent="0.25">
      <c r="B4525" s="105"/>
      <c r="C4525" s="106"/>
      <c r="D4525" s="105"/>
      <c r="E4525" s="107"/>
      <c r="F4525" s="108"/>
      <c r="G4525" s="86"/>
    </row>
    <row r="4526" spans="2:7" x14ac:dyDescent="0.25">
      <c r="B4526" s="105"/>
      <c r="C4526" s="106"/>
      <c r="D4526" s="105"/>
      <c r="E4526" s="107"/>
      <c r="F4526" s="108"/>
      <c r="G4526" s="86"/>
    </row>
    <row r="4527" spans="2:7" x14ac:dyDescent="0.25">
      <c r="B4527" s="105"/>
      <c r="C4527" s="106"/>
      <c r="D4527" s="105"/>
      <c r="E4527" s="107"/>
      <c r="F4527" s="108"/>
      <c r="G4527" s="86"/>
    </row>
    <row r="4528" spans="2:7" x14ac:dyDescent="0.25">
      <c r="B4528" s="105"/>
      <c r="C4528" s="106"/>
      <c r="D4528" s="105"/>
      <c r="E4528" s="107"/>
      <c r="F4528" s="108"/>
      <c r="G4528" s="86"/>
    </row>
    <row r="4529" spans="2:7" x14ac:dyDescent="0.25">
      <c r="B4529" s="105"/>
      <c r="C4529" s="106"/>
      <c r="D4529" s="105"/>
      <c r="E4529" s="107"/>
      <c r="F4529" s="108"/>
      <c r="G4529" s="86"/>
    </row>
    <row r="4530" spans="2:7" x14ac:dyDescent="0.25">
      <c r="B4530" s="105"/>
      <c r="C4530" s="106"/>
      <c r="D4530" s="105"/>
      <c r="E4530" s="107"/>
      <c r="F4530" s="108"/>
      <c r="G4530" s="86"/>
    </row>
    <row r="4531" spans="2:7" x14ac:dyDescent="0.25">
      <c r="B4531" s="105"/>
      <c r="C4531" s="106"/>
      <c r="D4531" s="105"/>
      <c r="E4531" s="107"/>
      <c r="F4531" s="108"/>
      <c r="G4531" s="86"/>
    </row>
    <row r="4532" spans="2:7" x14ac:dyDescent="0.25">
      <c r="B4532" s="105"/>
      <c r="C4532" s="106"/>
      <c r="D4532" s="105"/>
      <c r="E4532" s="107"/>
      <c r="F4532" s="108"/>
      <c r="G4532" s="86"/>
    </row>
    <row r="4533" spans="2:7" x14ac:dyDescent="0.25">
      <c r="B4533" s="105"/>
      <c r="C4533" s="106"/>
      <c r="D4533" s="105"/>
      <c r="E4533" s="107"/>
      <c r="F4533" s="108"/>
      <c r="G4533" s="86"/>
    </row>
    <row r="4534" spans="2:7" x14ac:dyDescent="0.25">
      <c r="B4534" s="105"/>
      <c r="C4534" s="106"/>
      <c r="D4534" s="105"/>
      <c r="E4534" s="107"/>
      <c r="F4534" s="108"/>
      <c r="G4534" s="86"/>
    </row>
    <row r="4535" spans="2:7" x14ac:dyDescent="0.25">
      <c r="B4535" s="105"/>
      <c r="C4535" s="106"/>
      <c r="D4535" s="105"/>
      <c r="E4535" s="107"/>
      <c r="F4535" s="108"/>
      <c r="G4535" s="86"/>
    </row>
    <row r="4536" spans="2:7" x14ac:dyDescent="0.25">
      <c r="B4536" s="105"/>
      <c r="C4536" s="106"/>
      <c r="D4536" s="105"/>
      <c r="E4536" s="107"/>
      <c r="F4536" s="108"/>
      <c r="G4536" s="86"/>
    </row>
    <row r="4537" spans="2:7" x14ac:dyDescent="0.25">
      <c r="B4537" s="105"/>
      <c r="C4537" s="106"/>
      <c r="D4537" s="105"/>
      <c r="E4537" s="107"/>
      <c r="F4537" s="108"/>
      <c r="G4537" s="86"/>
    </row>
    <row r="4538" spans="2:7" x14ac:dyDescent="0.25">
      <c r="B4538" s="105"/>
      <c r="C4538" s="106"/>
      <c r="D4538" s="105"/>
      <c r="E4538" s="107"/>
      <c r="F4538" s="108"/>
      <c r="G4538" s="86"/>
    </row>
    <row r="4539" spans="2:7" x14ac:dyDescent="0.25">
      <c r="B4539" s="105"/>
      <c r="C4539" s="106"/>
      <c r="D4539" s="105"/>
      <c r="E4539" s="107"/>
      <c r="F4539" s="108"/>
      <c r="G4539" s="86"/>
    </row>
    <row r="4540" spans="2:7" x14ac:dyDescent="0.25">
      <c r="B4540" s="105"/>
      <c r="C4540" s="106"/>
      <c r="D4540" s="105"/>
      <c r="E4540" s="107"/>
      <c r="F4540" s="108"/>
      <c r="G4540" s="86"/>
    </row>
    <row r="4541" spans="2:7" x14ac:dyDescent="0.25">
      <c r="B4541" s="105"/>
      <c r="C4541" s="106"/>
      <c r="D4541" s="105"/>
      <c r="E4541" s="107"/>
      <c r="F4541" s="108"/>
      <c r="G4541" s="86"/>
    </row>
    <row r="4542" spans="2:7" x14ac:dyDescent="0.25">
      <c r="B4542" s="105"/>
      <c r="C4542" s="106"/>
      <c r="D4542" s="105"/>
      <c r="E4542" s="107"/>
      <c r="F4542" s="108"/>
      <c r="G4542" s="86"/>
    </row>
    <row r="4543" spans="2:7" x14ac:dyDescent="0.25">
      <c r="B4543" s="105"/>
      <c r="C4543" s="106"/>
      <c r="D4543" s="105"/>
      <c r="E4543" s="107"/>
      <c r="F4543" s="108"/>
      <c r="G4543" s="86"/>
    </row>
    <row r="4544" spans="2:7" x14ac:dyDescent="0.25">
      <c r="B4544" s="105"/>
      <c r="C4544" s="106"/>
      <c r="D4544" s="105"/>
      <c r="E4544" s="107"/>
      <c r="F4544" s="108"/>
      <c r="G4544" s="86"/>
    </row>
    <row r="4545" spans="2:8" x14ac:dyDescent="0.25">
      <c r="B4545" s="105"/>
      <c r="C4545" s="106"/>
      <c r="D4545" s="105"/>
      <c r="E4545" s="107"/>
      <c r="F4545" s="108"/>
      <c r="G4545" s="86"/>
      <c r="H4545" s="121"/>
    </row>
    <row r="4546" spans="2:8" x14ac:dyDescent="0.25">
      <c r="B4546" s="105"/>
      <c r="C4546" s="106"/>
      <c r="D4546" s="105"/>
      <c r="E4546" s="107"/>
      <c r="F4546" s="108"/>
      <c r="G4546" s="86"/>
      <c r="H4546" s="121"/>
    </row>
    <row r="4547" spans="2:8" x14ac:dyDescent="0.25">
      <c r="B4547" s="105"/>
      <c r="C4547" s="106"/>
      <c r="D4547" s="105"/>
      <c r="E4547" s="107"/>
      <c r="F4547" s="108"/>
      <c r="G4547" s="86"/>
      <c r="H4547" s="121"/>
    </row>
    <row r="4548" spans="2:8" x14ac:dyDescent="0.25">
      <c r="B4548" s="105"/>
      <c r="C4548" s="106"/>
      <c r="D4548" s="105"/>
      <c r="E4548" s="107"/>
      <c r="F4548" s="108"/>
      <c r="G4548" s="86"/>
      <c r="H4548" s="121"/>
    </row>
    <row r="4549" spans="2:8" x14ac:dyDescent="0.25">
      <c r="B4549" s="105"/>
      <c r="C4549" s="106"/>
      <c r="D4549" s="105"/>
      <c r="E4549" s="107"/>
      <c r="F4549" s="108"/>
      <c r="G4549" s="86"/>
      <c r="H4549" s="121"/>
    </row>
    <row r="4550" spans="2:8" x14ac:dyDescent="0.25">
      <c r="B4550" s="105"/>
      <c r="C4550" s="106"/>
      <c r="D4550" s="105"/>
      <c r="E4550" s="107"/>
      <c r="F4550" s="108"/>
      <c r="G4550" s="86"/>
      <c r="H4550" s="121"/>
    </row>
    <row r="4551" spans="2:8" x14ac:dyDescent="0.25">
      <c r="B4551" s="105"/>
      <c r="C4551" s="106"/>
      <c r="D4551" s="105"/>
      <c r="E4551" s="107"/>
      <c r="F4551" s="108"/>
      <c r="G4551" s="86"/>
      <c r="H4551" s="121"/>
    </row>
    <row r="4552" spans="2:8" x14ac:dyDescent="0.25">
      <c r="B4552" s="105"/>
      <c r="C4552" s="106"/>
      <c r="D4552" s="105"/>
      <c r="E4552" s="107"/>
      <c r="F4552" s="108"/>
      <c r="G4552" s="86"/>
      <c r="H4552" s="121"/>
    </row>
    <row r="4553" spans="2:8" x14ac:dyDescent="0.25">
      <c r="B4553" s="105"/>
      <c r="C4553" s="106"/>
      <c r="D4553" s="105"/>
      <c r="E4553" s="107"/>
      <c r="F4553" s="108"/>
      <c r="G4553" s="86"/>
      <c r="H4553" s="121"/>
    </row>
    <row r="4554" spans="2:8" x14ac:dyDescent="0.25">
      <c r="B4554" s="105"/>
      <c r="C4554" s="106"/>
      <c r="D4554" s="105"/>
      <c r="E4554" s="107"/>
      <c r="F4554" s="108"/>
      <c r="G4554" s="86"/>
      <c r="H4554" s="121"/>
    </row>
    <row r="4555" spans="2:8" x14ac:dyDescent="0.25">
      <c r="B4555" s="105"/>
      <c r="C4555" s="106"/>
      <c r="D4555" s="105"/>
      <c r="E4555" s="107"/>
      <c r="F4555" s="108"/>
      <c r="G4555" s="86"/>
      <c r="H4555" s="121"/>
    </row>
    <row r="4556" spans="2:8" x14ac:dyDescent="0.25">
      <c r="B4556" s="105"/>
      <c r="C4556" s="106"/>
      <c r="D4556" s="105"/>
      <c r="E4556" s="107"/>
      <c r="F4556" s="108"/>
      <c r="G4556" s="86"/>
      <c r="H4556" s="121"/>
    </row>
    <row r="4557" spans="2:8" x14ac:dyDescent="0.25">
      <c r="B4557" s="105"/>
      <c r="C4557" s="106"/>
      <c r="D4557" s="105"/>
      <c r="E4557" s="107"/>
      <c r="F4557" s="108"/>
      <c r="G4557" s="86"/>
      <c r="H4557" s="121"/>
    </row>
    <row r="4558" spans="2:8" x14ac:dyDescent="0.25">
      <c r="B4558" s="105"/>
      <c r="C4558" s="106"/>
      <c r="D4558" s="105"/>
      <c r="E4558" s="107"/>
      <c r="F4558" s="108"/>
      <c r="G4558" s="86"/>
      <c r="H4558" s="121"/>
    </row>
    <row r="4559" spans="2:8" x14ac:dyDescent="0.25">
      <c r="B4559" s="105"/>
      <c r="C4559" s="106"/>
      <c r="D4559" s="105"/>
      <c r="E4559" s="107"/>
      <c r="F4559" s="108"/>
      <c r="G4559" s="86"/>
      <c r="H4559" s="121"/>
    </row>
    <row r="4560" spans="2:8" x14ac:dyDescent="0.25">
      <c r="B4560" s="105"/>
      <c r="C4560" s="106"/>
      <c r="D4560" s="105"/>
      <c r="E4560" s="107"/>
      <c r="F4560" s="108"/>
      <c r="G4560" s="86"/>
      <c r="H4560" s="121"/>
    </row>
    <row r="4561" spans="2:8" x14ac:dyDescent="0.25">
      <c r="B4561" s="105"/>
      <c r="C4561" s="106"/>
      <c r="D4561" s="105"/>
      <c r="E4561" s="107"/>
      <c r="F4561" s="108"/>
      <c r="G4561" s="86"/>
      <c r="H4561" s="121"/>
    </row>
    <row r="4562" spans="2:8" x14ac:dyDescent="0.25">
      <c r="B4562" s="105"/>
      <c r="C4562" s="106"/>
      <c r="D4562" s="105"/>
      <c r="E4562" s="107"/>
      <c r="F4562" s="108"/>
      <c r="G4562" s="86"/>
      <c r="H4562" s="121"/>
    </row>
    <row r="4563" spans="2:8" x14ac:dyDescent="0.25">
      <c r="B4563" s="105"/>
      <c r="C4563" s="106"/>
      <c r="D4563" s="105"/>
      <c r="E4563" s="107"/>
      <c r="F4563" s="108"/>
      <c r="G4563" s="86"/>
      <c r="H4563" s="121"/>
    </row>
    <row r="4564" spans="2:8" x14ac:dyDescent="0.25">
      <c r="B4564" s="105"/>
      <c r="C4564" s="106"/>
      <c r="D4564" s="105"/>
      <c r="E4564" s="107"/>
      <c r="F4564" s="108"/>
      <c r="G4564" s="86"/>
      <c r="H4564" s="121"/>
    </row>
    <row r="4565" spans="2:8" x14ac:dyDescent="0.25">
      <c r="B4565" s="105"/>
      <c r="C4565" s="106"/>
      <c r="D4565" s="105"/>
      <c r="E4565" s="107"/>
      <c r="F4565" s="108"/>
      <c r="G4565" s="86"/>
      <c r="H4565" s="121"/>
    </row>
    <row r="4566" spans="2:8" x14ac:dyDescent="0.25">
      <c r="B4566" s="105"/>
      <c r="C4566" s="106"/>
      <c r="D4566" s="105"/>
      <c r="E4566" s="107"/>
      <c r="F4566" s="108"/>
      <c r="G4566" s="86"/>
      <c r="H4566" s="121"/>
    </row>
    <row r="4567" spans="2:8" x14ac:dyDescent="0.25">
      <c r="B4567" s="105"/>
      <c r="C4567" s="106"/>
      <c r="D4567" s="105"/>
      <c r="E4567" s="107"/>
      <c r="F4567" s="108"/>
      <c r="G4567" s="86"/>
      <c r="H4567" s="121"/>
    </row>
    <row r="4568" spans="2:8" x14ac:dyDescent="0.25">
      <c r="B4568" s="105"/>
      <c r="C4568" s="106"/>
      <c r="D4568" s="105"/>
      <c r="E4568" s="107"/>
      <c r="F4568" s="108"/>
      <c r="G4568" s="86"/>
      <c r="H4568" s="121"/>
    </row>
    <row r="4569" spans="2:8" x14ac:dyDescent="0.25">
      <c r="B4569" s="105"/>
      <c r="C4569" s="106"/>
      <c r="D4569" s="105"/>
      <c r="E4569" s="107"/>
      <c r="F4569" s="108"/>
      <c r="G4569" s="86"/>
      <c r="H4569" s="121"/>
    </row>
    <row r="4570" spans="2:8" x14ac:dyDescent="0.25">
      <c r="B4570" s="105"/>
      <c r="C4570" s="106"/>
      <c r="D4570" s="105"/>
      <c r="E4570" s="107"/>
      <c r="F4570" s="108"/>
      <c r="G4570" s="86"/>
      <c r="H4570" s="121"/>
    </row>
    <row r="4571" spans="2:8" x14ac:dyDescent="0.25">
      <c r="B4571" s="105"/>
      <c r="C4571" s="106"/>
      <c r="D4571" s="105"/>
      <c r="E4571" s="107"/>
      <c r="F4571" s="108"/>
      <c r="G4571" s="86"/>
      <c r="H4571" s="121"/>
    </row>
    <row r="4572" spans="2:8" x14ac:dyDescent="0.25">
      <c r="B4572" s="105"/>
      <c r="C4572" s="106"/>
      <c r="D4572" s="105"/>
      <c r="E4572" s="107"/>
      <c r="F4572" s="108"/>
      <c r="G4572" s="86"/>
      <c r="H4572" s="121"/>
    </row>
    <row r="4573" spans="2:8" x14ac:dyDescent="0.25">
      <c r="B4573" s="105"/>
      <c r="C4573" s="106"/>
      <c r="D4573" s="105"/>
      <c r="E4573" s="107"/>
      <c r="F4573" s="108"/>
      <c r="G4573" s="86"/>
      <c r="H4573" s="121"/>
    </row>
    <row r="4574" spans="2:8" x14ac:dyDescent="0.25">
      <c r="B4574" s="105"/>
      <c r="C4574" s="106"/>
      <c r="D4574" s="105"/>
      <c r="E4574" s="107"/>
      <c r="F4574" s="108"/>
      <c r="G4574" s="86"/>
      <c r="H4574" s="121"/>
    </row>
    <row r="4575" spans="2:8" x14ac:dyDescent="0.25">
      <c r="B4575" s="105"/>
      <c r="C4575" s="106"/>
      <c r="D4575" s="105"/>
      <c r="E4575" s="107"/>
      <c r="F4575" s="108"/>
      <c r="G4575" s="86"/>
      <c r="H4575" s="121"/>
    </row>
    <row r="4576" spans="2:8" x14ac:dyDescent="0.25">
      <c r="B4576" s="105"/>
      <c r="C4576" s="106"/>
      <c r="D4576" s="105"/>
      <c r="E4576" s="107"/>
      <c r="F4576" s="108"/>
      <c r="G4576" s="86"/>
      <c r="H4576" s="121"/>
    </row>
    <row r="4577" spans="2:8" x14ac:dyDescent="0.25">
      <c r="B4577" s="105"/>
      <c r="C4577" s="106"/>
      <c r="D4577" s="105"/>
      <c r="E4577" s="107"/>
      <c r="F4577" s="108"/>
      <c r="G4577" s="86"/>
      <c r="H4577" s="121"/>
    </row>
    <row r="4578" spans="2:8" x14ac:dyDescent="0.25">
      <c r="B4578" s="105"/>
      <c r="C4578" s="106"/>
      <c r="D4578" s="105"/>
      <c r="E4578" s="107"/>
      <c r="F4578" s="108"/>
      <c r="G4578" s="86"/>
      <c r="H4578" s="121"/>
    </row>
    <row r="4579" spans="2:8" x14ac:dyDescent="0.25">
      <c r="B4579" s="105"/>
      <c r="C4579" s="106"/>
      <c r="D4579" s="105"/>
      <c r="E4579" s="107"/>
      <c r="F4579" s="108"/>
      <c r="G4579" s="86"/>
      <c r="H4579" s="121"/>
    </row>
    <row r="4580" spans="2:8" x14ac:dyDescent="0.25">
      <c r="B4580" s="105"/>
      <c r="C4580" s="106"/>
      <c r="D4580" s="105"/>
      <c r="E4580" s="107"/>
      <c r="F4580" s="108"/>
      <c r="G4580" s="86"/>
      <c r="H4580" s="121"/>
    </row>
    <row r="4581" spans="2:8" x14ac:dyDescent="0.25">
      <c r="B4581" s="105"/>
      <c r="C4581" s="106"/>
      <c r="D4581" s="105"/>
      <c r="E4581" s="107"/>
      <c r="F4581" s="108"/>
      <c r="G4581" s="86"/>
      <c r="H4581" s="121"/>
    </row>
    <row r="4582" spans="2:8" x14ac:dyDescent="0.25">
      <c r="B4582" s="105"/>
      <c r="C4582" s="106"/>
      <c r="D4582" s="105"/>
      <c r="E4582" s="107"/>
      <c r="F4582" s="108"/>
      <c r="G4582" s="86"/>
      <c r="H4582" s="121"/>
    </row>
    <row r="4583" spans="2:8" x14ac:dyDescent="0.25">
      <c r="B4583" s="105"/>
      <c r="C4583" s="106"/>
      <c r="D4583" s="105"/>
      <c r="E4583" s="107"/>
      <c r="F4583" s="108"/>
      <c r="G4583" s="86"/>
      <c r="H4583" s="121"/>
    </row>
    <row r="4584" spans="2:8" x14ac:dyDescent="0.25">
      <c r="B4584" s="105"/>
      <c r="C4584" s="106"/>
      <c r="D4584" s="105"/>
      <c r="E4584" s="107"/>
      <c r="F4584" s="108"/>
      <c r="G4584" s="86"/>
      <c r="H4584" s="121"/>
    </row>
    <row r="4585" spans="2:8" x14ac:dyDescent="0.25">
      <c r="B4585" s="105"/>
      <c r="C4585" s="106"/>
      <c r="D4585" s="105"/>
      <c r="E4585" s="107"/>
      <c r="F4585" s="108"/>
      <c r="G4585" s="86"/>
      <c r="H4585" s="121"/>
    </row>
    <row r="4586" spans="2:8" x14ac:dyDescent="0.25">
      <c r="B4586" s="105"/>
      <c r="C4586" s="106"/>
      <c r="D4586" s="105"/>
      <c r="E4586" s="107"/>
      <c r="F4586" s="108"/>
      <c r="G4586" s="86"/>
      <c r="H4586" s="121"/>
    </row>
    <row r="4587" spans="2:8" x14ac:dyDescent="0.25">
      <c r="B4587" s="105"/>
      <c r="C4587" s="106"/>
      <c r="D4587" s="105"/>
      <c r="E4587" s="107"/>
      <c r="F4587" s="108"/>
      <c r="G4587" s="86"/>
      <c r="H4587" s="121"/>
    </row>
    <row r="4588" spans="2:8" x14ac:dyDescent="0.25">
      <c r="B4588" s="105"/>
      <c r="C4588" s="106"/>
      <c r="D4588" s="105"/>
      <c r="E4588" s="107"/>
      <c r="F4588" s="108"/>
      <c r="G4588" s="86"/>
      <c r="H4588" s="121"/>
    </row>
    <row r="4589" spans="2:8" x14ac:dyDescent="0.25">
      <c r="B4589" s="105"/>
      <c r="C4589" s="106"/>
      <c r="D4589" s="105"/>
      <c r="E4589" s="107"/>
      <c r="F4589" s="108"/>
      <c r="G4589" s="86"/>
      <c r="H4589" s="121"/>
    </row>
    <row r="4590" spans="2:8" x14ac:dyDescent="0.25">
      <c r="B4590" s="105"/>
      <c r="C4590" s="106"/>
      <c r="D4590" s="105"/>
      <c r="E4590" s="107"/>
      <c r="F4590" s="108"/>
      <c r="G4590" s="86"/>
      <c r="H4590" s="121"/>
    </row>
    <row r="4591" spans="2:8" x14ac:dyDescent="0.25">
      <c r="B4591" s="105"/>
      <c r="C4591" s="106"/>
      <c r="D4591" s="105"/>
      <c r="E4591" s="107"/>
      <c r="F4591" s="108"/>
      <c r="G4591" s="86"/>
      <c r="H4591" s="121"/>
    </row>
    <row r="4592" spans="2:8" x14ac:dyDescent="0.25">
      <c r="B4592" s="105"/>
      <c r="C4592" s="106"/>
      <c r="D4592" s="105"/>
      <c r="E4592" s="107"/>
      <c r="F4592" s="108"/>
      <c r="G4592" s="86"/>
      <c r="H4592" s="121"/>
    </row>
    <row r="4593" spans="2:8" x14ac:dyDescent="0.25">
      <c r="B4593" s="105"/>
      <c r="C4593" s="106"/>
      <c r="D4593" s="105"/>
      <c r="E4593" s="107"/>
      <c r="F4593" s="108"/>
      <c r="G4593" s="86"/>
      <c r="H4593" s="121"/>
    </row>
    <row r="4594" spans="2:8" x14ac:dyDescent="0.25">
      <c r="B4594" s="105"/>
      <c r="C4594" s="106"/>
      <c r="D4594" s="105"/>
      <c r="E4594" s="107"/>
      <c r="F4594" s="108"/>
      <c r="G4594" s="86"/>
      <c r="H4594" s="121"/>
    </row>
    <row r="4595" spans="2:8" x14ac:dyDescent="0.25">
      <c r="B4595" s="105"/>
      <c r="C4595" s="106"/>
      <c r="D4595" s="105"/>
      <c r="E4595" s="107"/>
      <c r="F4595" s="108"/>
      <c r="G4595" s="86"/>
      <c r="H4595" s="121"/>
    </row>
    <row r="4596" spans="2:8" x14ac:dyDescent="0.25">
      <c r="B4596" s="105"/>
      <c r="C4596" s="106"/>
      <c r="D4596" s="105"/>
      <c r="E4596" s="107"/>
      <c r="F4596" s="108"/>
      <c r="G4596" s="86"/>
      <c r="H4596" s="121"/>
    </row>
    <row r="4597" spans="2:8" x14ac:dyDescent="0.25">
      <c r="B4597" s="105"/>
      <c r="C4597" s="106"/>
      <c r="D4597" s="105"/>
      <c r="E4597" s="107"/>
      <c r="F4597" s="108"/>
      <c r="G4597" s="86"/>
      <c r="H4597" s="121"/>
    </row>
    <row r="4598" spans="2:8" x14ac:dyDescent="0.25">
      <c r="B4598" s="105"/>
      <c r="C4598" s="106"/>
      <c r="D4598" s="105"/>
      <c r="E4598" s="107"/>
      <c r="F4598" s="108"/>
      <c r="G4598" s="86"/>
      <c r="H4598" s="121"/>
    </row>
    <row r="4599" spans="2:8" x14ac:dyDescent="0.25">
      <c r="B4599" s="105"/>
      <c r="C4599" s="106"/>
      <c r="D4599" s="105"/>
      <c r="E4599" s="107"/>
      <c r="F4599" s="108"/>
      <c r="G4599" s="86"/>
      <c r="H4599" s="121"/>
    </row>
    <row r="4600" spans="2:8" x14ac:dyDescent="0.25">
      <c r="B4600" s="105"/>
      <c r="C4600" s="106"/>
      <c r="D4600" s="105"/>
      <c r="E4600" s="107"/>
      <c r="F4600" s="108"/>
      <c r="G4600" s="86"/>
      <c r="H4600" s="121"/>
    </row>
    <row r="4601" spans="2:8" x14ac:dyDescent="0.25">
      <c r="B4601" s="105"/>
      <c r="C4601" s="106"/>
      <c r="D4601" s="105"/>
      <c r="E4601" s="107"/>
      <c r="F4601" s="108"/>
      <c r="G4601" s="86"/>
      <c r="H4601" s="121"/>
    </row>
    <row r="4602" spans="2:8" x14ac:dyDescent="0.25">
      <c r="B4602" s="105"/>
      <c r="C4602" s="106"/>
      <c r="D4602" s="105"/>
      <c r="E4602" s="107"/>
      <c r="F4602" s="108"/>
      <c r="G4602" s="86"/>
      <c r="H4602" s="121"/>
    </row>
    <row r="4603" spans="2:8" x14ac:dyDescent="0.25">
      <c r="B4603" s="105"/>
      <c r="C4603" s="106"/>
      <c r="D4603" s="105"/>
      <c r="E4603" s="107"/>
      <c r="F4603" s="108"/>
      <c r="G4603" s="86"/>
      <c r="H4603" s="121"/>
    </row>
    <row r="4604" spans="2:8" x14ac:dyDescent="0.25">
      <c r="B4604" s="105"/>
      <c r="C4604" s="106"/>
      <c r="D4604" s="105"/>
      <c r="E4604" s="107"/>
      <c r="F4604" s="108"/>
      <c r="G4604" s="86"/>
      <c r="H4604" s="121"/>
    </row>
    <row r="4605" spans="2:8" x14ac:dyDescent="0.25">
      <c r="B4605" s="105"/>
      <c r="C4605" s="106"/>
      <c r="D4605" s="105"/>
      <c r="E4605" s="107"/>
      <c r="F4605" s="108"/>
      <c r="G4605" s="86"/>
      <c r="H4605" s="121"/>
    </row>
    <row r="4606" spans="2:8" x14ac:dyDescent="0.25">
      <c r="B4606" s="105"/>
      <c r="C4606" s="106"/>
      <c r="D4606" s="105"/>
      <c r="E4606" s="107"/>
      <c r="F4606" s="108"/>
      <c r="G4606" s="86"/>
      <c r="H4606" s="121"/>
    </row>
    <row r="4607" spans="2:8" x14ac:dyDescent="0.25">
      <c r="B4607" s="105"/>
      <c r="C4607" s="106"/>
      <c r="D4607" s="105"/>
      <c r="E4607" s="107"/>
      <c r="F4607" s="108"/>
      <c r="G4607" s="86"/>
      <c r="H4607" s="121"/>
    </row>
    <row r="4608" spans="2:8" x14ac:dyDescent="0.25">
      <c r="B4608" s="105"/>
      <c r="C4608" s="106"/>
      <c r="D4608" s="105"/>
      <c r="E4608" s="107"/>
      <c r="F4608" s="108"/>
      <c r="G4608" s="86"/>
      <c r="H4608" s="121"/>
    </row>
    <row r="4609" spans="2:8" x14ac:dyDescent="0.25">
      <c r="B4609" s="105"/>
      <c r="C4609" s="106"/>
      <c r="D4609" s="105"/>
      <c r="E4609" s="107"/>
      <c r="F4609" s="108"/>
      <c r="G4609" s="86"/>
      <c r="H4609" s="121"/>
    </row>
    <row r="4610" spans="2:8" x14ac:dyDescent="0.25">
      <c r="B4610" s="105"/>
      <c r="C4610" s="106"/>
      <c r="D4610" s="105"/>
      <c r="E4610" s="107"/>
      <c r="F4610" s="108"/>
      <c r="G4610" s="86"/>
      <c r="H4610" s="121"/>
    </row>
    <row r="4611" spans="2:8" x14ac:dyDescent="0.25">
      <c r="B4611" s="105"/>
      <c r="C4611" s="106"/>
      <c r="D4611" s="105"/>
      <c r="E4611" s="107"/>
      <c r="F4611" s="108"/>
      <c r="G4611" s="86"/>
      <c r="H4611" s="121"/>
    </row>
    <row r="4612" spans="2:8" x14ac:dyDescent="0.25">
      <c r="B4612" s="105"/>
      <c r="C4612" s="106"/>
      <c r="D4612" s="105"/>
      <c r="E4612" s="107"/>
      <c r="F4612" s="108"/>
      <c r="G4612" s="86"/>
      <c r="H4612" s="121"/>
    </row>
    <row r="4613" spans="2:8" x14ac:dyDescent="0.25">
      <c r="B4613" s="105"/>
      <c r="C4613" s="106"/>
      <c r="D4613" s="105"/>
      <c r="E4613" s="107"/>
      <c r="F4613" s="108"/>
      <c r="G4613" s="86"/>
      <c r="H4613" s="121"/>
    </row>
    <row r="4614" spans="2:8" x14ac:dyDescent="0.25">
      <c r="B4614" s="105"/>
      <c r="C4614" s="106"/>
      <c r="D4614" s="105"/>
      <c r="E4614" s="107"/>
      <c r="F4614" s="108"/>
      <c r="G4614" s="86"/>
      <c r="H4614" s="121"/>
    </row>
    <row r="4615" spans="2:8" x14ac:dyDescent="0.25">
      <c r="B4615" s="105"/>
      <c r="C4615" s="106"/>
      <c r="D4615" s="105"/>
      <c r="E4615" s="107"/>
      <c r="F4615" s="108"/>
      <c r="G4615" s="86"/>
      <c r="H4615" s="121"/>
    </row>
    <row r="4616" spans="2:8" x14ac:dyDescent="0.25">
      <c r="B4616" s="105"/>
      <c r="C4616" s="106"/>
      <c r="D4616" s="105"/>
      <c r="E4616" s="107"/>
      <c r="F4616" s="108"/>
      <c r="G4616" s="86"/>
      <c r="H4616" s="121"/>
    </row>
    <row r="4617" spans="2:8" x14ac:dyDescent="0.25">
      <c r="B4617" s="105"/>
      <c r="C4617" s="106"/>
      <c r="D4617" s="105"/>
      <c r="E4617" s="107"/>
      <c r="F4617" s="108"/>
      <c r="G4617" s="86"/>
      <c r="H4617" s="121"/>
    </row>
    <row r="4618" spans="2:8" x14ac:dyDescent="0.25">
      <c r="B4618" s="105"/>
      <c r="C4618" s="106"/>
      <c r="D4618" s="105"/>
      <c r="E4618" s="107"/>
      <c r="F4618" s="108"/>
      <c r="G4618" s="86"/>
      <c r="H4618" s="121"/>
    </row>
    <row r="4619" spans="2:8" x14ac:dyDescent="0.25">
      <c r="B4619" s="105"/>
      <c r="C4619" s="106"/>
      <c r="D4619" s="105"/>
      <c r="E4619" s="107"/>
      <c r="F4619" s="108"/>
      <c r="G4619" s="86"/>
      <c r="H4619" s="121"/>
    </row>
    <row r="4620" spans="2:8" x14ac:dyDescent="0.25">
      <c r="B4620" s="105"/>
      <c r="C4620" s="106"/>
      <c r="D4620" s="105"/>
      <c r="E4620" s="107"/>
      <c r="F4620" s="108"/>
      <c r="G4620" s="86"/>
      <c r="H4620" s="121"/>
    </row>
    <row r="4621" spans="2:8" x14ac:dyDescent="0.25">
      <c r="B4621" s="105"/>
      <c r="C4621" s="106"/>
      <c r="D4621" s="105"/>
      <c r="E4621" s="107"/>
      <c r="F4621" s="108"/>
      <c r="G4621" s="86"/>
      <c r="H4621" s="121"/>
    </row>
    <row r="4622" spans="2:8" x14ac:dyDescent="0.25">
      <c r="B4622" s="105"/>
      <c r="C4622" s="106"/>
      <c r="D4622" s="105"/>
      <c r="E4622" s="107"/>
      <c r="F4622" s="108"/>
      <c r="G4622" s="86"/>
      <c r="H4622" s="121"/>
    </row>
    <row r="4623" spans="2:8" x14ac:dyDescent="0.25">
      <c r="B4623" s="105"/>
      <c r="C4623" s="106"/>
      <c r="D4623" s="105"/>
      <c r="E4623" s="107"/>
      <c r="F4623" s="108"/>
      <c r="G4623" s="86"/>
      <c r="H4623" s="121"/>
    </row>
    <row r="4624" spans="2:8" x14ac:dyDescent="0.25">
      <c r="B4624" s="105"/>
      <c r="C4624" s="106"/>
      <c r="D4624" s="105"/>
      <c r="E4624" s="107"/>
      <c r="F4624" s="108"/>
      <c r="G4624" s="86"/>
      <c r="H4624" s="121"/>
    </row>
    <row r="4625" spans="2:8" x14ac:dyDescent="0.25">
      <c r="B4625" s="105"/>
      <c r="C4625" s="106"/>
      <c r="D4625" s="105"/>
      <c r="E4625" s="107"/>
      <c r="F4625" s="108"/>
      <c r="G4625" s="86"/>
      <c r="H4625" s="121"/>
    </row>
    <row r="4626" spans="2:8" x14ac:dyDescent="0.25">
      <c r="B4626" s="105"/>
      <c r="C4626" s="106"/>
      <c r="D4626" s="105"/>
      <c r="E4626" s="107"/>
      <c r="F4626" s="108"/>
      <c r="G4626" s="86"/>
      <c r="H4626" s="121"/>
    </row>
    <row r="4627" spans="2:8" x14ac:dyDescent="0.25">
      <c r="B4627" s="105"/>
      <c r="C4627" s="106"/>
      <c r="D4627" s="105"/>
      <c r="E4627" s="107"/>
      <c r="F4627" s="108"/>
      <c r="G4627" s="86"/>
      <c r="H4627" s="121"/>
    </row>
    <row r="4628" spans="2:8" x14ac:dyDescent="0.25">
      <c r="B4628" s="105"/>
      <c r="C4628" s="106"/>
      <c r="D4628" s="105"/>
      <c r="E4628" s="107"/>
      <c r="F4628" s="108"/>
      <c r="G4628" s="86"/>
      <c r="H4628" s="121"/>
    </row>
    <row r="4629" spans="2:8" x14ac:dyDescent="0.25">
      <c r="B4629" s="105"/>
      <c r="C4629" s="106"/>
      <c r="D4629" s="105"/>
      <c r="E4629" s="107"/>
      <c r="F4629" s="108"/>
      <c r="G4629" s="86"/>
      <c r="H4629" s="121"/>
    </row>
    <row r="4630" spans="2:8" x14ac:dyDescent="0.25">
      <c r="B4630" s="105"/>
      <c r="C4630" s="106"/>
      <c r="D4630" s="105"/>
      <c r="E4630" s="107"/>
      <c r="F4630" s="108"/>
      <c r="G4630" s="86"/>
      <c r="H4630" s="121"/>
    </row>
    <row r="4631" spans="2:8" x14ac:dyDescent="0.25">
      <c r="B4631" s="105"/>
      <c r="C4631" s="106"/>
      <c r="D4631" s="105"/>
      <c r="E4631" s="107"/>
      <c r="F4631" s="108"/>
      <c r="G4631" s="86"/>
      <c r="H4631" s="121"/>
    </row>
    <row r="4632" spans="2:8" x14ac:dyDescent="0.25">
      <c r="B4632" s="105"/>
      <c r="C4632" s="106"/>
      <c r="D4632" s="105"/>
      <c r="E4632" s="107"/>
      <c r="F4632" s="108"/>
      <c r="G4632" s="86"/>
      <c r="H4632" s="121"/>
    </row>
    <row r="4633" spans="2:8" x14ac:dyDescent="0.25">
      <c r="B4633" s="105"/>
      <c r="C4633" s="106"/>
      <c r="D4633" s="105"/>
      <c r="E4633" s="107"/>
      <c r="F4633" s="108"/>
      <c r="G4633" s="86"/>
      <c r="H4633" s="121"/>
    </row>
    <row r="4634" spans="2:8" x14ac:dyDescent="0.25">
      <c r="B4634" s="105"/>
      <c r="C4634" s="106"/>
      <c r="D4634" s="105"/>
      <c r="E4634" s="107"/>
      <c r="F4634" s="108"/>
      <c r="G4634" s="86"/>
      <c r="H4634" s="121"/>
    </row>
    <row r="4635" spans="2:8" x14ac:dyDescent="0.25">
      <c r="B4635" s="105"/>
      <c r="C4635" s="106"/>
      <c r="D4635" s="105"/>
      <c r="E4635" s="107"/>
      <c r="F4635" s="108"/>
      <c r="G4635" s="86"/>
      <c r="H4635" s="121"/>
    </row>
    <row r="4636" spans="2:8" x14ac:dyDescent="0.25">
      <c r="B4636" s="105"/>
      <c r="C4636" s="106"/>
      <c r="D4636" s="105"/>
      <c r="E4636" s="107"/>
      <c r="F4636" s="108"/>
      <c r="G4636" s="86"/>
      <c r="H4636" s="121"/>
    </row>
    <row r="4637" spans="2:8" x14ac:dyDescent="0.25">
      <c r="B4637" s="105"/>
      <c r="C4637" s="106"/>
      <c r="D4637" s="105"/>
      <c r="E4637" s="107"/>
      <c r="F4637" s="108"/>
      <c r="G4637" s="86"/>
      <c r="H4637" s="121"/>
    </row>
    <row r="4638" spans="2:8" x14ac:dyDescent="0.25">
      <c r="B4638" s="105"/>
      <c r="C4638" s="106"/>
      <c r="D4638" s="105"/>
      <c r="E4638" s="107"/>
      <c r="F4638" s="108"/>
      <c r="G4638" s="86"/>
      <c r="H4638" s="121"/>
    </row>
    <row r="4639" spans="2:8" x14ac:dyDescent="0.25">
      <c r="B4639" s="105"/>
      <c r="C4639" s="106"/>
      <c r="D4639" s="105"/>
      <c r="E4639" s="107"/>
      <c r="F4639" s="108"/>
      <c r="G4639" s="86"/>
      <c r="H4639" s="121"/>
    </row>
    <row r="4640" spans="2:8" x14ac:dyDescent="0.25">
      <c r="B4640" s="105"/>
      <c r="C4640" s="106"/>
      <c r="D4640" s="105"/>
      <c r="E4640" s="107"/>
      <c r="F4640" s="108"/>
      <c r="G4640" s="86"/>
      <c r="H4640" s="121"/>
    </row>
    <row r="4641" spans="2:8" x14ac:dyDescent="0.25">
      <c r="B4641" s="105"/>
      <c r="C4641" s="106"/>
      <c r="D4641" s="105"/>
      <c r="E4641" s="107"/>
      <c r="F4641" s="108"/>
      <c r="G4641" s="86"/>
      <c r="H4641" s="121"/>
    </row>
    <row r="4642" spans="2:8" x14ac:dyDescent="0.25">
      <c r="B4642" s="105"/>
      <c r="C4642" s="106"/>
      <c r="D4642" s="105"/>
      <c r="E4642" s="107"/>
      <c r="F4642" s="108"/>
      <c r="G4642" s="86"/>
      <c r="H4642" s="121"/>
    </row>
    <row r="4643" spans="2:8" x14ac:dyDescent="0.25">
      <c r="B4643" s="105"/>
      <c r="C4643" s="106"/>
      <c r="D4643" s="105"/>
      <c r="E4643" s="107"/>
      <c r="F4643" s="108"/>
      <c r="G4643" s="86"/>
      <c r="H4643" s="121"/>
    </row>
    <row r="4644" spans="2:8" x14ac:dyDescent="0.25">
      <c r="B4644" s="105"/>
      <c r="C4644" s="106"/>
      <c r="D4644" s="105"/>
      <c r="E4644" s="107"/>
      <c r="F4644" s="108"/>
      <c r="G4644" s="86"/>
      <c r="H4644" s="121"/>
    </row>
    <row r="4645" spans="2:8" x14ac:dyDescent="0.25">
      <c r="B4645" s="105"/>
      <c r="C4645" s="106"/>
      <c r="D4645" s="105"/>
      <c r="E4645" s="107"/>
      <c r="F4645" s="108"/>
      <c r="G4645" s="86"/>
      <c r="H4645" s="121"/>
    </row>
    <row r="4646" spans="2:8" x14ac:dyDescent="0.25">
      <c r="B4646" s="105"/>
      <c r="C4646" s="106"/>
      <c r="D4646" s="105"/>
      <c r="E4646" s="107"/>
      <c r="F4646" s="108"/>
      <c r="G4646" s="86"/>
      <c r="H4646" s="121"/>
    </row>
    <row r="4647" spans="2:8" x14ac:dyDescent="0.25">
      <c r="B4647" s="105"/>
      <c r="C4647" s="106"/>
      <c r="D4647" s="105"/>
      <c r="E4647" s="107"/>
      <c r="F4647" s="108"/>
      <c r="G4647" s="86"/>
      <c r="H4647" s="121"/>
    </row>
    <row r="4648" spans="2:8" x14ac:dyDescent="0.25">
      <c r="B4648" s="109"/>
      <c r="C4648" s="110"/>
      <c r="D4648" s="105"/>
      <c r="E4648" s="107"/>
      <c r="F4648" s="108"/>
      <c r="G4648" s="86"/>
      <c r="H4648" s="121"/>
    </row>
    <row r="4649" spans="2:8" x14ac:dyDescent="0.25">
      <c r="B4649" s="105"/>
      <c r="C4649" s="106"/>
      <c r="D4649" s="105"/>
      <c r="E4649" s="107"/>
      <c r="F4649" s="108"/>
      <c r="G4649" s="86"/>
      <c r="H4649" s="121"/>
    </row>
    <row r="4650" spans="2:8" x14ac:dyDescent="0.25">
      <c r="B4650" s="105"/>
      <c r="C4650" s="106"/>
      <c r="D4650" s="105"/>
      <c r="E4650" s="107"/>
      <c r="F4650" s="108"/>
      <c r="G4650" s="86"/>
      <c r="H4650" s="121"/>
    </row>
    <row r="4651" spans="2:8" x14ac:dyDescent="0.25">
      <c r="B4651" s="105"/>
      <c r="C4651" s="106"/>
      <c r="D4651" s="105"/>
      <c r="E4651" s="107"/>
      <c r="F4651" s="108"/>
      <c r="G4651" s="86"/>
      <c r="H4651" s="121"/>
    </row>
    <row r="4652" spans="2:8" x14ac:dyDescent="0.25">
      <c r="B4652" s="105"/>
      <c r="C4652" s="106"/>
      <c r="D4652" s="105"/>
      <c r="E4652" s="107"/>
      <c r="F4652" s="108"/>
      <c r="G4652" s="86"/>
      <c r="H4652" s="121"/>
    </row>
    <row r="4653" spans="2:8" x14ac:dyDescent="0.25">
      <c r="B4653" s="105"/>
      <c r="C4653" s="106"/>
      <c r="D4653" s="105"/>
      <c r="E4653" s="107"/>
      <c r="F4653" s="108"/>
      <c r="G4653" s="86"/>
      <c r="H4653" s="121"/>
    </row>
    <row r="4654" spans="2:8" x14ac:dyDescent="0.25">
      <c r="B4654" s="105"/>
      <c r="C4654" s="106"/>
      <c r="D4654" s="105"/>
      <c r="E4654" s="107"/>
      <c r="F4654" s="108"/>
      <c r="G4654" s="86"/>
      <c r="H4654" s="121"/>
    </row>
    <row r="4655" spans="2:8" x14ac:dyDescent="0.25">
      <c r="B4655" s="105"/>
      <c r="C4655" s="106"/>
      <c r="D4655" s="105"/>
      <c r="E4655" s="107"/>
      <c r="F4655" s="108"/>
      <c r="G4655" s="86"/>
      <c r="H4655" s="121"/>
    </row>
    <row r="4656" spans="2:8" x14ac:dyDescent="0.25">
      <c r="B4656" s="105"/>
      <c r="C4656" s="106"/>
      <c r="D4656" s="105"/>
      <c r="E4656" s="107"/>
      <c r="F4656" s="108"/>
      <c r="G4656" s="86"/>
      <c r="H4656" s="121"/>
    </row>
    <row r="4657" spans="2:8" x14ac:dyDescent="0.25">
      <c r="B4657" s="105"/>
      <c r="C4657" s="106"/>
      <c r="D4657" s="105"/>
      <c r="E4657" s="107"/>
      <c r="F4657" s="108"/>
      <c r="G4657" s="86"/>
      <c r="H4657" s="121"/>
    </row>
    <row r="4658" spans="2:8" x14ac:dyDescent="0.25">
      <c r="B4658" s="105"/>
      <c r="C4658" s="106"/>
      <c r="D4658" s="105"/>
      <c r="E4658" s="107"/>
      <c r="F4658" s="108"/>
      <c r="G4658" s="86"/>
      <c r="H4658" s="121"/>
    </row>
    <row r="4659" spans="2:8" x14ac:dyDescent="0.25">
      <c r="B4659" s="105"/>
      <c r="C4659" s="106"/>
      <c r="D4659" s="105"/>
      <c r="E4659" s="107"/>
      <c r="F4659" s="108"/>
      <c r="G4659" s="86"/>
      <c r="H4659" s="121"/>
    </row>
    <row r="4660" spans="2:8" x14ac:dyDescent="0.25">
      <c r="B4660" s="105"/>
      <c r="C4660" s="106"/>
      <c r="D4660" s="105"/>
      <c r="E4660" s="107"/>
      <c r="F4660" s="108"/>
      <c r="G4660" s="86"/>
      <c r="H4660" s="121"/>
    </row>
    <row r="4661" spans="2:8" x14ac:dyDescent="0.25">
      <c r="B4661" s="105"/>
      <c r="C4661" s="106"/>
      <c r="D4661" s="105"/>
      <c r="E4661" s="107"/>
      <c r="F4661" s="108"/>
      <c r="G4661" s="86"/>
      <c r="H4661" s="121"/>
    </row>
    <row r="4662" spans="2:8" x14ac:dyDescent="0.25">
      <c r="B4662" s="105"/>
      <c r="C4662" s="106"/>
      <c r="D4662" s="105"/>
      <c r="E4662" s="107"/>
      <c r="F4662" s="108"/>
      <c r="G4662" s="86"/>
      <c r="H4662" s="121"/>
    </row>
    <row r="4663" spans="2:8" x14ac:dyDescent="0.25">
      <c r="B4663" s="105"/>
      <c r="C4663" s="106"/>
      <c r="D4663" s="105"/>
      <c r="E4663" s="107"/>
      <c r="F4663" s="108"/>
      <c r="G4663" s="86"/>
      <c r="H4663" s="121"/>
    </row>
    <row r="4664" spans="2:8" x14ac:dyDescent="0.25">
      <c r="B4664" s="105"/>
      <c r="C4664" s="106"/>
      <c r="D4664" s="105"/>
      <c r="E4664" s="107"/>
      <c r="F4664" s="108"/>
      <c r="G4664" s="86"/>
      <c r="H4664" s="121"/>
    </row>
    <row r="4665" spans="2:8" x14ac:dyDescent="0.25">
      <c r="B4665" s="105"/>
      <c r="C4665" s="106"/>
      <c r="D4665" s="105"/>
      <c r="E4665" s="107"/>
      <c r="F4665" s="108"/>
      <c r="G4665" s="86"/>
      <c r="H4665" s="121"/>
    </row>
    <row r="4666" spans="2:8" x14ac:dyDescent="0.25">
      <c r="B4666" s="105"/>
      <c r="C4666" s="106"/>
      <c r="D4666" s="105"/>
      <c r="E4666" s="107"/>
      <c r="F4666" s="108"/>
      <c r="G4666" s="86"/>
      <c r="H4666" s="121"/>
    </row>
    <row r="4667" spans="2:8" x14ac:dyDescent="0.25">
      <c r="B4667" s="105"/>
      <c r="C4667" s="106"/>
      <c r="D4667" s="105"/>
      <c r="E4667" s="107"/>
      <c r="F4667" s="108"/>
      <c r="G4667" s="86"/>
      <c r="H4667" s="121"/>
    </row>
    <row r="4668" spans="2:8" x14ac:dyDescent="0.25">
      <c r="B4668" s="105"/>
      <c r="C4668" s="106"/>
      <c r="D4668" s="105"/>
      <c r="E4668" s="107"/>
      <c r="F4668" s="108"/>
      <c r="G4668" s="86"/>
      <c r="H4668" s="121"/>
    </row>
    <row r="4669" spans="2:8" x14ac:dyDescent="0.25">
      <c r="B4669" s="105"/>
      <c r="C4669" s="106"/>
      <c r="D4669" s="105"/>
      <c r="E4669" s="107"/>
      <c r="F4669" s="108"/>
      <c r="G4669" s="86"/>
      <c r="H4669" s="121"/>
    </row>
    <row r="4670" spans="2:8" x14ac:dyDescent="0.25">
      <c r="B4670" s="105"/>
      <c r="C4670" s="106"/>
      <c r="D4670" s="105"/>
      <c r="E4670" s="107"/>
      <c r="F4670" s="108"/>
      <c r="G4670" s="86"/>
      <c r="H4670" s="121"/>
    </row>
    <row r="4671" spans="2:8" x14ac:dyDescent="0.25">
      <c r="B4671" s="105"/>
      <c r="C4671" s="106"/>
      <c r="D4671" s="105"/>
      <c r="E4671" s="107"/>
      <c r="F4671" s="108"/>
      <c r="G4671" s="86"/>
      <c r="H4671" s="121"/>
    </row>
    <row r="4672" spans="2:8" x14ac:dyDescent="0.25">
      <c r="B4672" s="111"/>
      <c r="C4672" s="112"/>
      <c r="D4672" s="105"/>
      <c r="E4672" s="107"/>
      <c r="F4672" s="108"/>
      <c r="G4672" s="86"/>
      <c r="H4672" s="121"/>
    </row>
    <row r="4673" spans="2:8" x14ac:dyDescent="0.25">
      <c r="B4673" s="105"/>
      <c r="C4673" s="106"/>
      <c r="D4673" s="105"/>
      <c r="E4673" s="107"/>
      <c r="F4673" s="108"/>
      <c r="G4673" s="86"/>
      <c r="H4673" s="121"/>
    </row>
    <row r="4674" spans="2:8" x14ac:dyDescent="0.25">
      <c r="B4674" s="105"/>
      <c r="C4674" s="106"/>
      <c r="D4674" s="105"/>
      <c r="E4674" s="107"/>
      <c r="F4674" s="108"/>
      <c r="G4674" s="86"/>
      <c r="H4674" s="121"/>
    </row>
    <row r="4675" spans="2:8" x14ac:dyDescent="0.25">
      <c r="B4675" s="105"/>
      <c r="C4675" s="106"/>
      <c r="D4675" s="105"/>
      <c r="E4675" s="107"/>
      <c r="F4675" s="108"/>
      <c r="G4675" s="86"/>
      <c r="H4675" s="121"/>
    </row>
    <row r="4676" spans="2:8" x14ac:dyDescent="0.25">
      <c r="B4676" s="105"/>
      <c r="C4676" s="106"/>
      <c r="D4676" s="105"/>
      <c r="E4676" s="107"/>
      <c r="F4676" s="108"/>
      <c r="G4676" s="86"/>
      <c r="H4676" s="121"/>
    </row>
    <row r="4677" spans="2:8" x14ac:dyDescent="0.25">
      <c r="B4677" s="105"/>
      <c r="C4677" s="106"/>
      <c r="D4677" s="105"/>
      <c r="E4677" s="107"/>
      <c r="F4677" s="108"/>
      <c r="G4677" s="86"/>
      <c r="H4677" s="121"/>
    </row>
    <row r="4678" spans="2:8" x14ac:dyDescent="0.25">
      <c r="B4678" s="105"/>
      <c r="C4678" s="106"/>
      <c r="D4678" s="105"/>
      <c r="E4678" s="107"/>
      <c r="F4678" s="108"/>
      <c r="G4678" s="86"/>
      <c r="H4678" s="121"/>
    </row>
    <row r="4679" spans="2:8" x14ac:dyDescent="0.25">
      <c r="B4679" s="105"/>
      <c r="C4679" s="106"/>
      <c r="D4679" s="105"/>
      <c r="E4679" s="107"/>
      <c r="F4679" s="108"/>
      <c r="G4679" s="86"/>
      <c r="H4679" s="121"/>
    </row>
    <row r="4680" spans="2:8" x14ac:dyDescent="0.25">
      <c r="B4680" s="105"/>
      <c r="C4680" s="106"/>
      <c r="D4680" s="105"/>
      <c r="E4680" s="107"/>
      <c r="F4680" s="108"/>
      <c r="G4680" s="86"/>
      <c r="H4680" s="121"/>
    </row>
    <row r="4681" spans="2:8" x14ac:dyDescent="0.25">
      <c r="B4681" s="105"/>
      <c r="C4681" s="106"/>
      <c r="D4681" s="105"/>
      <c r="E4681" s="107"/>
      <c r="F4681" s="108"/>
      <c r="G4681" s="86"/>
      <c r="H4681" s="121"/>
    </row>
    <row r="4682" spans="2:8" x14ac:dyDescent="0.25">
      <c r="B4682" s="105"/>
      <c r="C4682" s="106"/>
      <c r="D4682" s="105"/>
      <c r="E4682" s="107"/>
      <c r="F4682" s="108"/>
      <c r="G4682" s="86"/>
      <c r="H4682" s="121"/>
    </row>
    <row r="4683" spans="2:8" x14ac:dyDescent="0.25">
      <c r="B4683" s="105"/>
      <c r="C4683" s="106"/>
      <c r="D4683" s="105"/>
      <c r="E4683" s="107"/>
      <c r="F4683" s="108"/>
      <c r="G4683" s="86"/>
      <c r="H4683" s="121"/>
    </row>
    <row r="4684" spans="2:8" x14ac:dyDescent="0.25">
      <c r="B4684" s="105"/>
      <c r="C4684" s="106"/>
      <c r="D4684" s="105"/>
      <c r="E4684" s="107"/>
      <c r="F4684" s="108"/>
      <c r="G4684" s="86"/>
      <c r="H4684" s="121"/>
    </row>
    <row r="4685" spans="2:8" x14ac:dyDescent="0.25">
      <c r="B4685" s="105"/>
      <c r="C4685" s="106"/>
      <c r="D4685" s="105"/>
      <c r="E4685" s="107"/>
      <c r="F4685" s="108"/>
      <c r="G4685" s="86"/>
      <c r="H4685" s="121"/>
    </row>
    <row r="4686" spans="2:8" x14ac:dyDescent="0.25">
      <c r="B4686" s="105"/>
      <c r="C4686" s="106"/>
      <c r="D4686" s="105"/>
      <c r="E4686" s="107"/>
      <c r="F4686" s="108"/>
      <c r="G4686" s="86"/>
      <c r="H4686" s="121"/>
    </row>
    <row r="4687" spans="2:8" x14ac:dyDescent="0.25">
      <c r="B4687" s="105"/>
      <c r="C4687" s="106"/>
      <c r="D4687" s="105"/>
      <c r="E4687" s="107"/>
      <c r="F4687" s="108"/>
      <c r="G4687" s="86"/>
      <c r="H4687" s="121"/>
    </row>
    <row r="4688" spans="2:8" x14ac:dyDescent="0.25">
      <c r="B4688" s="105"/>
      <c r="C4688" s="106"/>
      <c r="D4688" s="105"/>
      <c r="E4688" s="107"/>
      <c r="F4688" s="108"/>
      <c r="G4688" s="86"/>
      <c r="H4688" s="121"/>
    </row>
    <row r="4689" spans="2:8" x14ac:dyDescent="0.25">
      <c r="B4689" s="105"/>
      <c r="C4689" s="106"/>
      <c r="D4689" s="105"/>
      <c r="E4689" s="107"/>
      <c r="F4689" s="108"/>
      <c r="G4689" s="86"/>
      <c r="H4689" s="121"/>
    </row>
    <row r="4690" spans="2:8" x14ac:dyDescent="0.25">
      <c r="B4690" s="105"/>
      <c r="C4690" s="106"/>
      <c r="D4690" s="105"/>
      <c r="E4690" s="107"/>
      <c r="F4690" s="108"/>
      <c r="G4690" s="86"/>
      <c r="H4690" s="121"/>
    </row>
    <row r="4691" spans="2:8" x14ac:dyDescent="0.25">
      <c r="B4691" s="105"/>
      <c r="C4691" s="106"/>
      <c r="D4691" s="105"/>
      <c r="E4691" s="107"/>
      <c r="F4691" s="108"/>
      <c r="G4691" s="86"/>
      <c r="H4691" s="121"/>
    </row>
    <row r="4692" spans="2:8" x14ac:dyDescent="0.25">
      <c r="B4692" s="105"/>
      <c r="C4692" s="106"/>
      <c r="D4692" s="105"/>
      <c r="E4692" s="107"/>
      <c r="F4692" s="108"/>
      <c r="G4692" s="86"/>
      <c r="H4692" s="121"/>
    </row>
    <row r="4693" spans="2:8" x14ac:dyDescent="0.25">
      <c r="B4693" s="105"/>
      <c r="C4693" s="106"/>
      <c r="D4693" s="105"/>
      <c r="E4693" s="107"/>
      <c r="F4693" s="108"/>
      <c r="G4693" s="86"/>
      <c r="H4693" s="121"/>
    </row>
    <row r="4694" spans="2:8" x14ac:dyDescent="0.25">
      <c r="B4694" s="105"/>
      <c r="C4694" s="106"/>
      <c r="D4694" s="105"/>
      <c r="E4694" s="107"/>
      <c r="F4694" s="108"/>
      <c r="G4694" s="86"/>
      <c r="H4694" s="121"/>
    </row>
    <row r="4695" spans="2:8" x14ac:dyDescent="0.25">
      <c r="B4695" s="105"/>
      <c r="C4695" s="106"/>
      <c r="D4695" s="105"/>
      <c r="E4695" s="107"/>
      <c r="F4695" s="108"/>
      <c r="G4695" s="86"/>
      <c r="H4695" s="121"/>
    </row>
    <row r="4696" spans="2:8" x14ac:dyDescent="0.25">
      <c r="B4696" s="105"/>
      <c r="C4696" s="106"/>
      <c r="D4696" s="105"/>
      <c r="E4696" s="107"/>
      <c r="F4696" s="108"/>
      <c r="G4696" s="86"/>
      <c r="H4696" s="121"/>
    </row>
    <row r="4697" spans="2:8" x14ac:dyDescent="0.25">
      <c r="B4697" s="105"/>
      <c r="C4697" s="106"/>
      <c r="D4697" s="105"/>
      <c r="E4697" s="107"/>
      <c r="F4697" s="108"/>
      <c r="G4697" s="86"/>
      <c r="H4697" s="121"/>
    </row>
    <row r="4698" spans="2:8" x14ac:dyDescent="0.25">
      <c r="B4698" s="105"/>
      <c r="C4698" s="106"/>
      <c r="D4698" s="105"/>
      <c r="E4698" s="107"/>
      <c r="F4698" s="108"/>
      <c r="G4698" s="86"/>
      <c r="H4698" s="121"/>
    </row>
    <row r="4699" spans="2:8" x14ac:dyDescent="0.25">
      <c r="B4699" s="105"/>
      <c r="C4699" s="106"/>
      <c r="D4699" s="105"/>
      <c r="E4699" s="107"/>
      <c r="F4699" s="108"/>
      <c r="G4699" s="86"/>
      <c r="H4699" s="121"/>
    </row>
    <row r="4700" spans="2:8" x14ac:dyDescent="0.25">
      <c r="B4700" s="105"/>
      <c r="C4700" s="106"/>
      <c r="D4700" s="105"/>
      <c r="E4700" s="107"/>
      <c r="F4700" s="108"/>
      <c r="G4700" s="86"/>
      <c r="H4700" s="121"/>
    </row>
    <row r="4701" spans="2:8" x14ac:dyDescent="0.25">
      <c r="B4701" s="105"/>
      <c r="C4701" s="106"/>
      <c r="D4701" s="105"/>
      <c r="E4701" s="107"/>
      <c r="F4701" s="108"/>
      <c r="G4701" s="86"/>
      <c r="H4701" s="121"/>
    </row>
    <row r="4702" spans="2:8" x14ac:dyDescent="0.25">
      <c r="B4702" s="105"/>
      <c r="C4702" s="106"/>
      <c r="D4702" s="105"/>
      <c r="E4702" s="107"/>
      <c r="F4702" s="108"/>
      <c r="G4702" s="86"/>
      <c r="H4702" s="121"/>
    </row>
    <row r="4703" spans="2:8" x14ac:dyDescent="0.25">
      <c r="B4703" s="105"/>
      <c r="C4703" s="106"/>
      <c r="D4703" s="105"/>
      <c r="E4703" s="107"/>
      <c r="F4703" s="108"/>
      <c r="G4703" s="86"/>
      <c r="H4703" s="121"/>
    </row>
    <row r="4704" spans="2:8" x14ac:dyDescent="0.25">
      <c r="B4704" s="105"/>
      <c r="C4704" s="106"/>
      <c r="D4704" s="105"/>
      <c r="E4704" s="107"/>
      <c r="F4704" s="108"/>
      <c r="G4704" s="86"/>
      <c r="H4704" s="121"/>
    </row>
    <row r="4705" spans="2:8" x14ac:dyDescent="0.25">
      <c r="B4705" s="105"/>
      <c r="C4705" s="106"/>
      <c r="D4705" s="105"/>
      <c r="E4705" s="107"/>
      <c r="F4705" s="108"/>
      <c r="G4705" s="86"/>
      <c r="H4705" s="121"/>
    </row>
    <row r="4706" spans="2:8" x14ac:dyDescent="0.25">
      <c r="B4706" s="105"/>
      <c r="C4706" s="106"/>
      <c r="D4706" s="105"/>
      <c r="E4706" s="107"/>
      <c r="F4706" s="108"/>
      <c r="G4706" s="86"/>
      <c r="H4706" s="121"/>
    </row>
    <row r="4707" spans="2:8" x14ac:dyDescent="0.25">
      <c r="B4707" s="105"/>
      <c r="C4707" s="106"/>
      <c r="D4707" s="105"/>
      <c r="E4707" s="107"/>
      <c r="F4707" s="108"/>
      <c r="G4707" s="86"/>
      <c r="H4707" s="121"/>
    </row>
    <row r="4708" spans="2:8" x14ac:dyDescent="0.25">
      <c r="B4708" s="105"/>
      <c r="C4708" s="106"/>
      <c r="D4708" s="105"/>
      <c r="E4708" s="107"/>
      <c r="F4708" s="108"/>
      <c r="G4708" s="86"/>
      <c r="H4708" s="121"/>
    </row>
    <row r="4709" spans="2:8" x14ac:dyDescent="0.25">
      <c r="B4709" s="105"/>
      <c r="C4709" s="106"/>
      <c r="D4709" s="105"/>
      <c r="E4709" s="107"/>
      <c r="F4709" s="108"/>
      <c r="G4709" s="86"/>
      <c r="H4709" s="121"/>
    </row>
    <row r="4710" spans="2:8" x14ac:dyDescent="0.25">
      <c r="B4710" s="105"/>
      <c r="C4710" s="106"/>
      <c r="D4710" s="105"/>
      <c r="E4710" s="107"/>
      <c r="F4710" s="108"/>
      <c r="G4710" s="86"/>
      <c r="H4710" s="121"/>
    </row>
    <row r="4711" spans="2:8" x14ac:dyDescent="0.25">
      <c r="B4711" s="105"/>
      <c r="C4711" s="106"/>
      <c r="D4711" s="105"/>
      <c r="E4711" s="107"/>
      <c r="F4711" s="108"/>
      <c r="G4711" s="86"/>
      <c r="H4711" s="121"/>
    </row>
    <row r="4712" spans="2:8" x14ac:dyDescent="0.25">
      <c r="B4712" s="105"/>
      <c r="C4712" s="106"/>
      <c r="D4712" s="105"/>
      <c r="E4712" s="107"/>
      <c r="F4712" s="108"/>
      <c r="G4712" s="86"/>
      <c r="H4712" s="121"/>
    </row>
    <row r="4713" spans="2:8" x14ac:dyDescent="0.25">
      <c r="B4713" s="105"/>
      <c r="C4713" s="106"/>
      <c r="D4713" s="105"/>
      <c r="E4713" s="107"/>
      <c r="F4713" s="108"/>
      <c r="G4713" s="86"/>
      <c r="H4713" s="121"/>
    </row>
    <row r="4714" spans="2:8" x14ac:dyDescent="0.25">
      <c r="B4714" s="111"/>
      <c r="C4714" s="112"/>
      <c r="D4714" s="105"/>
      <c r="E4714" s="107"/>
      <c r="F4714" s="108"/>
      <c r="G4714" s="86"/>
      <c r="H4714" s="121"/>
    </row>
    <row r="4715" spans="2:8" x14ac:dyDescent="0.25">
      <c r="B4715" s="105"/>
      <c r="C4715" s="106"/>
      <c r="D4715" s="105"/>
      <c r="E4715" s="107"/>
      <c r="F4715" s="108"/>
      <c r="G4715" s="86"/>
      <c r="H4715" s="121"/>
    </row>
    <row r="4716" spans="2:8" x14ac:dyDescent="0.25">
      <c r="B4716" s="109"/>
      <c r="C4716" s="110"/>
      <c r="D4716" s="105"/>
      <c r="E4716" s="107"/>
      <c r="F4716" s="108"/>
      <c r="G4716" s="86"/>
      <c r="H4716" s="121"/>
    </row>
    <row r="4717" spans="2:8" x14ac:dyDescent="0.25">
      <c r="B4717" s="109"/>
      <c r="C4717" s="110"/>
      <c r="D4717" s="105"/>
      <c r="E4717" s="107"/>
      <c r="F4717" s="108"/>
      <c r="G4717" s="86"/>
      <c r="H4717" s="121"/>
    </row>
    <row r="4718" spans="2:8" x14ac:dyDescent="0.25">
      <c r="B4718" s="109"/>
      <c r="C4718" s="110"/>
      <c r="D4718" s="105"/>
      <c r="E4718" s="107"/>
      <c r="F4718" s="108"/>
      <c r="G4718" s="86"/>
      <c r="H4718" s="121"/>
    </row>
    <row r="4719" spans="2:8" x14ac:dyDescent="0.25">
      <c r="B4719" s="109"/>
      <c r="C4719" s="110"/>
      <c r="D4719" s="105"/>
      <c r="E4719" s="107"/>
      <c r="F4719" s="108"/>
      <c r="G4719" s="86"/>
      <c r="H4719" s="121"/>
    </row>
    <row r="4720" spans="2:8" x14ac:dyDescent="0.25">
      <c r="B4720" s="109"/>
      <c r="C4720" s="110"/>
      <c r="D4720" s="105"/>
      <c r="E4720" s="107"/>
      <c r="F4720" s="108"/>
      <c r="G4720" s="86"/>
      <c r="H4720" s="121"/>
    </row>
    <row r="4721" spans="2:8" x14ac:dyDescent="0.25">
      <c r="B4721" s="109"/>
      <c r="C4721" s="110"/>
      <c r="D4721" s="105"/>
      <c r="E4721" s="107"/>
      <c r="F4721" s="108"/>
      <c r="G4721" s="86"/>
      <c r="H4721" s="121"/>
    </row>
    <row r="4722" spans="2:8" x14ac:dyDescent="0.25">
      <c r="B4722" s="109"/>
      <c r="C4722" s="110"/>
      <c r="D4722" s="105"/>
      <c r="E4722" s="107"/>
      <c r="F4722" s="108"/>
      <c r="G4722" s="86"/>
      <c r="H4722" s="121"/>
    </row>
    <row r="4723" spans="2:8" x14ac:dyDescent="0.25">
      <c r="B4723" s="109"/>
      <c r="C4723" s="110"/>
      <c r="D4723" s="105"/>
      <c r="E4723" s="107"/>
      <c r="F4723" s="108"/>
      <c r="G4723" s="86"/>
      <c r="H4723" s="121"/>
    </row>
    <row r="4724" spans="2:8" x14ac:dyDescent="0.25">
      <c r="B4724" s="109"/>
      <c r="C4724" s="110"/>
      <c r="D4724" s="105"/>
      <c r="E4724" s="107"/>
      <c r="F4724" s="108"/>
      <c r="G4724" s="86"/>
      <c r="H4724" s="121"/>
    </row>
    <row r="4725" spans="2:8" x14ac:dyDescent="0.25">
      <c r="B4725" s="109"/>
      <c r="C4725" s="110"/>
      <c r="D4725" s="105"/>
      <c r="E4725" s="107"/>
      <c r="F4725" s="108"/>
      <c r="G4725" s="86"/>
      <c r="H4725" s="121"/>
    </row>
    <row r="4726" spans="2:8" x14ac:dyDescent="0.25">
      <c r="B4726" s="109"/>
      <c r="C4726" s="110"/>
      <c r="D4726" s="105"/>
      <c r="E4726" s="107"/>
      <c r="F4726" s="108"/>
      <c r="G4726" s="86"/>
      <c r="H4726" s="121"/>
    </row>
    <row r="4727" spans="2:8" x14ac:dyDescent="0.25">
      <c r="B4727" s="109"/>
      <c r="C4727" s="110"/>
      <c r="D4727" s="105"/>
      <c r="E4727" s="107"/>
      <c r="F4727" s="108"/>
      <c r="G4727" s="86"/>
      <c r="H4727" s="121"/>
    </row>
    <row r="4728" spans="2:8" x14ac:dyDescent="0.25">
      <c r="B4728" s="109"/>
      <c r="C4728" s="110"/>
      <c r="D4728" s="105"/>
      <c r="E4728" s="107"/>
      <c r="F4728" s="108"/>
      <c r="G4728" s="86"/>
      <c r="H4728" s="121"/>
    </row>
    <row r="4729" spans="2:8" x14ac:dyDescent="0.25">
      <c r="B4729" s="109"/>
      <c r="C4729" s="110"/>
      <c r="D4729" s="105"/>
      <c r="E4729" s="107"/>
      <c r="F4729" s="108"/>
      <c r="G4729" s="86"/>
      <c r="H4729" s="121"/>
    </row>
    <row r="4730" spans="2:8" x14ac:dyDescent="0.25">
      <c r="B4730" s="105"/>
      <c r="C4730" s="106"/>
      <c r="D4730" s="105"/>
      <c r="E4730" s="107"/>
      <c r="F4730" s="108"/>
      <c r="G4730" s="86"/>
      <c r="H4730" s="121"/>
    </row>
    <row r="4731" spans="2:8" x14ac:dyDescent="0.25">
      <c r="B4731" s="105"/>
      <c r="C4731" s="106"/>
      <c r="D4731" s="105"/>
      <c r="E4731" s="107"/>
      <c r="F4731" s="108"/>
      <c r="G4731" s="86"/>
      <c r="H4731" s="121"/>
    </row>
    <row r="4732" spans="2:8" x14ac:dyDescent="0.25">
      <c r="B4732" s="105"/>
      <c r="C4732" s="106"/>
      <c r="D4732" s="105"/>
      <c r="E4732" s="107"/>
      <c r="F4732" s="108"/>
      <c r="G4732" s="86"/>
      <c r="H4732" s="121"/>
    </row>
    <row r="4733" spans="2:8" x14ac:dyDescent="0.25">
      <c r="B4733" s="105"/>
      <c r="C4733" s="106"/>
      <c r="D4733" s="105"/>
      <c r="E4733" s="107"/>
      <c r="F4733" s="108"/>
      <c r="G4733" s="86"/>
      <c r="H4733" s="121"/>
    </row>
    <row r="4734" spans="2:8" x14ac:dyDescent="0.25">
      <c r="B4734" s="105"/>
      <c r="C4734" s="106"/>
      <c r="D4734" s="105"/>
      <c r="E4734" s="107"/>
      <c r="F4734" s="108"/>
      <c r="G4734" s="86"/>
      <c r="H4734" s="121"/>
    </row>
    <row r="4735" spans="2:8" x14ac:dyDescent="0.25">
      <c r="B4735" s="105"/>
      <c r="C4735" s="106"/>
      <c r="D4735" s="105"/>
      <c r="E4735" s="107"/>
      <c r="F4735" s="108"/>
      <c r="G4735" s="86"/>
      <c r="H4735" s="121"/>
    </row>
    <row r="4736" spans="2:8" x14ac:dyDescent="0.25">
      <c r="B4736" s="105"/>
      <c r="C4736" s="106"/>
      <c r="D4736" s="105"/>
      <c r="E4736" s="107"/>
      <c r="F4736" s="108"/>
      <c r="G4736" s="86"/>
      <c r="H4736" s="121"/>
    </row>
    <row r="4737" spans="2:8" x14ac:dyDescent="0.25">
      <c r="B4737" s="105"/>
      <c r="C4737" s="106"/>
      <c r="D4737" s="105"/>
      <c r="E4737" s="107"/>
      <c r="F4737" s="108"/>
      <c r="G4737" s="86"/>
      <c r="H4737" s="121"/>
    </row>
    <row r="4738" spans="2:8" x14ac:dyDescent="0.25">
      <c r="B4738" s="105"/>
      <c r="C4738" s="106"/>
      <c r="D4738" s="105"/>
      <c r="E4738" s="107"/>
      <c r="F4738" s="108"/>
      <c r="G4738" s="86"/>
      <c r="H4738" s="121"/>
    </row>
    <row r="4739" spans="2:8" x14ac:dyDescent="0.25">
      <c r="B4739" s="105"/>
      <c r="C4739" s="106"/>
      <c r="D4739" s="105"/>
      <c r="E4739" s="107"/>
      <c r="F4739" s="108"/>
      <c r="G4739" s="86"/>
      <c r="H4739" s="121"/>
    </row>
    <row r="4740" spans="2:8" x14ac:dyDescent="0.25">
      <c r="B4740" s="105"/>
      <c r="C4740" s="106"/>
      <c r="D4740" s="105"/>
      <c r="E4740" s="107"/>
      <c r="F4740" s="108"/>
      <c r="G4740" s="86"/>
      <c r="H4740" s="121"/>
    </row>
    <row r="4741" spans="2:8" x14ac:dyDescent="0.25">
      <c r="B4741" s="105"/>
      <c r="C4741" s="106"/>
      <c r="D4741" s="105"/>
      <c r="E4741" s="107"/>
      <c r="F4741" s="108"/>
      <c r="G4741" s="86"/>
      <c r="H4741" s="121"/>
    </row>
    <row r="4742" spans="2:8" x14ac:dyDescent="0.25">
      <c r="B4742" s="105"/>
      <c r="C4742" s="106"/>
      <c r="D4742" s="105"/>
      <c r="E4742" s="107"/>
      <c r="F4742" s="108"/>
      <c r="G4742" s="86"/>
      <c r="H4742" s="121"/>
    </row>
    <row r="4743" spans="2:8" x14ac:dyDescent="0.25">
      <c r="B4743" s="105"/>
      <c r="C4743" s="106"/>
      <c r="D4743" s="105"/>
      <c r="E4743" s="107"/>
      <c r="F4743" s="108"/>
      <c r="G4743" s="86"/>
      <c r="H4743" s="121"/>
    </row>
    <row r="4744" spans="2:8" x14ac:dyDescent="0.25">
      <c r="B4744" s="105"/>
      <c r="C4744" s="106"/>
      <c r="D4744" s="105"/>
      <c r="E4744" s="107"/>
      <c r="F4744" s="108"/>
      <c r="G4744" s="86"/>
      <c r="H4744" s="121"/>
    </row>
    <row r="4745" spans="2:8" x14ac:dyDescent="0.25">
      <c r="B4745" s="105"/>
      <c r="C4745" s="106"/>
      <c r="D4745" s="105"/>
      <c r="E4745" s="107"/>
      <c r="F4745" s="108"/>
      <c r="G4745" s="86"/>
      <c r="H4745" s="121"/>
    </row>
    <row r="4746" spans="2:8" x14ac:dyDescent="0.25">
      <c r="B4746" s="105"/>
      <c r="C4746" s="106"/>
      <c r="D4746" s="105"/>
      <c r="E4746" s="107"/>
      <c r="F4746" s="108"/>
      <c r="G4746" s="86"/>
      <c r="H4746" s="121"/>
    </row>
    <row r="4747" spans="2:8" x14ac:dyDescent="0.25">
      <c r="B4747" s="105"/>
      <c r="C4747" s="106"/>
      <c r="D4747" s="105"/>
      <c r="E4747" s="107"/>
      <c r="F4747" s="108"/>
      <c r="G4747" s="86"/>
      <c r="H4747" s="121"/>
    </row>
    <row r="4748" spans="2:8" x14ac:dyDescent="0.25">
      <c r="B4748" s="105"/>
      <c r="C4748" s="106"/>
      <c r="D4748" s="105"/>
      <c r="E4748" s="107"/>
      <c r="F4748" s="108"/>
      <c r="G4748" s="86"/>
      <c r="H4748" s="121"/>
    </row>
    <row r="4749" spans="2:8" x14ac:dyDescent="0.25">
      <c r="B4749" s="105"/>
      <c r="C4749" s="106"/>
      <c r="D4749" s="105"/>
      <c r="E4749" s="107"/>
      <c r="F4749" s="108"/>
      <c r="G4749" s="86"/>
      <c r="H4749" s="121"/>
    </row>
    <row r="4750" spans="2:8" x14ac:dyDescent="0.25">
      <c r="B4750" s="105"/>
      <c r="C4750" s="106"/>
      <c r="D4750" s="105"/>
      <c r="E4750" s="107"/>
      <c r="F4750" s="108"/>
      <c r="G4750" s="86"/>
      <c r="H4750" s="121"/>
    </row>
    <row r="4751" spans="2:8" x14ac:dyDescent="0.25">
      <c r="B4751" s="105"/>
      <c r="C4751" s="106"/>
      <c r="D4751" s="105"/>
      <c r="E4751" s="107"/>
      <c r="F4751" s="108"/>
      <c r="G4751" s="86"/>
      <c r="H4751" s="121"/>
    </row>
    <row r="4752" spans="2:8" x14ac:dyDescent="0.25">
      <c r="B4752" s="105"/>
      <c r="C4752" s="106"/>
      <c r="D4752" s="105"/>
      <c r="E4752" s="107"/>
      <c r="F4752" s="108"/>
      <c r="G4752" s="86"/>
      <c r="H4752" s="121"/>
    </row>
    <row r="4753" spans="2:8" x14ac:dyDescent="0.25">
      <c r="B4753" s="105"/>
      <c r="C4753" s="106"/>
      <c r="D4753" s="105"/>
      <c r="E4753" s="107"/>
      <c r="F4753" s="108"/>
      <c r="G4753" s="86"/>
      <c r="H4753" s="121"/>
    </row>
    <row r="4754" spans="2:8" x14ac:dyDescent="0.25">
      <c r="B4754" s="105"/>
      <c r="C4754" s="106"/>
      <c r="D4754" s="105"/>
      <c r="E4754" s="107"/>
      <c r="F4754" s="108"/>
      <c r="G4754" s="86"/>
      <c r="H4754" s="121"/>
    </row>
    <row r="4755" spans="2:8" x14ac:dyDescent="0.25">
      <c r="B4755" s="105"/>
      <c r="C4755" s="106"/>
      <c r="D4755" s="105"/>
      <c r="E4755" s="107"/>
      <c r="F4755" s="108"/>
      <c r="G4755" s="86"/>
      <c r="H4755" s="121"/>
    </row>
    <row r="4756" spans="2:8" x14ac:dyDescent="0.25">
      <c r="B4756" s="109"/>
      <c r="C4756" s="110"/>
      <c r="D4756" s="105"/>
      <c r="E4756" s="107"/>
      <c r="F4756" s="108"/>
      <c r="G4756" s="86"/>
      <c r="H4756" s="121"/>
    </row>
    <row r="4757" spans="2:8" x14ac:dyDescent="0.25">
      <c r="B4757" s="105"/>
      <c r="C4757" s="106"/>
      <c r="D4757" s="105"/>
      <c r="E4757" s="107"/>
      <c r="F4757" s="108"/>
      <c r="G4757" s="86"/>
      <c r="H4757" s="121"/>
    </row>
    <row r="4758" spans="2:8" x14ac:dyDescent="0.25">
      <c r="B4758" s="105"/>
      <c r="C4758" s="106"/>
      <c r="D4758" s="105"/>
      <c r="E4758" s="107"/>
      <c r="F4758" s="108"/>
      <c r="G4758" s="86"/>
      <c r="H4758" s="121"/>
    </row>
    <row r="4759" spans="2:8" x14ac:dyDescent="0.25">
      <c r="B4759" s="105"/>
      <c r="C4759" s="106"/>
      <c r="D4759" s="105"/>
      <c r="E4759" s="107"/>
      <c r="F4759" s="108"/>
      <c r="G4759" s="86"/>
      <c r="H4759" s="121"/>
    </row>
    <row r="4760" spans="2:8" x14ac:dyDescent="0.25">
      <c r="B4760" s="105"/>
      <c r="C4760" s="106"/>
      <c r="D4760" s="105"/>
      <c r="E4760" s="107"/>
      <c r="F4760" s="108"/>
      <c r="G4760" s="86"/>
      <c r="H4760" s="121"/>
    </row>
    <row r="4761" spans="2:8" x14ac:dyDescent="0.25">
      <c r="B4761" s="105"/>
      <c r="C4761" s="106"/>
      <c r="D4761" s="105"/>
      <c r="E4761" s="107"/>
      <c r="F4761" s="108"/>
      <c r="G4761" s="86"/>
      <c r="H4761" s="121"/>
    </row>
    <row r="4762" spans="2:8" x14ac:dyDescent="0.25">
      <c r="B4762" s="105"/>
      <c r="C4762" s="106"/>
      <c r="D4762" s="105"/>
      <c r="E4762" s="107"/>
      <c r="F4762" s="108"/>
      <c r="G4762" s="86"/>
      <c r="H4762" s="121"/>
    </row>
    <row r="4763" spans="2:8" x14ac:dyDescent="0.25">
      <c r="B4763" s="105"/>
      <c r="C4763" s="106"/>
      <c r="D4763" s="105"/>
      <c r="E4763" s="107"/>
      <c r="F4763" s="108"/>
      <c r="G4763" s="86"/>
      <c r="H4763" s="121"/>
    </row>
    <row r="4764" spans="2:8" x14ac:dyDescent="0.25">
      <c r="B4764" s="105"/>
      <c r="C4764" s="106"/>
      <c r="D4764" s="105"/>
      <c r="E4764" s="107"/>
      <c r="F4764" s="108"/>
      <c r="G4764" s="86"/>
      <c r="H4764" s="121"/>
    </row>
    <row r="4765" spans="2:8" x14ac:dyDescent="0.25">
      <c r="B4765" s="105"/>
      <c r="C4765" s="106"/>
      <c r="D4765" s="105"/>
      <c r="E4765" s="107"/>
      <c r="F4765" s="108"/>
      <c r="G4765" s="86"/>
      <c r="H4765" s="121"/>
    </row>
    <row r="4766" spans="2:8" x14ac:dyDescent="0.25">
      <c r="B4766" s="105"/>
      <c r="C4766" s="106"/>
      <c r="D4766" s="105"/>
      <c r="E4766" s="107"/>
      <c r="F4766" s="108"/>
      <c r="G4766" s="86"/>
      <c r="H4766" s="121"/>
    </row>
    <row r="4767" spans="2:8" x14ac:dyDescent="0.25">
      <c r="B4767" s="105"/>
      <c r="C4767" s="106"/>
      <c r="D4767" s="105"/>
      <c r="E4767" s="107"/>
      <c r="F4767" s="108"/>
      <c r="G4767" s="86"/>
      <c r="H4767" s="121"/>
    </row>
    <row r="4768" spans="2:8" x14ac:dyDescent="0.25">
      <c r="B4768" s="105"/>
      <c r="C4768" s="106"/>
      <c r="D4768" s="105"/>
      <c r="E4768" s="107"/>
      <c r="F4768" s="108"/>
      <c r="G4768" s="86"/>
      <c r="H4768" s="121"/>
    </row>
    <row r="4769" spans="2:8" x14ac:dyDescent="0.25">
      <c r="B4769" s="105"/>
      <c r="C4769" s="106"/>
      <c r="D4769" s="105"/>
      <c r="E4769" s="107"/>
      <c r="F4769" s="108"/>
      <c r="G4769" s="86"/>
      <c r="H4769" s="121"/>
    </row>
    <row r="4770" spans="2:8" x14ac:dyDescent="0.25">
      <c r="B4770" s="105"/>
      <c r="C4770" s="106"/>
      <c r="D4770" s="105"/>
      <c r="E4770" s="107"/>
      <c r="F4770" s="108"/>
      <c r="G4770" s="86"/>
      <c r="H4770" s="121"/>
    </row>
    <row r="4771" spans="2:8" x14ac:dyDescent="0.25">
      <c r="B4771" s="105"/>
      <c r="C4771" s="106"/>
      <c r="D4771" s="105"/>
      <c r="E4771" s="107"/>
      <c r="F4771" s="108"/>
      <c r="G4771" s="86"/>
      <c r="H4771" s="121"/>
    </row>
    <row r="4772" spans="2:8" x14ac:dyDescent="0.25">
      <c r="B4772" s="109"/>
      <c r="C4772" s="110"/>
      <c r="D4772" s="105"/>
      <c r="E4772" s="107"/>
      <c r="F4772" s="108"/>
      <c r="G4772" s="86"/>
      <c r="H4772" s="121"/>
    </row>
    <row r="4773" spans="2:8" x14ac:dyDescent="0.25">
      <c r="B4773" s="105"/>
      <c r="C4773" s="106"/>
      <c r="D4773" s="105"/>
      <c r="E4773" s="107"/>
      <c r="F4773" s="108"/>
      <c r="G4773" s="86"/>
      <c r="H4773" s="121"/>
    </row>
    <row r="4774" spans="2:8" x14ac:dyDescent="0.25">
      <c r="B4774" s="105"/>
      <c r="C4774" s="106"/>
      <c r="D4774" s="105"/>
      <c r="E4774" s="107"/>
      <c r="F4774" s="108"/>
      <c r="G4774" s="86"/>
      <c r="H4774" s="121"/>
    </row>
    <row r="4775" spans="2:8" x14ac:dyDescent="0.25">
      <c r="B4775" s="105"/>
      <c r="C4775" s="106"/>
      <c r="D4775" s="105"/>
      <c r="E4775" s="107"/>
      <c r="F4775" s="108"/>
      <c r="G4775" s="86"/>
      <c r="H4775" s="121"/>
    </row>
    <row r="4776" spans="2:8" x14ac:dyDescent="0.25">
      <c r="B4776" s="105"/>
      <c r="C4776" s="106"/>
      <c r="D4776" s="105"/>
      <c r="E4776" s="107"/>
      <c r="F4776" s="108"/>
      <c r="G4776" s="86"/>
      <c r="H4776" s="121"/>
    </row>
    <row r="4777" spans="2:8" x14ac:dyDescent="0.25">
      <c r="B4777" s="105"/>
      <c r="C4777" s="106"/>
      <c r="D4777" s="105"/>
      <c r="E4777" s="107"/>
      <c r="F4777" s="108"/>
      <c r="G4777" s="86"/>
      <c r="H4777" s="121"/>
    </row>
    <row r="4778" spans="2:8" x14ac:dyDescent="0.25">
      <c r="B4778" s="105"/>
      <c r="C4778" s="106"/>
      <c r="D4778" s="105"/>
      <c r="E4778" s="107"/>
      <c r="F4778" s="108"/>
      <c r="G4778" s="86"/>
      <c r="H4778" s="121"/>
    </row>
    <row r="4779" spans="2:8" x14ac:dyDescent="0.25">
      <c r="B4779" s="105"/>
      <c r="C4779" s="106"/>
      <c r="D4779" s="105"/>
      <c r="E4779" s="107"/>
      <c r="F4779" s="108"/>
      <c r="G4779" s="86"/>
      <c r="H4779" s="121"/>
    </row>
    <row r="4780" spans="2:8" x14ac:dyDescent="0.25">
      <c r="B4780" s="105"/>
      <c r="C4780" s="106"/>
      <c r="D4780" s="105"/>
      <c r="E4780" s="107"/>
      <c r="F4780" s="108"/>
      <c r="G4780" s="86"/>
      <c r="H4780" s="121"/>
    </row>
    <row r="4781" spans="2:8" x14ac:dyDescent="0.25">
      <c r="B4781" s="105"/>
      <c r="C4781" s="106"/>
      <c r="D4781" s="105"/>
      <c r="E4781" s="107"/>
      <c r="F4781" s="108"/>
      <c r="G4781" s="86"/>
      <c r="H4781" s="121"/>
    </row>
    <row r="4782" spans="2:8" x14ac:dyDescent="0.25">
      <c r="B4782" s="105"/>
      <c r="C4782" s="106"/>
      <c r="D4782" s="105"/>
      <c r="E4782" s="107"/>
      <c r="F4782" s="108"/>
      <c r="G4782" s="86"/>
      <c r="H4782" s="121"/>
    </row>
    <row r="4783" spans="2:8" x14ac:dyDescent="0.25">
      <c r="B4783" s="105"/>
      <c r="C4783" s="106"/>
      <c r="D4783" s="105"/>
      <c r="E4783" s="107"/>
      <c r="F4783" s="108"/>
      <c r="G4783" s="86"/>
      <c r="H4783" s="121"/>
    </row>
    <row r="4784" spans="2:8" x14ac:dyDescent="0.25">
      <c r="B4784" s="105"/>
      <c r="C4784" s="106"/>
      <c r="D4784" s="105"/>
      <c r="E4784" s="107"/>
      <c r="F4784" s="108"/>
      <c r="G4784" s="86"/>
      <c r="H4784" s="121"/>
    </row>
    <row r="4785" spans="2:8" x14ac:dyDescent="0.25">
      <c r="B4785" s="105"/>
      <c r="C4785" s="106"/>
      <c r="D4785" s="105"/>
      <c r="E4785" s="107"/>
      <c r="F4785" s="108"/>
      <c r="G4785" s="86"/>
      <c r="H4785" s="121"/>
    </row>
    <row r="4786" spans="2:8" x14ac:dyDescent="0.25">
      <c r="B4786" s="105"/>
      <c r="C4786" s="106"/>
      <c r="D4786" s="105"/>
      <c r="E4786" s="107"/>
      <c r="F4786" s="108"/>
      <c r="G4786" s="86"/>
      <c r="H4786" s="121"/>
    </row>
    <row r="4787" spans="2:8" x14ac:dyDescent="0.25">
      <c r="B4787" s="105"/>
      <c r="C4787" s="106"/>
      <c r="D4787" s="105"/>
      <c r="E4787" s="107"/>
      <c r="F4787" s="108"/>
      <c r="G4787" s="86"/>
      <c r="H4787" s="121"/>
    </row>
    <row r="4788" spans="2:8" x14ac:dyDescent="0.25">
      <c r="B4788" s="105"/>
      <c r="C4788" s="106"/>
      <c r="D4788" s="105"/>
      <c r="E4788" s="107"/>
      <c r="F4788" s="108"/>
      <c r="G4788" s="86"/>
      <c r="H4788" s="121"/>
    </row>
    <row r="4789" spans="2:8" x14ac:dyDescent="0.25">
      <c r="B4789" s="105"/>
      <c r="C4789" s="106"/>
      <c r="D4789" s="105"/>
      <c r="E4789" s="107"/>
      <c r="F4789" s="108"/>
      <c r="G4789" s="86"/>
      <c r="H4789" s="121"/>
    </row>
    <row r="4790" spans="2:8" x14ac:dyDescent="0.25">
      <c r="B4790" s="105"/>
      <c r="C4790" s="106"/>
      <c r="D4790" s="105"/>
      <c r="E4790" s="107"/>
      <c r="F4790" s="108"/>
      <c r="G4790" s="86"/>
      <c r="H4790" s="121"/>
    </row>
    <row r="4791" spans="2:8" x14ac:dyDescent="0.25">
      <c r="B4791" s="105"/>
      <c r="C4791" s="106"/>
      <c r="D4791" s="105"/>
      <c r="E4791" s="107"/>
      <c r="F4791" s="108"/>
      <c r="G4791" s="86"/>
      <c r="H4791" s="121"/>
    </row>
    <row r="4792" spans="2:8" x14ac:dyDescent="0.25">
      <c r="B4792" s="105"/>
      <c r="C4792" s="106"/>
      <c r="D4792" s="105"/>
      <c r="E4792" s="107"/>
      <c r="F4792" s="108"/>
      <c r="G4792" s="86"/>
      <c r="H4792" s="121"/>
    </row>
    <row r="4793" spans="2:8" x14ac:dyDescent="0.25">
      <c r="B4793" s="105"/>
      <c r="C4793" s="106"/>
      <c r="D4793" s="105"/>
      <c r="E4793" s="107"/>
      <c r="F4793" s="108"/>
      <c r="G4793" s="86"/>
      <c r="H4793" s="121"/>
    </row>
    <row r="4794" spans="2:8" x14ac:dyDescent="0.25">
      <c r="B4794" s="105"/>
      <c r="C4794" s="106"/>
      <c r="D4794" s="105"/>
      <c r="E4794" s="107"/>
      <c r="F4794" s="108"/>
      <c r="G4794" s="86"/>
      <c r="H4794" s="121"/>
    </row>
    <row r="4795" spans="2:8" x14ac:dyDescent="0.25">
      <c r="B4795" s="105"/>
      <c r="C4795" s="106"/>
      <c r="D4795" s="105"/>
      <c r="E4795" s="107"/>
      <c r="F4795" s="108"/>
      <c r="G4795" s="86"/>
      <c r="H4795" s="121"/>
    </row>
    <row r="4796" spans="2:8" x14ac:dyDescent="0.25">
      <c r="B4796" s="105"/>
      <c r="C4796" s="106"/>
      <c r="D4796" s="105"/>
      <c r="E4796" s="107"/>
      <c r="F4796" s="108"/>
      <c r="G4796" s="86"/>
      <c r="H4796" s="121"/>
    </row>
    <row r="4797" spans="2:8" x14ac:dyDescent="0.25">
      <c r="B4797" s="105"/>
      <c r="C4797" s="106"/>
      <c r="D4797" s="105"/>
      <c r="E4797" s="107"/>
      <c r="F4797" s="108"/>
      <c r="G4797" s="86"/>
      <c r="H4797" s="121"/>
    </row>
    <row r="4798" spans="2:8" x14ac:dyDescent="0.25">
      <c r="B4798" s="105"/>
      <c r="C4798" s="106"/>
      <c r="D4798" s="105"/>
      <c r="E4798" s="107"/>
      <c r="F4798" s="108"/>
      <c r="G4798" s="86"/>
      <c r="H4798" s="121"/>
    </row>
    <row r="4799" spans="2:8" x14ac:dyDescent="0.25">
      <c r="B4799" s="105"/>
      <c r="C4799" s="106"/>
      <c r="D4799" s="105"/>
      <c r="E4799" s="107"/>
      <c r="F4799" s="108"/>
      <c r="G4799" s="86"/>
      <c r="H4799" s="121"/>
    </row>
    <row r="4800" spans="2:8" x14ac:dyDescent="0.25">
      <c r="B4800" s="105"/>
      <c r="C4800" s="106"/>
      <c r="D4800" s="105"/>
      <c r="E4800" s="107"/>
      <c r="F4800" s="108"/>
      <c r="G4800" s="86"/>
      <c r="H4800" s="121"/>
    </row>
    <row r="4801" spans="2:8" x14ac:dyDescent="0.25">
      <c r="B4801" s="105"/>
      <c r="C4801" s="106"/>
      <c r="D4801" s="105"/>
      <c r="E4801" s="107"/>
      <c r="F4801" s="108"/>
      <c r="G4801" s="86"/>
      <c r="H4801" s="121"/>
    </row>
    <row r="4802" spans="2:8" x14ac:dyDescent="0.25">
      <c r="B4802" s="105"/>
      <c r="C4802" s="106"/>
      <c r="D4802" s="105"/>
      <c r="E4802" s="107"/>
      <c r="F4802" s="108"/>
      <c r="G4802" s="86"/>
      <c r="H4802" s="121"/>
    </row>
    <row r="4803" spans="2:8" x14ac:dyDescent="0.25">
      <c r="B4803" s="105"/>
      <c r="C4803" s="106"/>
      <c r="D4803" s="105"/>
      <c r="E4803" s="107"/>
      <c r="F4803" s="108"/>
      <c r="G4803" s="86"/>
      <c r="H4803" s="121"/>
    </row>
    <row r="4804" spans="2:8" x14ac:dyDescent="0.25">
      <c r="B4804" s="105"/>
      <c r="C4804" s="106"/>
      <c r="D4804" s="105"/>
      <c r="E4804" s="107"/>
      <c r="F4804" s="108"/>
      <c r="G4804" s="86"/>
      <c r="H4804" s="121"/>
    </row>
    <row r="4805" spans="2:8" x14ac:dyDescent="0.25">
      <c r="B4805" s="105"/>
      <c r="C4805" s="106"/>
      <c r="D4805" s="105"/>
      <c r="E4805" s="107"/>
      <c r="F4805" s="108"/>
      <c r="G4805" s="86"/>
      <c r="H4805" s="121"/>
    </row>
    <row r="4806" spans="2:8" x14ac:dyDescent="0.25">
      <c r="B4806" s="105"/>
      <c r="C4806" s="106"/>
      <c r="D4806" s="105"/>
      <c r="E4806" s="107"/>
      <c r="F4806" s="108"/>
      <c r="G4806" s="86"/>
      <c r="H4806" s="121"/>
    </row>
    <row r="4807" spans="2:8" x14ac:dyDescent="0.25">
      <c r="B4807" s="105"/>
      <c r="C4807" s="106"/>
      <c r="D4807" s="105"/>
      <c r="E4807" s="107"/>
      <c r="F4807" s="108"/>
      <c r="G4807" s="86"/>
      <c r="H4807" s="121"/>
    </row>
    <row r="4808" spans="2:8" x14ac:dyDescent="0.25">
      <c r="B4808" s="105"/>
      <c r="C4808" s="106"/>
      <c r="D4808" s="105"/>
      <c r="E4808" s="107"/>
      <c r="F4808" s="108"/>
      <c r="G4808" s="86"/>
      <c r="H4808" s="121"/>
    </row>
    <row r="4809" spans="2:8" x14ac:dyDescent="0.25">
      <c r="B4809" s="105"/>
      <c r="C4809" s="106"/>
      <c r="D4809" s="105"/>
      <c r="E4809" s="107"/>
      <c r="F4809" s="108"/>
      <c r="G4809" s="86"/>
      <c r="H4809" s="121"/>
    </row>
    <row r="4810" spans="2:8" x14ac:dyDescent="0.25">
      <c r="B4810" s="105"/>
      <c r="C4810" s="106"/>
      <c r="D4810" s="105"/>
      <c r="E4810" s="107"/>
      <c r="F4810" s="108"/>
      <c r="G4810" s="86"/>
      <c r="H4810" s="121"/>
    </row>
    <row r="4811" spans="2:8" x14ac:dyDescent="0.25">
      <c r="B4811" s="105"/>
      <c r="C4811" s="106"/>
      <c r="D4811" s="105"/>
      <c r="E4811" s="107"/>
      <c r="F4811" s="108"/>
      <c r="G4811" s="86"/>
      <c r="H4811" s="121"/>
    </row>
    <row r="4812" spans="2:8" x14ac:dyDescent="0.25">
      <c r="B4812" s="105"/>
      <c r="C4812" s="106"/>
      <c r="D4812" s="105"/>
      <c r="E4812" s="107"/>
      <c r="F4812" s="108"/>
      <c r="G4812" s="86"/>
      <c r="H4812" s="121"/>
    </row>
    <row r="4813" spans="2:8" x14ac:dyDescent="0.25">
      <c r="B4813" s="105"/>
      <c r="C4813" s="106"/>
      <c r="D4813" s="105"/>
      <c r="E4813" s="107"/>
      <c r="F4813" s="108"/>
      <c r="G4813" s="86"/>
      <c r="H4813" s="121"/>
    </row>
    <row r="4814" spans="2:8" x14ac:dyDescent="0.25">
      <c r="B4814" s="105"/>
      <c r="C4814" s="106"/>
      <c r="D4814" s="105"/>
      <c r="E4814" s="107"/>
      <c r="F4814" s="108"/>
      <c r="G4814" s="86"/>
      <c r="H4814" s="121"/>
    </row>
    <row r="4815" spans="2:8" x14ac:dyDescent="0.25">
      <c r="B4815" s="105"/>
      <c r="C4815" s="106"/>
      <c r="D4815" s="105"/>
      <c r="E4815" s="107"/>
      <c r="F4815" s="108"/>
      <c r="G4815" s="86"/>
      <c r="H4815" s="121"/>
    </row>
    <row r="4816" spans="2:8" x14ac:dyDescent="0.25">
      <c r="B4816" s="105"/>
      <c r="C4816" s="106"/>
      <c r="D4816" s="105"/>
      <c r="E4816" s="107"/>
      <c r="F4816" s="108"/>
      <c r="G4816" s="86"/>
      <c r="H4816" s="121"/>
    </row>
    <row r="4817" spans="2:8" x14ac:dyDescent="0.25">
      <c r="B4817" s="105"/>
      <c r="C4817" s="106"/>
      <c r="D4817" s="105"/>
      <c r="E4817" s="107"/>
      <c r="F4817" s="108"/>
      <c r="G4817" s="86"/>
      <c r="H4817" s="121"/>
    </row>
    <row r="4818" spans="2:8" x14ac:dyDescent="0.25">
      <c r="B4818" s="105"/>
      <c r="C4818" s="106"/>
      <c r="D4818" s="105"/>
      <c r="E4818" s="107"/>
      <c r="F4818" s="108"/>
      <c r="G4818" s="86"/>
      <c r="H4818" s="121"/>
    </row>
    <row r="4819" spans="2:8" x14ac:dyDescent="0.25">
      <c r="B4819" s="105"/>
      <c r="C4819" s="106"/>
      <c r="D4819" s="105"/>
      <c r="E4819" s="107"/>
      <c r="F4819" s="108"/>
    </row>
    <row r="4820" spans="2:8" x14ac:dyDescent="0.25">
      <c r="B4820" s="105"/>
      <c r="C4820" s="106"/>
      <c r="D4820" s="105"/>
      <c r="E4820" s="107"/>
      <c r="F4820" s="108"/>
    </row>
    <row r="4821" spans="2:8" x14ac:dyDescent="0.25">
      <c r="B4821" s="109"/>
      <c r="C4821" s="110"/>
      <c r="D4821" s="105"/>
      <c r="E4821" s="107"/>
      <c r="F4821" s="108"/>
    </row>
    <row r="4822" spans="2:8" x14ac:dyDescent="0.25">
      <c r="B4822" s="105"/>
      <c r="C4822" s="106"/>
      <c r="D4822" s="105"/>
      <c r="E4822" s="107"/>
      <c r="F4822" s="108"/>
    </row>
    <row r="4823" spans="2:8" x14ac:dyDescent="0.25">
      <c r="B4823" s="109"/>
      <c r="C4823" s="110"/>
      <c r="D4823" s="105"/>
      <c r="E4823" s="107"/>
      <c r="F4823" s="108"/>
    </row>
    <row r="4824" spans="2:8" x14ac:dyDescent="0.25">
      <c r="B4824" s="109"/>
      <c r="C4824" s="110"/>
      <c r="D4824" s="105"/>
      <c r="E4824" s="107"/>
      <c r="F4824" s="108"/>
    </row>
    <row r="4825" spans="2:8" x14ac:dyDescent="0.25">
      <c r="B4825" s="109"/>
      <c r="C4825" s="110"/>
      <c r="D4825" s="105"/>
      <c r="E4825" s="107"/>
      <c r="F4825" s="108"/>
    </row>
    <row r="4826" spans="2:8" x14ac:dyDescent="0.25">
      <c r="B4826" s="105"/>
      <c r="C4826" s="106"/>
      <c r="D4826" s="105"/>
      <c r="E4826" s="107"/>
      <c r="F4826" s="108"/>
    </row>
    <row r="4827" spans="2:8" x14ac:dyDescent="0.25">
      <c r="B4827" s="105"/>
      <c r="C4827" s="106"/>
      <c r="D4827" s="105"/>
      <c r="E4827" s="107"/>
      <c r="F4827" s="108"/>
    </row>
    <row r="4828" spans="2:8" x14ac:dyDescent="0.25">
      <c r="B4828" s="105"/>
      <c r="C4828" s="106"/>
      <c r="D4828" s="105"/>
      <c r="E4828" s="107"/>
      <c r="F4828" s="108"/>
    </row>
    <row r="4829" spans="2:8" x14ac:dyDescent="0.25">
      <c r="B4829" s="105"/>
      <c r="C4829" s="106"/>
      <c r="D4829" s="105"/>
      <c r="E4829" s="107"/>
      <c r="F4829" s="108"/>
    </row>
    <row r="4830" spans="2:8" x14ac:dyDescent="0.25">
      <c r="B4830" s="105"/>
      <c r="C4830" s="106"/>
      <c r="D4830" s="105"/>
      <c r="E4830" s="107"/>
      <c r="F4830" s="108"/>
    </row>
    <row r="4831" spans="2:8" x14ac:dyDescent="0.25">
      <c r="B4831" s="105"/>
      <c r="C4831" s="106"/>
      <c r="D4831" s="105"/>
      <c r="E4831" s="107"/>
      <c r="F4831" s="108"/>
    </row>
    <row r="4832" spans="2:8" x14ac:dyDescent="0.25">
      <c r="B4832" s="105"/>
      <c r="C4832" s="106"/>
      <c r="D4832" s="105"/>
      <c r="E4832" s="107"/>
      <c r="F4832" s="108"/>
    </row>
    <row r="4833" spans="2:6" x14ac:dyDescent="0.25">
      <c r="B4833" s="105"/>
      <c r="C4833" s="106"/>
      <c r="D4833" s="105"/>
      <c r="E4833" s="107"/>
      <c r="F4833" s="108"/>
    </row>
    <row r="4834" spans="2:6" x14ac:dyDescent="0.25">
      <c r="B4834" s="105"/>
      <c r="C4834" s="106"/>
      <c r="D4834" s="105"/>
      <c r="E4834" s="107"/>
      <c r="F4834" s="108"/>
    </row>
    <row r="4835" spans="2:6" x14ac:dyDescent="0.25">
      <c r="B4835" s="105"/>
      <c r="C4835" s="106"/>
      <c r="D4835" s="105"/>
      <c r="E4835" s="107"/>
      <c r="F4835" s="108"/>
    </row>
    <row r="4836" spans="2:6" x14ac:dyDescent="0.25">
      <c r="B4836" s="105"/>
      <c r="C4836" s="106"/>
      <c r="D4836" s="105"/>
      <c r="E4836" s="107"/>
      <c r="F4836" s="108"/>
    </row>
    <row r="4837" spans="2:6" x14ac:dyDescent="0.25">
      <c r="B4837" s="109"/>
      <c r="C4837" s="110"/>
      <c r="D4837" s="105"/>
      <c r="E4837" s="107"/>
      <c r="F4837" s="108"/>
    </row>
    <row r="4838" spans="2:6" x14ac:dyDescent="0.25">
      <c r="B4838" s="105"/>
      <c r="C4838" s="106"/>
      <c r="D4838" s="105"/>
      <c r="E4838" s="107"/>
      <c r="F4838" s="108"/>
    </row>
    <row r="4839" spans="2:6" x14ac:dyDescent="0.25">
      <c r="B4839" s="105"/>
      <c r="C4839" s="106"/>
      <c r="D4839" s="105"/>
      <c r="E4839" s="107"/>
      <c r="F4839" s="108"/>
    </row>
    <row r="4840" spans="2:6" x14ac:dyDescent="0.25">
      <c r="B4840" s="105"/>
      <c r="C4840" s="106"/>
      <c r="D4840" s="105"/>
      <c r="E4840" s="107"/>
      <c r="F4840" s="108"/>
    </row>
    <row r="4841" spans="2:6" x14ac:dyDescent="0.25">
      <c r="B4841" s="105"/>
      <c r="C4841" s="106"/>
      <c r="D4841" s="105"/>
      <c r="E4841" s="107"/>
      <c r="F4841" s="108"/>
    </row>
    <row r="4842" spans="2:6" x14ac:dyDescent="0.25">
      <c r="B4842" s="105"/>
      <c r="C4842" s="106"/>
      <c r="D4842" s="105"/>
      <c r="E4842" s="107"/>
      <c r="F4842" s="108"/>
    </row>
    <row r="4843" spans="2:6" x14ac:dyDescent="0.25">
      <c r="B4843" s="105"/>
      <c r="C4843" s="106"/>
      <c r="D4843" s="105"/>
      <c r="E4843" s="107"/>
      <c r="F4843" s="108"/>
    </row>
    <row r="4844" spans="2:6" x14ac:dyDescent="0.25">
      <c r="B4844" s="105"/>
      <c r="C4844" s="106"/>
      <c r="D4844" s="105"/>
      <c r="E4844" s="107"/>
      <c r="F4844" s="108"/>
    </row>
    <row r="4845" spans="2:6" x14ac:dyDescent="0.25">
      <c r="B4845" s="105"/>
      <c r="C4845" s="106"/>
      <c r="D4845" s="105"/>
      <c r="E4845" s="107"/>
      <c r="F4845" s="108"/>
    </row>
    <row r="4846" spans="2:6" x14ac:dyDescent="0.25">
      <c r="B4846" s="105"/>
      <c r="C4846" s="106"/>
      <c r="D4846" s="105"/>
      <c r="E4846" s="107"/>
      <c r="F4846" s="108"/>
    </row>
    <row r="4847" spans="2:6" x14ac:dyDescent="0.25">
      <c r="B4847" s="105"/>
      <c r="C4847" s="106"/>
      <c r="D4847" s="105"/>
      <c r="E4847" s="107"/>
      <c r="F4847" s="108"/>
    </row>
    <row r="4848" spans="2:6" x14ac:dyDescent="0.25">
      <c r="B4848" s="105"/>
      <c r="C4848" s="106"/>
      <c r="D4848" s="105"/>
      <c r="E4848" s="107"/>
      <c r="F4848" s="108"/>
    </row>
    <row r="4849" spans="2:6" x14ac:dyDescent="0.25">
      <c r="B4849" s="105"/>
      <c r="C4849" s="106"/>
      <c r="D4849" s="105"/>
      <c r="E4849" s="107"/>
      <c r="F4849" s="108"/>
    </row>
    <row r="4850" spans="2:6" x14ac:dyDescent="0.25">
      <c r="B4850" s="105"/>
      <c r="C4850" s="106"/>
      <c r="D4850" s="105"/>
      <c r="E4850" s="107"/>
      <c r="F4850" s="108"/>
    </row>
    <row r="4851" spans="2:6" x14ac:dyDescent="0.25">
      <c r="B4851" s="105"/>
      <c r="C4851" s="106"/>
      <c r="D4851" s="105"/>
      <c r="E4851" s="107"/>
      <c r="F4851" s="108"/>
    </row>
    <row r="4852" spans="2:6" x14ac:dyDescent="0.25">
      <c r="B4852" s="105"/>
      <c r="C4852" s="106"/>
      <c r="D4852" s="105"/>
      <c r="E4852" s="107"/>
      <c r="F4852" s="108"/>
    </row>
    <row r="4853" spans="2:6" x14ac:dyDescent="0.25">
      <c r="B4853" s="105"/>
      <c r="C4853" s="106"/>
      <c r="D4853" s="105"/>
      <c r="E4853" s="107"/>
      <c r="F4853" s="108"/>
    </row>
    <row r="4854" spans="2:6" x14ac:dyDescent="0.25">
      <c r="B4854" s="105"/>
      <c r="C4854" s="106"/>
      <c r="D4854" s="105"/>
      <c r="E4854" s="107"/>
      <c r="F4854" s="108"/>
    </row>
    <row r="4855" spans="2:6" x14ac:dyDescent="0.25">
      <c r="B4855" s="105"/>
      <c r="C4855" s="106"/>
      <c r="D4855" s="105"/>
      <c r="E4855" s="107"/>
      <c r="F4855" s="108"/>
    </row>
    <row r="4856" spans="2:6" x14ac:dyDescent="0.25">
      <c r="B4856" s="105"/>
      <c r="C4856" s="106"/>
      <c r="D4856" s="105"/>
      <c r="E4856" s="107"/>
      <c r="F4856" s="108"/>
    </row>
    <row r="4857" spans="2:6" x14ac:dyDescent="0.25">
      <c r="B4857" s="105"/>
      <c r="C4857" s="106"/>
      <c r="D4857" s="105"/>
      <c r="E4857" s="107"/>
      <c r="F4857" s="108"/>
    </row>
    <row r="4858" spans="2:6" x14ac:dyDescent="0.25">
      <c r="B4858" s="105"/>
      <c r="C4858" s="106"/>
      <c r="D4858" s="105"/>
      <c r="E4858" s="107"/>
      <c r="F4858" s="108"/>
    </row>
    <row r="4859" spans="2:6" x14ac:dyDescent="0.25">
      <c r="B4859" s="105"/>
      <c r="C4859" s="106"/>
      <c r="D4859" s="105"/>
      <c r="E4859" s="107"/>
      <c r="F4859" s="108"/>
    </row>
    <row r="4860" spans="2:6" x14ac:dyDescent="0.25">
      <c r="B4860" s="105"/>
      <c r="C4860" s="106"/>
      <c r="D4860" s="105"/>
      <c r="E4860" s="107"/>
      <c r="F4860" s="108"/>
    </row>
    <row r="4861" spans="2:6" x14ac:dyDescent="0.25">
      <c r="B4861" s="105"/>
      <c r="C4861" s="106"/>
      <c r="D4861" s="105"/>
      <c r="E4861" s="107"/>
      <c r="F4861" s="108"/>
    </row>
    <row r="4862" spans="2:6" x14ac:dyDescent="0.25">
      <c r="B4862" s="105"/>
      <c r="C4862" s="106"/>
      <c r="D4862" s="105"/>
      <c r="E4862" s="107"/>
      <c r="F4862" s="108"/>
    </row>
    <row r="4863" spans="2:6" x14ac:dyDescent="0.25">
      <c r="B4863" s="105"/>
      <c r="C4863" s="106"/>
      <c r="D4863" s="105"/>
      <c r="E4863" s="107"/>
      <c r="F4863" s="108"/>
    </row>
    <row r="4864" spans="2:6" x14ac:dyDescent="0.25">
      <c r="B4864" s="105"/>
      <c r="C4864" s="106"/>
      <c r="D4864" s="105"/>
      <c r="E4864" s="107"/>
      <c r="F4864" s="108"/>
    </row>
    <row r="4865" spans="2:6" x14ac:dyDescent="0.25">
      <c r="B4865" s="105"/>
      <c r="C4865" s="106"/>
      <c r="D4865" s="105"/>
      <c r="E4865" s="107"/>
      <c r="F4865" s="108"/>
    </row>
    <row r="4866" spans="2:6" x14ac:dyDescent="0.25">
      <c r="B4866" s="105"/>
      <c r="C4866" s="106"/>
      <c r="D4866" s="105"/>
      <c r="E4866" s="107"/>
      <c r="F4866" s="108"/>
    </row>
    <row r="4867" spans="2:6" x14ac:dyDescent="0.25">
      <c r="B4867" s="105"/>
      <c r="C4867" s="106"/>
      <c r="D4867" s="105"/>
      <c r="E4867" s="107"/>
      <c r="F4867" s="108"/>
    </row>
    <row r="4868" spans="2:6" x14ac:dyDescent="0.25">
      <c r="B4868" s="105"/>
      <c r="C4868" s="106"/>
      <c r="D4868" s="105"/>
      <c r="E4868" s="107"/>
      <c r="F4868" s="108"/>
    </row>
    <row r="4869" spans="2:6" x14ac:dyDescent="0.25">
      <c r="B4869" s="105"/>
      <c r="C4869" s="106"/>
      <c r="D4869" s="105"/>
      <c r="E4869" s="107"/>
      <c r="F4869" s="108"/>
    </row>
    <row r="4870" spans="2:6" x14ac:dyDescent="0.25">
      <c r="B4870" s="105"/>
      <c r="C4870" s="106"/>
      <c r="D4870" s="105"/>
      <c r="E4870" s="107"/>
      <c r="F4870" s="108"/>
    </row>
    <row r="4871" spans="2:6" x14ac:dyDescent="0.25">
      <c r="B4871" s="105"/>
      <c r="C4871" s="106"/>
      <c r="D4871" s="105"/>
      <c r="E4871" s="107"/>
      <c r="F4871" s="108"/>
    </row>
    <row r="4872" spans="2:6" x14ac:dyDescent="0.25">
      <c r="B4872" s="105"/>
      <c r="C4872" s="106"/>
      <c r="D4872" s="105"/>
      <c r="E4872" s="107"/>
      <c r="F4872" s="108"/>
    </row>
    <row r="4873" spans="2:6" x14ac:dyDescent="0.25">
      <c r="B4873" s="105"/>
      <c r="C4873" s="106"/>
      <c r="D4873" s="105"/>
      <c r="E4873" s="107"/>
      <c r="F4873" s="108"/>
    </row>
    <row r="4874" spans="2:6" x14ac:dyDescent="0.25">
      <c r="B4874" s="105"/>
      <c r="C4874" s="106"/>
      <c r="D4874" s="105"/>
      <c r="E4874" s="107"/>
      <c r="F4874" s="108"/>
    </row>
    <row r="4875" spans="2:6" x14ac:dyDescent="0.25">
      <c r="B4875" s="105"/>
      <c r="C4875" s="106"/>
      <c r="D4875" s="105"/>
      <c r="E4875" s="107"/>
      <c r="F4875" s="108"/>
    </row>
    <row r="4876" spans="2:6" x14ac:dyDescent="0.25">
      <c r="B4876" s="105"/>
      <c r="C4876" s="106"/>
      <c r="D4876" s="105"/>
      <c r="E4876" s="107"/>
      <c r="F4876" s="108"/>
    </row>
    <row r="4877" spans="2:6" x14ac:dyDescent="0.25">
      <c r="B4877" s="105"/>
      <c r="C4877" s="106"/>
      <c r="D4877" s="105"/>
      <c r="E4877" s="107"/>
      <c r="F4877" s="108"/>
    </row>
    <row r="4878" spans="2:6" x14ac:dyDescent="0.25">
      <c r="B4878" s="105"/>
      <c r="C4878" s="106"/>
      <c r="D4878" s="105"/>
      <c r="E4878" s="107"/>
      <c r="F4878" s="108"/>
    </row>
    <row r="4879" spans="2:6" x14ac:dyDescent="0.25">
      <c r="B4879" s="105"/>
      <c r="C4879" s="106"/>
      <c r="D4879" s="105"/>
      <c r="E4879" s="107"/>
      <c r="F4879" s="108"/>
    </row>
    <row r="4880" spans="2:6" x14ac:dyDescent="0.25">
      <c r="B4880" s="109"/>
      <c r="C4880" s="110"/>
      <c r="D4880" s="105"/>
      <c r="E4880" s="107"/>
      <c r="F4880" s="108"/>
    </row>
    <row r="4881" spans="2:6" x14ac:dyDescent="0.25">
      <c r="B4881" s="109"/>
      <c r="C4881" s="110"/>
      <c r="D4881" s="105"/>
      <c r="E4881" s="107"/>
      <c r="F4881" s="108"/>
    </row>
    <row r="4882" spans="2:6" x14ac:dyDescent="0.25">
      <c r="B4882" s="105"/>
      <c r="C4882" s="106"/>
      <c r="D4882" s="105"/>
      <c r="E4882" s="107"/>
      <c r="F4882" s="108"/>
    </row>
    <row r="4883" spans="2:6" x14ac:dyDescent="0.25">
      <c r="B4883" s="105"/>
      <c r="C4883" s="106"/>
      <c r="D4883" s="105"/>
      <c r="E4883" s="107"/>
      <c r="F4883" s="108"/>
    </row>
    <row r="4884" spans="2:6" x14ac:dyDescent="0.25">
      <c r="B4884" s="105"/>
      <c r="C4884" s="106"/>
      <c r="D4884" s="105"/>
      <c r="E4884" s="107"/>
      <c r="F4884" s="108"/>
    </row>
    <row r="4885" spans="2:6" x14ac:dyDescent="0.25">
      <c r="B4885" s="105"/>
      <c r="C4885" s="106"/>
      <c r="D4885" s="105"/>
      <c r="E4885" s="107"/>
      <c r="F4885" s="108"/>
    </row>
    <row r="4886" spans="2:6" x14ac:dyDescent="0.25">
      <c r="B4886" s="105"/>
      <c r="C4886" s="106"/>
      <c r="D4886" s="105"/>
      <c r="E4886" s="107"/>
      <c r="F4886" s="108"/>
    </row>
    <row r="4887" spans="2:6" x14ac:dyDescent="0.25">
      <c r="B4887" s="105"/>
      <c r="C4887" s="106"/>
      <c r="D4887" s="105"/>
      <c r="E4887" s="107"/>
      <c r="F4887" s="108"/>
    </row>
    <row r="4888" spans="2:6" x14ac:dyDescent="0.25">
      <c r="B4888" s="105"/>
      <c r="C4888" s="106"/>
      <c r="D4888" s="105"/>
      <c r="E4888" s="107"/>
      <c r="F4888" s="108"/>
    </row>
    <row r="4889" spans="2:6" x14ac:dyDescent="0.25">
      <c r="B4889" s="105"/>
      <c r="C4889" s="106"/>
      <c r="D4889" s="105"/>
      <c r="E4889" s="107"/>
      <c r="F4889" s="108"/>
    </row>
    <row r="4890" spans="2:6" x14ac:dyDescent="0.25">
      <c r="B4890" s="105"/>
      <c r="C4890" s="106"/>
      <c r="D4890" s="105"/>
      <c r="E4890" s="107"/>
      <c r="F4890" s="108"/>
    </row>
    <row r="4891" spans="2:6" x14ac:dyDescent="0.25">
      <c r="B4891" s="105"/>
      <c r="C4891" s="106"/>
      <c r="D4891" s="105"/>
      <c r="E4891" s="107"/>
      <c r="F4891" s="108"/>
    </row>
    <row r="4892" spans="2:6" x14ac:dyDescent="0.25">
      <c r="B4892" s="105"/>
      <c r="C4892" s="106"/>
      <c r="D4892" s="105"/>
      <c r="E4892" s="107"/>
      <c r="F4892" s="108"/>
    </row>
    <row r="4893" spans="2:6" x14ac:dyDescent="0.25">
      <c r="B4893" s="105"/>
      <c r="C4893" s="106"/>
      <c r="D4893" s="105"/>
      <c r="E4893" s="107"/>
      <c r="F4893" s="108"/>
    </row>
    <row r="4894" spans="2:6" x14ac:dyDescent="0.25">
      <c r="B4894" s="105"/>
      <c r="C4894" s="106"/>
      <c r="D4894" s="105"/>
      <c r="E4894" s="107"/>
      <c r="F4894" s="108"/>
    </row>
    <row r="4895" spans="2:6" x14ac:dyDescent="0.25">
      <c r="B4895" s="105"/>
      <c r="C4895" s="106"/>
      <c r="D4895" s="105"/>
      <c r="E4895" s="107"/>
      <c r="F4895" s="108"/>
    </row>
    <row r="4896" spans="2:6" x14ac:dyDescent="0.25">
      <c r="B4896" s="105"/>
      <c r="C4896" s="106"/>
      <c r="D4896" s="105"/>
      <c r="E4896" s="107"/>
      <c r="F4896" s="108"/>
    </row>
    <row r="4897" spans="2:6" x14ac:dyDescent="0.25">
      <c r="B4897" s="105"/>
      <c r="C4897" s="106"/>
      <c r="D4897" s="105"/>
      <c r="E4897" s="107"/>
      <c r="F4897" s="108"/>
    </row>
    <row r="4898" spans="2:6" x14ac:dyDescent="0.25">
      <c r="B4898" s="105"/>
      <c r="C4898" s="106"/>
      <c r="D4898" s="105"/>
      <c r="E4898" s="107"/>
      <c r="F4898" s="108"/>
    </row>
    <row r="4899" spans="2:6" x14ac:dyDescent="0.25">
      <c r="B4899" s="105"/>
      <c r="C4899" s="120"/>
      <c r="D4899" s="105"/>
      <c r="E4899" s="107"/>
      <c r="F4899" s="108"/>
    </row>
    <row r="4900" spans="2:6" x14ac:dyDescent="0.25">
      <c r="B4900" s="105"/>
      <c r="C4900" s="120"/>
      <c r="D4900" s="105"/>
      <c r="E4900" s="107"/>
      <c r="F4900" s="108"/>
    </row>
    <row r="4901" spans="2:6" x14ac:dyDescent="0.25">
      <c r="B4901" s="105"/>
      <c r="C4901" s="106"/>
      <c r="D4901" s="105"/>
      <c r="E4901" s="107"/>
      <c r="F4901" s="108"/>
    </row>
    <row r="4902" spans="2:6" x14ac:dyDescent="0.25">
      <c r="B4902" s="105"/>
      <c r="C4902" s="106"/>
      <c r="D4902" s="105"/>
      <c r="E4902" s="107"/>
      <c r="F4902" s="108"/>
    </row>
    <row r="4903" spans="2:6" x14ac:dyDescent="0.25">
      <c r="B4903" s="105"/>
      <c r="C4903" s="106"/>
      <c r="D4903" s="105"/>
      <c r="E4903" s="107"/>
      <c r="F4903" s="108"/>
    </row>
    <row r="4904" spans="2:6" x14ac:dyDescent="0.25">
      <c r="B4904" s="105"/>
      <c r="C4904" s="106"/>
      <c r="D4904" s="105"/>
      <c r="E4904" s="107"/>
      <c r="F4904" s="108"/>
    </row>
    <row r="4905" spans="2:6" x14ac:dyDescent="0.25">
      <c r="B4905" s="105"/>
      <c r="C4905" s="120"/>
      <c r="D4905" s="105"/>
      <c r="E4905" s="107"/>
      <c r="F4905" s="108"/>
    </row>
    <row r="4906" spans="2:6" x14ac:dyDescent="0.25">
      <c r="B4906" s="105"/>
      <c r="C4906" s="120"/>
      <c r="D4906" s="105"/>
      <c r="E4906" s="107"/>
      <c r="F4906" s="108"/>
    </row>
    <row r="4907" spans="2:6" x14ac:dyDescent="0.25">
      <c r="B4907" s="105"/>
      <c r="C4907" s="120"/>
      <c r="D4907" s="105"/>
      <c r="E4907" s="107"/>
      <c r="F4907" s="108"/>
    </row>
    <row r="4908" spans="2:6" x14ac:dyDescent="0.25">
      <c r="B4908" s="105"/>
      <c r="C4908" s="120"/>
      <c r="D4908" s="105"/>
      <c r="E4908" s="107"/>
      <c r="F4908" s="108"/>
    </row>
    <row r="4909" spans="2:6" x14ac:dyDescent="0.25">
      <c r="B4909" s="105"/>
      <c r="C4909" s="106"/>
      <c r="D4909" s="105"/>
      <c r="E4909" s="107"/>
      <c r="F4909" s="108"/>
    </row>
    <row r="4910" spans="2:6" x14ac:dyDescent="0.25">
      <c r="B4910" s="105"/>
      <c r="C4910" s="106"/>
      <c r="D4910" s="105"/>
      <c r="E4910" s="107"/>
      <c r="F4910" s="108"/>
    </row>
    <row r="4911" spans="2:6" x14ac:dyDescent="0.25">
      <c r="B4911" s="105"/>
      <c r="C4911" s="106"/>
      <c r="D4911" s="105"/>
      <c r="E4911" s="107"/>
      <c r="F4911" s="108"/>
    </row>
    <row r="4912" spans="2:6" x14ac:dyDescent="0.25">
      <c r="B4912" s="105"/>
      <c r="C4912" s="106"/>
      <c r="D4912" s="105"/>
      <c r="E4912" s="107"/>
      <c r="F4912" s="108"/>
    </row>
    <row r="4913" spans="2:6" x14ac:dyDescent="0.25">
      <c r="B4913" s="109"/>
      <c r="C4913" s="110"/>
      <c r="D4913" s="105"/>
      <c r="E4913" s="107"/>
      <c r="F4913" s="108"/>
    </row>
    <row r="4914" spans="2:6" x14ac:dyDescent="0.25">
      <c r="B4914" s="109"/>
      <c r="C4914" s="110"/>
      <c r="D4914" s="105"/>
      <c r="E4914" s="107"/>
      <c r="F4914" s="108"/>
    </row>
    <row r="4915" spans="2:6" x14ac:dyDescent="0.25">
      <c r="B4915" s="105"/>
      <c r="C4915" s="106"/>
      <c r="D4915" s="105"/>
      <c r="E4915" s="107"/>
      <c r="F4915" s="108"/>
    </row>
    <row r="4916" spans="2:6" x14ac:dyDescent="0.25">
      <c r="B4916" s="109"/>
      <c r="C4916" s="110"/>
      <c r="D4916" s="105"/>
      <c r="E4916" s="107"/>
      <c r="F4916" s="108"/>
    </row>
    <row r="4917" spans="2:6" x14ac:dyDescent="0.25">
      <c r="B4917" s="109"/>
      <c r="C4917" s="110"/>
      <c r="D4917" s="105"/>
      <c r="E4917" s="107"/>
      <c r="F4917" s="108"/>
    </row>
    <row r="4918" spans="2:6" x14ac:dyDescent="0.25">
      <c r="B4918" s="109"/>
      <c r="C4918" s="110"/>
      <c r="D4918" s="105"/>
      <c r="E4918" s="107"/>
      <c r="F4918" s="108"/>
    </row>
    <row r="4919" spans="2:6" x14ac:dyDescent="0.25">
      <c r="B4919" s="109"/>
      <c r="C4919" s="110"/>
      <c r="D4919" s="105"/>
      <c r="E4919" s="107"/>
      <c r="F4919" s="108"/>
    </row>
    <row r="4920" spans="2:6" x14ac:dyDescent="0.25">
      <c r="B4920" s="109"/>
      <c r="C4920" s="110"/>
      <c r="D4920" s="105"/>
      <c r="E4920" s="107"/>
      <c r="F4920" s="108"/>
    </row>
    <row r="4921" spans="2:6" x14ac:dyDescent="0.25">
      <c r="B4921" s="109"/>
      <c r="C4921" s="110"/>
      <c r="D4921" s="105"/>
      <c r="E4921" s="107"/>
      <c r="F4921" s="108"/>
    </row>
    <row r="4922" spans="2:6" x14ac:dyDescent="0.25">
      <c r="B4922" s="109"/>
      <c r="C4922" s="110"/>
      <c r="D4922" s="105"/>
      <c r="E4922" s="107"/>
      <c r="F4922" s="108"/>
    </row>
    <row r="4923" spans="2:6" x14ac:dyDescent="0.25">
      <c r="B4923" s="109"/>
      <c r="C4923" s="110"/>
      <c r="D4923" s="105"/>
      <c r="E4923" s="107"/>
      <c r="F4923" s="108"/>
    </row>
    <row r="4924" spans="2:6" x14ac:dyDescent="0.25">
      <c r="B4924" s="109"/>
      <c r="C4924" s="110"/>
      <c r="D4924" s="105"/>
      <c r="E4924" s="107"/>
      <c r="F4924" s="108"/>
    </row>
    <row r="4925" spans="2:6" x14ac:dyDescent="0.25">
      <c r="B4925" s="109"/>
      <c r="C4925" s="110"/>
      <c r="D4925" s="105"/>
      <c r="E4925" s="107"/>
      <c r="F4925" s="108"/>
    </row>
    <row r="4926" spans="2:6" x14ac:dyDescent="0.25">
      <c r="B4926" s="109"/>
      <c r="C4926" s="110"/>
      <c r="D4926" s="105"/>
      <c r="E4926" s="107"/>
      <c r="F4926" s="108"/>
    </row>
    <row r="4927" spans="2:6" x14ac:dyDescent="0.25">
      <c r="B4927" s="109"/>
      <c r="C4927" s="110"/>
      <c r="D4927" s="105"/>
      <c r="E4927" s="107"/>
      <c r="F4927" s="108"/>
    </row>
    <row r="4928" spans="2:6" x14ac:dyDescent="0.25">
      <c r="B4928" s="105"/>
      <c r="C4928" s="106"/>
      <c r="D4928" s="105"/>
      <c r="E4928" s="107"/>
      <c r="F4928" s="108"/>
    </row>
    <row r="4929" spans="2:6" x14ac:dyDescent="0.25">
      <c r="B4929" s="105"/>
      <c r="C4929" s="106"/>
      <c r="D4929" s="105"/>
      <c r="E4929" s="107"/>
      <c r="F4929" s="108"/>
    </row>
    <row r="4930" spans="2:6" x14ac:dyDescent="0.25">
      <c r="B4930" s="105"/>
      <c r="C4930" s="106"/>
      <c r="D4930" s="105"/>
      <c r="E4930" s="107"/>
      <c r="F4930" s="108"/>
    </row>
    <row r="4931" spans="2:6" x14ac:dyDescent="0.25">
      <c r="B4931" s="105"/>
      <c r="C4931" s="106"/>
      <c r="D4931" s="105"/>
      <c r="E4931" s="107"/>
      <c r="F4931" s="108"/>
    </row>
    <row r="4932" spans="2:6" x14ac:dyDescent="0.25">
      <c r="B4932" s="105"/>
      <c r="C4932" s="106"/>
      <c r="D4932" s="105"/>
      <c r="E4932" s="107"/>
      <c r="F4932" s="108"/>
    </row>
    <row r="4933" spans="2:6" x14ac:dyDescent="0.25">
      <c r="B4933" s="105"/>
      <c r="C4933" s="106"/>
      <c r="D4933" s="105"/>
      <c r="E4933" s="107"/>
      <c r="F4933" s="108"/>
    </row>
    <row r="4934" spans="2:6" x14ac:dyDescent="0.25">
      <c r="B4934" s="105"/>
      <c r="C4934" s="106"/>
      <c r="D4934" s="105"/>
      <c r="E4934" s="107"/>
      <c r="F4934" s="108"/>
    </row>
    <row r="4935" spans="2:6" x14ac:dyDescent="0.25">
      <c r="B4935" s="105"/>
      <c r="C4935" s="106"/>
      <c r="D4935" s="105"/>
      <c r="E4935" s="107"/>
      <c r="F4935" s="108"/>
    </row>
    <row r="4936" spans="2:6" x14ac:dyDescent="0.25">
      <c r="B4936" s="109"/>
      <c r="C4936" s="110"/>
      <c r="D4936" s="105"/>
      <c r="E4936" s="107"/>
      <c r="F4936" s="108"/>
    </row>
    <row r="4937" spans="2:6" x14ac:dyDescent="0.25">
      <c r="B4937" s="105"/>
      <c r="C4937" s="106"/>
      <c r="D4937" s="105"/>
      <c r="E4937" s="107"/>
      <c r="F4937" s="108"/>
    </row>
    <row r="4938" spans="2:6" x14ac:dyDescent="0.25">
      <c r="B4938" s="105"/>
      <c r="C4938" s="106"/>
      <c r="D4938" s="105"/>
      <c r="E4938" s="107"/>
      <c r="F4938" s="108"/>
    </row>
    <row r="4939" spans="2:6" x14ac:dyDescent="0.25">
      <c r="B4939" s="105"/>
      <c r="C4939" s="106"/>
      <c r="D4939" s="105"/>
      <c r="E4939" s="107"/>
      <c r="F4939" s="108"/>
    </row>
    <row r="4940" spans="2:6" x14ac:dyDescent="0.25">
      <c r="B4940" s="105"/>
      <c r="C4940" s="106"/>
      <c r="D4940" s="105"/>
      <c r="E4940" s="107"/>
      <c r="F4940" s="108"/>
    </row>
    <row r="4941" spans="2:6" x14ac:dyDescent="0.25">
      <c r="B4941" s="105"/>
      <c r="C4941" s="106"/>
      <c r="D4941" s="105"/>
      <c r="E4941" s="107"/>
      <c r="F4941" s="108"/>
    </row>
    <row r="4942" spans="2:6" x14ac:dyDescent="0.25">
      <c r="B4942" s="105"/>
      <c r="C4942" s="106"/>
      <c r="D4942" s="105"/>
      <c r="E4942" s="107"/>
      <c r="F4942" s="108"/>
    </row>
    <row r="4943" spans="2:6" x14ac:dyDescent="0.25">
      <c r="B4943" s="105"/>
      <c r="C4943" s="106"/>
      <c r="D4943" s="105"/>
      <c r="E4943" s="107"/>
      <c r="F4943" s="108"/>
    </row>
    <row r="4944" spans="2:6" x14ac:dyDescent="0.25">
      <c r="B4944" s="109"/>
      <c r="C4944" s="110"/>
      <c r="D4944" s="105"/>
      <c r="E4944" s="107"/>
      <c r="F4944" s="108"/>
    </row>
    <row r="4945" spans="2:6" x14ac:dyDescent="0.25">
      <c r="B4945" s="109"/>
      <c r="C4945" s="110"/>
      <c r="D4945" s="105"/>
      <c r="E4945" s="107"/>
      <c r="F4945" s="108"/>
    </row>
    <row r="4946" spans="2:6" x14ac:dyDescent="0.25">
      <c r="B4946" s="109"/>
      <c r="C4946" s="110"/>
      <c r="D4946" s="105"/>
      <c r="E4946" s="107"/>
      <c r="F4946" s="108"/>
    </row>
    <row r="4947" spans="2:6" x14ac:dyDescent="0.25">
      <c r="B4947" s="105"/>
      <c r="C4947" s="106"/>
      <c r="D4947" s="105"/>
      <c r="E4947" s="107"/>
      <c r="F4947" s="108"/>
    </row>
    <row r="4948" spans="2:6" x14ac:dyDescent="0.25">
      <c r="B4948" s="105"/>
      <c r="C4948" s="106"/>
      <c r="D4948" s="105"/>
      <c r="E4948" s="107"/>
      <c r="F4948" s="108"/>
    </row>
    <row r="4949" spans="2:6" x14ac:dyDescent="0.25">
      <c r="B4949" s="105"/>
      <c r="C4949" s="106"/>
      <c r="D4949" s="105"/>
      <c r="E4949" s="107"/>
      <c r="F4949" s="108"/>
    </row>
    <row r="4950" spans="2:6" x14ac:dyDescent="0.25">
      <c r="B4950" s="105"/>
      <c r="C4950" s="106"/>
      <c r="D4950" s="105"/>
      <c r="E4950" s="107"/>
      <c r="F4950" s="108"/>
    </row>
    <row r="4951" spans="2:6" x14ac:dyDescent="0.25">
      <c r="B4951" s="109"/>
      <c r="C4951" s="110"/>
      <c r="D4951" s="105"/>
      <c r="E4951" s="107"/>
      <c r="F4951" s="108"/>
    </row>
    <row r="4952" spans="2:6" x14ac:dyDescent="0.25">
      <c r="B4952" s="105"/>
      <c r="C4952" s="106"/>
      <c r="D4952" s="105"/>
      <c r="E4952" s="107"/>
      <c r="F4952" s="108"/>
    </row>
    <row r="4953" spans="2:6" x14ac:dyDescent="0.25">
      <c r="B4953" s="105"/>
      <c r="C4953" s="106"/>
      <c r="D4953" s="105"/>
      <c r="E4953" s="107"/>
      <c r="F4953" s="108"/>
    </row>
    <row r="4954" spans="2:6" x14ac:dyDescent="0.25">
      <c r="B4954" s="105"/>
      <c r="C4954" s="106"/>
      <c r="D4954" s="105"/>
      <c r="E4954" s="107"/>
      <c r="F4954" s="108"/>
    </row>
    <row r="4955" spans="2:6" x14ac:dyDescent="0.25">
      <c r="B4955" s="105"/>
      <c r="C4955" s="106"/>
      <c r="D4955" s="105"/>
      <c r="E4955" s="107"/>
      <c r="F4955" s="108"/>
    </row>
    <row r="4956" spans="2:6" x14ac:dyDescent="0.25">
      <c r="B4956" s="109"/>
      <c r="C4956" s="110"/>
      <c r="D4956" s="105"/>
      <c r="E4956" s="107"/>
      <c r="F4956" s="108"/>
    </row>
    <row r="4957" spans="2:6" x14ac:dyDescent="0.25">
      <c r="B4957" s="105"/>
      <c r="C4957" s="106"/>
      <c r="D4957" s="105"/>
      <c r="E4957" s="107"/>
      <c r="F4957" s="108"/>
    </row>
    <row r="4958" spans="2:6" x14ac:dyDescent="0.25">
      <c r="B4958" s="109"/>
      <c r="C4958" s="110"/>
      <c r="D4958" s="105"/>
      <c r="E4958" s="107"/>
      <c r="F4958" s="108"/>
    </row>
    <row r="4959" spans="2:6" x14ac:dyDescent="0.25">
      <c r="B4959" s="105"/>
      <c r="C4959" s="106"/>
      <c r="D4959" s="105"/>
      <c r="E4959" s="107"/>
      <c r="F4959" s="108"/>
    </row>
    <row r="4960" spans="2:6" x14ac:dyDescent="0.25">
      <c r="B4960" s="109"/>
      <c r="C4960" s="110"/>
      <c r="D4960" s="105"/>
      <c r="E4960" s="107"/>
      <c r="F4960" s="108"/>
    </row>
    <row r="4961" spans="2:6" x14ac:dyDescent="0.25">
      <c r="B4961" s="109"/>
      <c r="C4961" s="110"/>
      <c r="D4961" s="105"/>
      <c r="E4961" s="107"/>
      <c r="F4961" s="108"/>
    </row>
    <row r="4962" spans="2:6" x14ac:dyDescent="0.25">
      <c r="B4962" s="105"/>
      <c r="C4962" s="106"/>
      <c r="D4962" s="105"/>
      <c r="E4962" s="107"/>
      <c r="F4962" s="108"/>
    </row>
    <row r="4963" spans="2:6" x14ac:dyDescent="0.25">
      <c r="B4963" s="105"/>
      <c r="C4963" s="106"/>
      <c r="D4963" s="105"/>
      <c r="E4963" s="107"/>
      <c r="F4963" s="108"/>
    </row>
    <row r="4964" spans="2:6" x14ac:dyDescent="0.25">
      <c r="B4964" s="109"/>
      <c r="C4964" s="110"/>
      <c r="D4964" s="105"/>
      <c r="E4964" s="107"/>
      <c r="F4964" s="108"/>
    </row>
    <row r="4965" spans="2:6" x14ac:dyDescent="0.25">
      <c r="B4965" s="105"/>
      <c r="C4965" s="106"/>
      <c r="D4965" s="105"/>
      <c r="E4965" s="107"/>
      <c r="F4965" s="108"/>
    </row>
    <row r="4966" spans="2:6" x14ac:dyDescent="0.25">
      <c r="B4966" s="105"/>
      <c r="C4966" s="106"/>
      <c r="D4966" s="105"/>
      <c r="E4966" s="107"/>
      <c r="F4966" s="108"/>
    </row>
    <row r="4967" spans="2:6" x14ac:dyDescent="0.25">
      <c r="B4967" s="105"/>
      <c r="C4967" s="106"/>
      <c r="D4967" s="105"/>
      <c r="E4967" s="107"/>
      <c r="F4967" s="108"/>
    </row>
    <row r="4968" spans="2:6" x14ac:dyDescent="0.25">
      <c r="B4968" s="105"/>
      <c r="C4968" s="106"/>
      <c r="D4968" s="105"/>
      <c r="E4968" s="107"/>
      <c r="F4968" s="108"/>
    </row>
    <row r="4969" spans="2:6" x14ac:dyDescent="0.25">
      <c r="B4969" s="105"/>
      <c r="C4969" s="106"/>
      <c r="D4969" s="105"/>
      <c r="E4969" s="107"/>
      <c r="F4969" s="108"/>
    </row>
    <row r="4970" spans="2:6" x14ac:dyDescent="0.25">
      <c r="B4970" s="105"/>
      <c r="C4970" s="106"/>
      <c r="D4970" s="105"/>
      <c r="E4970" s="107"/>
      <c r="F4970" s="108"/>
    </row>
    <row r="4971" spans="2:6" x14ac:dyDescent="0.25">
      <c r="B4971" s="105"/>
      <c r="C4971" s="106"/>
      <c r="D4971" s="105"/>
      <c r="E4971" s="107"/>
      <c r="F4971" s="108"/>
    </row>
    <row r="4972" spans="2:6" x14ac:dyDescent="0.25">
      <c r="B4972" s="105"/>
      <c r="C4972" s="106"/>
      <c r="D4972" s="105"/>
      <c r="E4972" s="107"/>
      <c r="F4972" s="108"/>
    </row>
    <row r="4973" spans="2:6" x14ac:dyDescent="0.25">
      <c r="B4973" s="109"/>
      <c r="C4973" s="110"/>
      <c r="D4973" s="105"/>
      <c r="E4973" s="107"/>
      <c r="F4973" s="108"/>
    </row>
    <row r="4974" spans="2:6" x14ac:dyDescent="0.25">
      <c r="B4974" s="105"/>
      <c r="C4974" s="106"/>
      <c r="D4974" s="105"/>
      <c r="E4974" s="107"/>
      <c r="F4974" s="108"/>
    </row>
    <row r="4975" spans="2:6" x14ac:dyDescent="0.25">
      <c r="B4975" s="105"/>
      <c r="C4975" s="106"/>
      <c r="D4975" s="105"/>
      <c r="E4975" s="107"/>
      <c r="F4975" s="108"/>
    </row>
    <row r="4976" spans="2:6" x14ac:dyDescent="0.25">
      <c r="B4976" s="105"/>
      <c r="C4976" s="106"/>
      <c r="D4976" s="105"/>
      <c r="E4976" s="107"/>
      <c r="F4976" s="108"/>
    </row>
    <row r="4977" spans="2:6" x14ac:dyDescent="0.25">
      <c r="B4977" s="105"/>
      <c r="C4977" s="106"/>
      <c r="D4977" s="105"/>
      <c r="E4977" s="107"/>
      <c r="F4977" s="108"/>
    </row>
    <row r="4978" spans="2:6" x14ac:dyDescent="0.25">
      <c r="B4978" s="105"/>
      <c r="C4978" s="106"/>
      <c r="D4978" s="105"/>
      <c r="E4978" s="107"/>
      <c r="F4978" s="108"/>
    </row>
    <row r="4979" spans="2:6" x14ac:dyDescent="0.25">
      <c r="B4979" s="105"/>
      <c r="C4979" s="106"/>
      <c r="D4979" s="105"/>
      <c r="E4979" s="107"/>
      <c r="F4979" s="108"/>
    </row>
    <row r="4980" spans="2:6" x14ac:dyDescent="0.25">
      <c r="B4980" s="105"/>
      <c r="C4980" s="106"/>
      <c r="D4980" s="105"/>
      <c r="E4980" s="107"/>
      <c r="F4980" s="108"/>
    </row>
    <row r="4981" spans="2:6" x14ac:dyDescent="0.25">
      <c r="B4981" s="105"/>
      <c r="C4981" s="106"/>
      <c r="D4981" s="105"/>
      <c r="E4981" s="107"/>
      <c r="F4981" s="108"/>
    </row>
    <row r="4982" spans="2:6" x14ac:dyDescent="0.25">
      <c r="B4982" s="105"/>
      <c r="C4982" s="106"/>
      <c r="D4982" s="105"/>
      <c r="E4982" s="107"/>
      <c r="F4982" s="108"/>
    </row>
    <row r="4983" spans="2:6" x14ac:dyDescent="0.25">
      <c r="B4983" s="105"/>
      <c r="C4983" s="106"/>
      <c r="D4983" s="105"/>
      <c r="E4983" s="107"/>
      <c r="F4983" s="108"/>
    </row>
    <row r="4984" spans="2:6" x14ac:dyDescent="0.25">
      <c r="B4984" s="105"/>
      <c r="C4984" s="106"/>
      <c r="D4984" s="105"/>
      <c r="E4984" s="107"/>
      <c r="F4984" s="108"/>
    </row>
    <row r="4985" spans="2:6" x14ac:dyDescent="0.25">
      <c r="B4985" s="105"/>
      <c r="C4985" s="106"/>
      <c r="D4985" s="105"/>
      <c r="E4985" s="107"/>
      <c r="F4985" s="108"/>
    </row>
    <row r="4986" spans="2:6" x14ac:dyDescent="0.25">
      <c r="B4986" s="105"/>
      <c r="C4986" s="106"/>
      <c r="D4986" s="105"/>
      <c r="E4986" s="107"/>
      <c r="F4986" s="108"/>
    </row>
    <row r="4987" spans="2:6" x14ac:dyDescent="0.25">
      <c r="B4987" s="109"/>
      <c r="C4987" s="110"/>
      <c r="D4987" s="105"/>
      <c r="E4987" s="107"/>
      <c r="F4987" s="108"/>
    </row>
    <row r="4988" spans="2:6" x14ac:dyDescent="0.25">
      <c r="B4988" s="109"/>
      <c r="C4988" s="110"/>
      <c r="D4988" s="105"/>
      <c r="E4988" s="107"/>
      <c r="F4988" s="108"/>
    </row>
    <row r="4989" spans="2:6" x14ac:dyDescent="0.25">
      <c r="B4989" s="109"/>
      <c r="C4989" s="110"/>
      <c r="D4989" s="105"/>
      <c r="E4989" s="107"/>
      <c r="F4989" s="108"/>
    </row>
    <row r="4990" spans="2:6" x14ac:dyDescent="0.25">
      <c r="B4990" s="105"/>
      <c r="C4990" s="106"/>
      <c r="D4990" s="105"/>
      <c r="E4990" s="107"/>
      <c r="F4990" s="108"/>
    </row>
    <row r="4991" spans="2:6" x14ac:dyDescent="0.25">
      <c r="B4991" s="105"/>
      <c r="C4991" s="106"/>
      <c r="D4991" s="105"/>
      <c r="E4991" s="107"/>
      <c r="F4991" s="108"/>
    </row>
    <row r="4992" spans="2:6" x14ac:dyDescent="0.25">
      <c r="B4992" s="105"/>
      <c r="C4992" s="106"/>
      <c r="D4992" s="105"/>
      <c r="E4992" s="107"/>
      <c r="F4992" s="108"/>
    </row>
    <row r="4993" spans="2:6" x14ac:dyDescent="0.25">
      <c r="B4993" s="105"/>
      <c r="C4993" s="106"/>
      <c r="D4993" s="105"/>
      <c r="E4993" s="107"/>
      <c r="F4993" s="108"/>
    </row>
    <row r="4994" spans="2:6" x14ac:dyDescent="0.25">
      <c r="B4994" s="105"/>
      <c r="C4994" s="106"/>
      <c r="D4994" s="105"/>
      <c r="E4994" s="107"/>
      <c r="F4994" s="108"/>
    </row>
    <row r="4995" spans="2:6" x14ac:dyDescent="0.25">
      <c r="B4995" s="105"/>
      <c r="C4995" s="106"/>
      <c r="D4995" s="105"/>
      <c r="E4995" s="107"/>
      <c r="F4995" s="108"/>
    </row>
    <row r="4996" spans="2:6" x14ac:dyDescent="0.25">
      <c r="B4996" s="105"/>
      <c r="C4996" s="106"/>
      <c r="D4996" s="105"/>
      <c r="E4996" s="107"/>
      <c r="F4996" s="108"/>
    </row>
    <row r="4997" spans="2:6" x14ac:dyDescent="0.25">
      <c r="B4997" s="105"/>
      <c r="C4997" s="106"/>
      <c r="D4997" s="105"/>
      <c r="E4997" s="107"/>
      <c r="F4997" s="108"/>
    </row>
    <row r="4998" spans="2:6" x14ac:dyDescent="0.25">
      <c r="B4998" s="105"/>
      <c r="C4998" s="106"/>
      <c r="D4998" s="105"/>
      <c r="E4998" s="107"/>
      <c r="F4998" s="108"/>
    </row>
    <row r="4999" spans="2:6" x14ac:dyDescent="0.25">
      <c r="B4999" s="105"/>
      <c r="C4999" s="106"/>
      <c r="D4999" s="105"/>
      <c r="E4999" s="107"/>
      <c r="F4999" s="108"/>
    </row>
    <row r="5000" spans="2:6" x14ac:dyDescent="0.25">
      <c r="B5000" s="105"/>
      <c r="C5000" s="106"/>
      <c r="D5000" s="105"/>
      <c r="E5000" s="107"/>
      <c r="F5000" s="108"/>
    </row>
    <row r="5001" spans="2:6" x14ac:dyDescent="0.25">
      <c r="B5001" s="105"/>
      <c r="C5001" s="106"/>
      <c r="D5001" s="105"/>
      <c r="E5001" s="107"/>
      <c r="F5001" s="108"/>
    </row>
    <row r="5002" spans="2:6" x14ac:dyDescent="0.25">
      <c r="B5002" s="105"/>
      <c r="C5002" s="106"/>
      <c r="D5002" s="105"/>
      <c r="E5002" s="107"/>
      <c r="F5002" s="108"/>
    </row>
    <row r="5003" spans="2:6" x14ac:dyDescent="0.25">
      <c r="B5003" s="105"/>
      <c r="C5003" s="106"/>
      <c r="D5003" s="105"/>
      <c r="E5003" s="107"/>
      <c r="F5003" s="108"/>
    </row>
    <row r="5004" spans="2:6" x14ac:dyDescent="0.25">
      <c r="B5004" s="105"/>
      <c r="C5004" s="106"/>
      <c r="D5004" s="105"/>
      <c r="E5004" s="107"/>
      <c r="F5004" s="108"/>
    </row>
    <row r="5005" spans="2:6" x14ac:dyDescent="0.25">
      <c r="B5005" s="105"/>
      <c r="C5005" s="106"/>
      <c r="D5005" s="105"/>
      <c r="E5005" s="107"/>
      <c r="F5005" s="108"/>
    </row>
    <row r="5006" spans="2:6" x14ac:dyDescent="0.25">
      <c r="B5006" s="105"/>
      <c r="C5006" s="106"/>
      <c r="D5006" s="105"/>
      <c r="E5006" s="107"/>
      <c r="F5006" s="108"/>
    </row>
    <row r="5007" spans="2:6" x14ac:dyDescent="0.25">
      <c r="B5007" s="105"/>
      <c r="C5007" s="106"/>
      <c r="D5007" s="105"/>
      <c r="E5007" s="107"/>
      <c r="F5007" s="108"/>
    </row>
    <row r="5008" spans="2:6" x14ac:dyDescent="0.25">
      <c r="B5008" s="105"/>
      <c r="C5008" s="106"/>
      <c r="D5008" s="105"/>
      <c r="E5008" s="107"/>
      <c r="F5008" s="108"/>
    </row>
    <row r="5009" spans="2:6" x14ac:dyDescent="0.25">
      <c r="B5009" s="105"/>
      <c r="C5009" s="106"/>
      <c r="D5009" s="105"/>
      <c r="E5009" s="107"/>
      <c r="F5009" s="108"/>
    </row>
    <row r="5010" spans="2:6" x14ac:dyDescent="0.25">
      <c r="B5010" s="105"/>
      <c r="C5010" s="106"/>
      <c r="D5010" s="105"/>
      <c r="E5010" s="107"/>
      <c r="F5010" s="108"/>
    </row>
    <row r="5011" spans="2:6" x14ac:dyDescent="0.25">
      <c r="B5011" s="105"/>
      <c r="C5011" s="106"/>
      <c r="D5011" s="105"/>
      <c r="E5011" s="107"/>
      <c r="F5011" s="108"/>
    </row>
    <row r="5012" spans="2:6" x14ac:dyDescent="0.25">
      <c r="B5012" s="105"/>
      <c r="C5012" s="106"/>
      <c r="D5012" s="105"/>
      <c r="E5012" s="107"/>
      <c r="F5012" s="108"/>
    </row>
    <row r="5013" spans="2:6" x14ac:dyDescent="0.25">
      <c r="B5013" s="109"/>
      <c r="C5013" s="110"/>
      <c r="D5013" s="105"/>
      <c r="E5013" s="107"/>
      <c r="F5013" s="108"/>
    </row>
    <row r="5014" spans="2:6" x14ac:dyDescent="0.25">
      <c r="B5014" s="105"/>
      <c r="C5014" s="106"/>
      <c r="D5014" s="105"/>
      <c r="E5014" s="107"/>
      <c r="F5014" s="108"/>
    </row>
    <row r="5015" spans="2:6" x14ac:dyDescent="0.25">
      <c r="B5015" s="105"/>
      <c r="C5015" s="106"/>
      <c r="D5015" s="105"/>
      <c r="E5015" s="107"/>
      <c r="F5015" s="108"/>
    </row>
    <row r="5016" spans="2:6" x14ac:dyDescent="0.25">
      <c r="B5016" s="105"/>
      <c r="C5016" s="106"/>
      <c r="D5016" s="105"/>
      <c r="E5016" s="107"/>
      <c r="F5016" s="108"/>
    </row>
    <row r="5017" spans="2:6" x14ac:dyDescent="0.25">
      <c r="B5017" s="105"/>
      <c r="C5017" s="106"/>
      <c r="D5017" s="105"/>
      <c r="E5017" s="107"/>
      <c r="F5017" s="108"/>
    </row>
    <row r="5018" spans="2:6" x14ac:dyDescent="0.25">
      <c r="B5018" s="109"/>
      <c r="C5018" s="110"/>
      <c r="D5018" s="105"/>
      <c r="E5018" s="107"/>
      <c r="F5018" s="108"/>
    </row>
    <row r="5019" spans="2:6" x14ac:dyDescent="0.25">
      <c r="B5019" s="109"/>
      <c r="C5019" s="110"/>
      <c r="D5019" s="105"/>
      <c r="E5019" s="107"/>
      <c r="F5019" s="108"/>
    </row>
    <row r="5020" spans="2:6" x14ac:dyDescent="0.25">
      <c r="B5020" s="109"/>
      <c r="C5020" s="110"/>
      <c r="D5020" s="105"/>
      <c r="E5020" s="107"/>
      <c r="F5020" s="108"/>
    </row>
    <row r="5021" spans="2:6" x14ac:dyDescent="0.25">
      <c r="B5021" s="109"/>
      <c r="C5021" s="110"/>
      <c r="D5021" s="105"/>
      <c r="E5021" s="107"/>
      <c r="F5021" s="108"/>
    </row>
    <row r="5022" spans="2:6" x14ac:dyDescent="0.25">
      <c r="B5022" s="109"/>
      <c r="C5022" s="110"/>
      <c r="D5022" s="105"/>
      <c r="E5022" s="107"/>
      <c r="F5022" s="108"/>
    </row>
    <row r="5023" spans="2:6" x14ac:dyDescent="0.25">
      <c r="B5023" s="109"/>
      <c r="C5023" s="110"/>
      <c r="D5023" s="105"/>
      <c r="E5023" s="107"/>
      <c r="F5023" s="108"/>
    </row>
    <row r="5024" spans="2:6" x14ac:dyDescent="0.25">
      <c r="B5024" s="109"/>
      <c r="C5024" s="110"/>
      <c r="D5024" s="105"/>
      <c r="E5024" s="107"/>
      <c r="F5024" s="108"/>
    </row>
    <row r="5025" spans="2:6" x14ac:dyDescent="0.25">
      <c r="B5025" s="109"/>
      <c r="C5025" s="110"/>
      <c r="D5025" s="105"/>
      <c r="E5025" s="107"/>
      <c r="F5025" s="108"/>
    </row>
    <row r="5026" spans="2:6" x14ac:dyDescent="0.25">
      <c r="B5026" s="109"/>
      <c r="C5026" s="110"/>
      <c r="D5026" s="105"/>
      <c r="E5026" s="107"/>
      <c r="F5026" s="108"/>
    </row>
    <row r="5027" spans="2:6" x14ac:dyDescent="0.25">
      <c r="B5027" s="109"/>
      <c r="C5027" s="110"/>
      <c r="D5027" s="105"/>
      <c r="E5027" s="107"/>
      <c r="F5027" s="108"/>
    </row>
    <row r="5028" spans="2:6" x14ac:dyDescent="0.25">
      <c r="B5028" s="109"/>
      <c r="C5028" s="110"/>
      <c r="D5028" s="105"/>
      <c r="E5028" s="107"/>
      <c r="F5028" s="108"/>
    </row>
    <row r="5029" spans="2:6" x14ac:dyDescent="0.25">
      <c r="B5029" s="109"/>
      <c r="C5029" s="110"/>
      <c r="D5029" s="105"/>
      <c r="E5029" s="107"/>
      <c r="F5029" s="108"/>
    </row>
    <row r="5030" spans="2:6" x14ac:dyDescent="0.25">
      <c r="B5030" s="109"/>
      <c r="C5030" s="110"/>
      <c r="D5030" s="105"/>
      <c r="E5030" s="107"/>
      <c r="F5030" s="108"/>
    </row>
    <row r="5031" spans="2:6" x14ac:dyDescent="0.25">
      <c r="B5031" s="109"/>
      <c r="C5031" s="110"/>
      <c r="D5031" s="105"/>
      <c r="E5031" s="107"/>
      <c r="F5031" s="108"/>
    </row>
    <row r="5032" spans="2:6" x14ac:dyDescent="0.25">
      <c r="B5032" s="109"/>
      <c r="C5032" s="110"/>
      <c r="D5032" s="105"/>
      <c r="E5032" s="107"/>
      <c r="F5032" s="108"/>
    </row>
    <row r="5033" spans="2:6" x14ac:dyDescent="0.25">
      <c r="B5033" s="109"/>
      <c r="C5033" s="110"/>
      <c r="D5033" s="105"/>
      <c r="E5033" s="107"/>
      <c r="F5033" s="108"/>
    </row>
    <row r="5034" spans="2:6" x14ac:dyDescent="0.25">
      <c r="B5034" s="109"/>
      <c r="C5034" s="110"/>
      <c r="D5034" s="105"/>
      <c r="E5034" s="107"/>
      <c r="F5034" s="108"/>
    </row>
    <row r="5035" spans="2:6" x14ac:dyDescent="0.25">
      <c r="B5035" s="109"/>
      <c r="C5035" s="110"/>
      <c r="D5035" s="105"/>
      <c r="E5035" s="107"/>
      <c r="F5035" s="108"/>
    </row>
    <row r="5036" spans="2:6" x14ac:dyDescent="0.25">
      <c r="B5036" s="109"/>
      <c r="C5036" s="110"/>
      <c r="D5036" s="105"/>
      <c r="E5036" s="107"/>
      <c r="F5036" s="108"/>
    </row>
    <row r="5037" spans="2:6" x14ac:dyDescent="0.25">
      <c r="B5037" s="109"/>
      <c r="C5037" s="110"/>
      <c r="D5037" s="105"/>
      <c r="E5037" s="107"/>
      <c r="F5037" s="108"/>
    </row>
    <row r="5038" spans="2:6" x14ac:dyDescent="0.25">
      <c r="B5038" s="109"/>
      <c r="C5038" s="110"/>
      <c r="D5038" s="105"/>
      <c r="E5038" s="107"/>
      <c r="F5038" s="108"/>
    </row>
    <row r="5039" spans="2:6" x14ac:dyDescent="0.25">
      <c r="B5039" s="109"/>
      <c r="C5039" s="110"/>
      <c r="D5039" s="105"/>
      <c r="E5039" s="107"/>
      <c r="F5039" s="108"/>
    </row>
    <row r="5040" spans="2:6" x14ac:dyDescent="0.25">
      <c r="B5040" s="105"/>
      <c r="C5040" s="106"/>
      <c r="D5040" s="105"/>
      <c r="E5040" s="107"/>
      <c r="F5040" s="108"/>
    </row>
    <row r="5041" spans="2:6" x14ac:dyDescent="0.25">
      <c r="B5041" s="109"/>
      <c r="C5041" s="110"/>
      <c r="D5041" s="105"/>
      <c r="E5041" s="107"/>
      <c r="F5041" s="108"/>
    </row>
    <row r="5042" spans="2:6" x14ac:dyDescent="0.25">
      <c r="B5042" s="105"/>
      <c r="C5042" s="106"/>
      <c r="D5042" s="105"/>
      <c r="E5042" s="107"/>
      <c r="F5042" s="108"/>
    </row>
    <row r="5043" spans="2:6" x14ac:dyDescent="0.25">
      <c r="B5043" s="105"/>
      <c r="C5043" s="106"/>
      <c r="D5043" s="105"/>
      <c r="E5043" s="107"/>
      <c r="F5043" s="108"/>
    </row>
    <row r="5044" spans="2:6" x14ac:dyDescent="0.25">
      <c r="B5044" s="105"/>
      <c r="C5044" s="106"/>
      <c r="D5044" s="105"/>
      <c r="E5044" s="107"/>
      <c r="F5044" s="108"/>
    </row>
    <row r="5045" spans="2:6" x14ac:dyDescent="0.25">
      <c r="B5045" s="105"/>
      <c r="C5045" s="106"/>
      <c r="D5045" s="105"/>
      <c r="E5045" s="107"/>
      <c r="F5045" s="108"/>
    </row>
    <row r="5046" spans="2:6" x14ac:dyDescent="0.25">
      <c r="B5046" s="105"/>
      <c r="C5046" s="106"/>
      <c r="D5046" s="105"/>
      <c r="E5046" s="107"/>
      <c r="F5046" s="108"/>
    </row>
    <row r="5047" spans="2:6" x14ac:dyDescent="0.25">
      <c r="B5047" s="105"/>
      <c r="C5047" s="106"/>
      <c r="D5047" s="105"/>
      <c r="E5047" s="107"/>
      <c r="F5047" s="108"/>
    </row>
    <row r="5048" spans="2:6" x14ac:dyDescent="0.25">
      <c r="B5048" s="105"/>
      <c r="C5048" s="106"/>
      <c r="D5048" s="105"/>
      <c r="E5048" s="107"/>
      <c r="F5048" s="108"/>
    </row>
    <row r="5049" spans="2:6" x14ac:dyDescent="0.25">
      <c r="B5049" s="105"/>
      <c r="C5049" s="106"/>
      <c r="D5049" s="105"/>
      <c r="E5049" s="107"/>
      <c r="F5049" s="108"/>
    </row>
    <row r="5050" spans="2:6" x14ac:dyDescent="0.25">
      <c r="B5050" s="105"/>
      <c r="C5050" s="106"/>
      <c r="D5050" s="105"/>
      <c r="E5050" s="107"/>
      <c r="F5050" s="108"/>
    </row>
    <row r="5051" spans="2:6" x14ac:dyDescent="0.25">
      <c r="B5051" s="109"/>
      <c r="C5051" s="110"/>
      <c r="D5051" s="105"/>
      <c r="E5051" s="107"/>
      <c r="F5051" s="108"/>
    </row>
    <row r="5052" spans="2:6" x14ac:dyDescent="0.25">
      <c r="B5052" s="105"/>
      <c r="C5052" s="106"/>
      <c r="D5052" s="105"/>
      <c r="E5052" s="107"/>
      <c r="F5052" s="108"/>
    </row>
    <row r="5053" spans="2:6" x14ac:dyDescent="0.25">
      <c r="B5053" s="105"/>
      <c r="C5053" s="106"/>
      <c r="D5053" s="105"/>
      <c r="E5053" s="107"/>
      <c r="F5053" s="108"/>
    </row>
    <row r="5054" spans="2:6" x14ac:dyDescent="0.25">
      <c r="B5054" s="105"/>
      <c r="C5054" s="106"/>
      <c r="D5054" s="105"/>
      <c r="E5054" s="107"/>
      <c r="F5054" s="108"/>
    </row>
    <row r="5055" spans="2:6" x14ac:dyDescent="0.25">
      <c r="B5055" s="105"/>
      <c r="C5055" s="106"/>
      <c r="D5055" s="105"/>
      <c r="E5055" s="107"/>
      <c r="F5055" s="108"/>
    </row>
    <row r="5056" spans="2:6" x14ac:dyDescent="0.25">
      <c r="B5056" s="109"/>
      <c r="C5056" s="110"/>
      <c r="D5056" s="105"/>
      <c r="E5056" s="107"/>
      <c r="F5056" s="108"/>
    </row>
    <row r="5057" spans="2:6" x14ac:dyDescent="0.25">
      <c r="B5057" s="105"/>
      <c r="C5057" s="106"/>
      <c r="D5057" s="105"/>
      <c r="E5057" s="107"/>
      <c r="F5057" s="108"/>
    </row>
    <row r="5058" spans="2:6" x14ac:dyDescent="0.25">
      <c r="B5058" s="105"/>
      <c r="C5058" s="106"/>
      <c r="D5058" s="105"/>
      <c r="E5058" s="107"/>
      <c r="F5058" s="108"/>
    </row>
    <row r="5059" spans="2:6" x14ac:dyDescent="0.25">
      <c r="B5059" s="105"/>
      <c r="C5059" s="106"/>
      <c r="D5059" s="105"/>
      <c r="E5059" s="107"/>
      <c r="F5059" s="108"/>
    </row>
    <row r="5060" spans="2:6" x14ac:dyDescent="0.25">
      <c r="B5060" s="105"/>
      <c r="C5060" s="106"/>
      <c r="D5060" s="105"/>
      <c r="E5060" s="107"/>
      <c r="F5060" s="108"/>
    </row>
    <row r="5061" spans="2:6" x14ac:dyDescent="0.25">
      <c r="B5061" s="105"/>
      <c r="C5061" s="106"/>
      <c r="D5061" s="105"/>
      <c r="E5061" s="107"/>
      <c r="F5061" s="108"/>
    </row>
    <row r="5062" spans="2:6" x14ac:dyDescent="0.25">
      <c r="B5062" s="105"/>
      <c r="C5062" s="106"/>
      <c r="D5062" s="105"/>
      <c r="E5062" s="107"/>
      <c r="F5062" s="108"/>
    </row>
    <row r="5063" spans="2:6" x14ac:dyDescent="0.25">
      <c r="B5063" s="105"/>
      <c r="C5063" s="106"/>
      <c r="D5063" s="105"/>
      <c r="E5063" s="107"/>
      <c r="F5063" s="108"/>
    </row>
    <row r="5064" spans="2:6" x14ac:dyDescent="0.25">
      <c r="B5064" s="105"/>
      <c r="C5064" s="106"/>
      <c r="D5064" s="105"/>
      <c r="E5064" s="107"/>
      <c r="F5064" s="108"/>
    </row>
    <row r="5065" spans="2:6" x14ac:dyDescent="0.25">
      <c r="B5065" s="105"/>
      <c r="C5065" s="106"/>
      <c r="D5065" s="105"/>
      <c r="E5065" s="107"/>
      <c r="F5065" s="108"/>
    </row>
    <row r="5066" spans="2:6" x14ac:dyDescent="0.25">
      <c r="B5066" s="105"/>
      <c r="C5066" s="106"/>
      <c r="D5066" s="105"/>
      <c r="E5066" s="107"/>
      <c r="F5066" s="108"/>
    </row>
    <row r="5067" spans="2:6" x14ac:dyDescent="0.25">
      <c r="B5067" s="105"/>
      <c r="C5067" s="106"/>
      <c r="D5067" s="105"/>
      <c r="E5067" s="107"/>
      <c r="F5067" s="108"/>
    </row>
    <row r="5068" spans="2:6" x14ac:dyDescent="0.25">
      <c r="B5068" s="105"/>
      <c r="C5068" s="106"/>
      <c r="D5068" s="105"/>
      <c r="E5068" s="107"/>
      <c r="F5068" s="108"/>
    </row>
    <row r="5069" spans="2:6" x14ac:dyDescent="0.25">
      <c r="B5069" s="105"/>
      <c r="C5069" s="106"/>
      <c r="D5069" s="105"/>
      <c r="E5069" s="107"/>
      <c r="F5069" s="108"/>
    </row>
    <row r="5070" spans="2:6" x14ac:dyDescent="0.25">
      <c r="B5070" s="105"/>
      <c r="C5070" s="106"/>
      <c r="D5070" s="105"/>
      <c r="E5070" s="107"/>
      <c r="F5070" s="108"/>
    </row>
    <row r="5071" spans="2:6" x14ac:dyDescent="0.25">
      <c r="B5071" s="105"/>
      <c r="C5071" s="106"/>
      <c r="D5071" s="105"/>
      <c r="E5071" s="107"/>
      <c r="F5071" s="108"/>
    </row>
    <row r="5072" spans="2:6" x14ac:dyDescent="0.25">
      <c r="B5072" s="109"/>
      <c r="C5072" s="110"/>
      <c r="D5072" s="105"/>
      <c r="E5072" s="107"/>
      <c r="F5072" s="108"/>
    </row>
    <row r="5073" spans="2:6" x14ac:dyDescent="0.25">
      <c r="B5073" s="109"/>
      <c r="C5073" s="110"/>
      <c r="D5073" s="105"/>
      <c r="E5073" s="107"/>
      <c r="F5073" s="108"/>
    </row>
    <row r="5074" spans="2:6" x14ac:dyDescent="0.25">
      <c r="B5074" s="105"/>
      <c r="C5074" s="106"/>
      <c r="D5074" s="105"/>
      <c r="E5074" s="107"/>
      <c r="F5074" s="108"/>
    </row>
    <row r="5075" spans="2:6" x14ac:dyDescent="0.25">
      <c r="B5075" s="105"/>
      <c r="C5075" s="106"/>
      <c r="D5075" s="105"/>
      <c r="E5075" s="107"/>
      <c r="F5075" s="108"/>
    </row>
    <row r="5076" spans="2:6" x14ac:dyDescent="0.25">
      <c r="B5076" s="105"/>
      <c r="C5076" s="106"/>
      <c r="D5076" s="105"/>
      <c r="E5076" s="107"/>
      <c r="F5076" s="108"/>
    </row>
    <row r="5077" spans="2:6" x14ac:dyDescent="0.25">
      <c r="B5077" s="105"/>
      <c r="C5077" s="106"/>
      <c r="D5077" s="105"/>
      <c r="E5077" s="107"/>
      <c r="F5077" s="108"/>
    </row>
    <row r="5078" spans="2:6" x14ac:dyDescent="0.25">
      <c r="B5078" s="105"/>
      <c r="C5078" s="106"/>
      <c r="D5078" s="105"/>
      <c r="E5078" s="107"/>
      <c r="F5078" s="108"/>
    </row>
    <row r="5079" spans="2:6" x14ac:dyDescent="0.25">
      <c r="B5079" s="105"/>
      <c r="C5079" s="106"/>
      <c r="D5079" s="105"/>
      <c r="E5079" s="107"/>
      <c r="F5079" s="108"/>
    </row>
    <row r="5080" spans="2:6" x14ac:dyDescent="0.25">
      <c r="B5080" s="105"/>
      <c r="C5080" s="106"/>
      <c r="D5080" s="105"/>
      <c r="E5080" s="107"/>
      <c r="F5080" s="108"/>
    </row>
    <row r="5081" spans="2:6" x14ac:dyDescent="0.25">
      <c r="B5081" s="105"/>
      <c r="C5081" s="106"/>
      <c r="D5081" s="105"/>
      <c r="E5081" s="107"/>
      <c r="F5081" s="108"/>
    </row>
    <row r="5082" spans="2:6" x14ac:dyDescent="0.25">
      <c r="B5082" s="105"/>
      <c r="C5082" s="106"/>
      <c r="D5082" s="105"/>
      <c r="E5082" s="107"/>
      <c r="F5082" s="108"/>
    </row>
    <row r="5083" spans="2:6" x14ac:dyDescent="0.25">
      <c r="B5083" s="105"/>
      <c r="C5083" s="106"/>
      <c r="D5083" s="105"/>
      <c r="E5083" s="107"/>
      <c r="F5083" s="108"/>
    </row>
    <row r="5084" spans="2:6" x14ac:dyDescent="0.25">
      <c r="B5084" s="105"/>
      <c r="C5084" s="106"/>
      <c r="D5084" s="105"/>
      <c r="E5084" s="107"/>
      <c r="F5084" s="108"/>
    </row>
    <row r="5085" spans="2:6" x14ac:dyDescent="0.25">
      <c r="B5085" s="105"/>
      <c r="C5085" s="106"/>
      <c r="D5085" s="105"/>
      <c r="E5085" s="107"/>
      <c r="F5085" s="108"/>
    </row>
    <row r="5086" spans="2:6" x14ac:dyDescent="0.25">
      <c r="B5086" s="105"/>
      <c r="C5086" s="106"/>
      <c r="D5086" s="105"/>
      <c r="E5086" s="107"/>
      <c r="F5086" s="108"/>
    </row>
    <row r="5087" spans="2:6" x14ac:dyDescent="0.25">
      <c r="B5087" s="105"/>
      <c r="C5087" s="106"/>
      <c r="D5087" s="105"/>
      <c r="E5087" s="107"/>
      <c r="F5087" s="108"/>
    </row>
    <row r="5088" spans="2:6" x14ac:dyDescent="0.25">
      <c r="B5088" s="105"/>
      <c r="C5088" s="106"/>
      <c r="D5088" s="105"/>
      <c r="E5088" s="107"/>
      <c r="F5088" s="108"/>
    </row>
    <row r="5089" spans="2:6" x14ac:dyDescent="0.25">
      <c r="B5089" s="105"/>
      <c r="C5089" s="106"/>
      <c r="D5089" s="105"/>
      <c r="E5089" s="107"/>
      <c r="F5089" s="108"/>
    </row>
    <row r="5090" spans="2:6" x14ac:dyDescent="0.25">
      <c r="B5090" s="109"/>
      <c r="C5090" s="110"/>
      <c r="D5090" s="105"/>
      <c r="E5090" s="107"/>
      <c r="F5090" s="108"/>
    </row>
    <row r="5091" spans="2:6" x14ac:dyDescent="0.25">
      <c r="B5091" s="105"/>
      <c r="C5091" s="106"/>
      <c r="D5091" s="105"/>
      <c r="E5091" s="107"/>
      <c r="F5091" s="108"/>
    </row>
    <row r="5092" spans="2:6" x14ac:dyDescent="0.25">
      <c r="B5092" s="105"/>
      <c r="C5092" s="106"/>
      <c r="D5092" s="105"/>
      <c r="E5092" s="107"/>
      <c r="F5092" s="108"/>
    </row>
    <row r="5093" spans="2:6" x14ac:dyDescent="0.25">
      <c r="B5093" s="105"/>
      <c r="C5093" s="106"/>
      <c r="D5093" s="105"/>
      <c r="E5093" s="107"/>
      <c r="F5093" s="108"/>
    </row>
    <row r="5094" spans="2:6" x14ac:dyDescent="0.25">
      <c r="B5094" s="109"/>
      <c r="C5094" s="110"/>
      <c r="D5094" s="105"/>
      <c r="E5094" s="107"/>
      <c r="F5094" s="108"/>
    </row>
    <row r="5095" spans="2:6" x14ac:dyDescent="0.25">
      <c r="B5095" s="105"/>
      <c r="C5095" s="106"/>
      <c r="D5095" s="105"/>
      <c r="E5095" s="107"/>
      <c r="F5095" s="108"/>
    </row>
    <row r="5096" spans="2:6" x14ac:dyDescent="0.25">
      <c r="B5096" s="105"/>
      <c r="C5096" s="106"/>
      <c r="D5096" s="105"/>
      <c r="E5096" s="107"/>
      <c r="F5096" s="108"/>
    </row>
    <row r="5097" spans="2:6" x14ac:dyDescent="0.25">
      <c r="B5097" s="105"/>
      <c r="C5097" s="106"/>
      <c r="D5097" s="105"/>
      <c r="E5097" s="107"/>
      <c r="F5097" s="108"/>
    </row>
    <row r="5098" spans="2:6" x14ac:dyDescent="0.25">
      <c r="B5098" s="105"/>
      <c r="C5098" s="106"/>
      <c r="D5098" s="105"/>
      <c r="E5098" s="107"/>
      <c r="F5098" s="108"/>
    </row>
    <row r="5099" spans="2:6" x14ac:dyDescent="0.25">
      <c r="B5099" s="105"/>
      <c r="C5099" s="106"/>
      <c r="D5099" s="105"/>
      <c r="E5099" s="107"/>
      <c r="F5099" s="108"/>
    </row>
    <row r="5100" spans="2:6" x14ac:dyDescent="0.25">
      <c r="B5100" s="109"/>
      <c r="C5100" s="110"/>
      <c r="D5100" s="105"/>
      <c r="E5100" s="107"/>
      <c r="F5100" s="108"/>
    </row>
    <row r="5101" spans="2:6" x14ac:dyDescent="0.25">
      <c r="B5101" s="109"/>
      <c r="C5101" s="110"/>
      <c r="D5101" s="105"/>
      <c r="E5101" s="107"/>
      <c r="F5101" s="108"/>
    </row>
    <row r="5102" spans="2:6" x14ac:dyDescent="0.25">
      <c r="B5102" s="109"/>
      <c r="C5102" s="110"/>
      <c r="D5102" s="105"/>
      <c r="E5102" s="107"/>
      <c r="F5102" s="108"/>
    </row>
    <row r="5103" spans="2:6" x14ac:dyDescent="0.25">
      <c r="B5103" s="109"/>
      <c r="C5103" s="110"/>
      <c r="D5103" s="105"/>
      <c r="E5103" s="107"/>
      <c r="F5103" s="108"/>
    </row>
    <row r="5104" spans="2:6" x14ac:dyDescent="0.25">
      <c r="B5104" s="109"/>
      <c r="C5104" s="110"/>
      <c r="D5104" s="105"/>
      <c r="E5104" s="107"/>
      <c r="F5104" s="108"/>
    </row>
    <row r="5105" spans="2:6" x14ac:dyDescent="0.25">
      <c r="B5105" s="105"/>
      <c r="C5105" s="106"/>
      <c r="D5105" s="105"/>
      <c r="E5105" s="107"/>
      <c r="F5105" s="108"/>
    </row>
    <row r="5106" spans="2:6" x14ac:dyDescent="0.25">
      <c r="B5106" s="111"/>
      <c r="C5106" s="112"/>
      <c r="D5106" s="105"/>
      <c r="E5106" s="107"/>
      <c r="F5106" s="108"/>
    </row>
    <row r="5107" spans="2:6" x14ac:dyDescent="0.25">
      <c r="B5107" s="111"/>
      <c r="C5107" s="112"/>
      <c r="D5107" s="105"/>
      <c r="E5107" s="107"/>
      <c r="F5107" s="108"/>
    </row>
    <row r="5108" spans="2:6" x14ac:dyDescent="0.25">
      <c r="B5108" s="111"/>
      <c r="C5108" s="112"/>
      <c r="D5108" s="105"/>
      <c r="E5108" s="107"/>
      <c r="F5108" s="108"/>
    </row>
    <row r="5109" spans="2:6" x14ac:dyDescent="0.25">
      <c r="B5109" s="105"/>
      <c r="C5109" s="106"/>
      <c r="D5109" s="105"/>
      <c r="E5109" s="107"/>
      <c r="F5109" s="108"/>
    </row>
    <row r="5110" spans="2:6" x14ac:dyDescent="0.25">
      <c r="B5110" s="105"/>
      <c r="C5110" s="106"/>
      <c r="D5110" s="105"/>
      <c r="E5110" s="107"/>
      <c r="F5110" s="108"/>
    </row>
    <row r="5111" spans="2:6" x14ac:dyDescent="0.25">
      <c r="B5111" s="105"/>
      <c r="C5111" s="106"/>
      <c r="D5111" s="105"/>
      <c r="E5111" s="107"/>
      <c r="F5111" s="108"/>
    </row>
    <row r="5112" spans="2:6" x14ac:dyDescent="0.25">
      <c r="B5112" s="105"/>
      <c r="C5112" s="106"/>
      <c r="D5112" s="105"/>
      <c r="E5112" s="107"/>
      <c r="F5112" s="108"/>
    </row>
    <row r="5113" spans="2:6" x14ac:dyDescent="0.25">
      <c r="B5113" s="105"/>
      <c r="C5113" s="106"/>
      <c r="D5113" s="105"/>
      <c r="E5113" s="107"/>
      <c r="F5113" s="108"/>
    </row>
    <row r="5114" spans="2:6" x14ac:dyDescent="0.25">
      <c r="B5114" s="105"/>
      <c r="C5114" s="106"/>
      <c r="D5114" s="105"/>
      <c r="E5114" s="107"/>
      <c r="F5114" s="108"/>
    </row>
    <row r="5115" spans="2:6" x14ac:dyDescent="0.25">
      <c r="B5115" s="105"/>
      <c r="C5115" s="106"/>
      <c r="D5115" s="105"/>
      <c r="E5115" s="107"/>
      <c r="F5115" s="108"/>
    </row>
    <row r="5116" spans="2:6" x14ac:dyDescent="0.25">
      <c r="B5116" s="105"/>
      <c r="C5116" s="106"/>
      <c r="D5116" s="105"/>
      <c r="E5116" s="107"/>
      <c r="F5116" s="108"/>
    </row>
    <row r="5117" spans="2:6" x14ac:dyDescent="0.25">
      <c r="B5117" s="105"/>
      <c r="C5117" s="106"/>
      <c r="D5117" s="105"/>
      <c r="E5117" s="107"/>
      <c r="F5117" s="108"/>
    </row>
    <row r="5118" spans="2:6" x14ac:dyDescent="0.25">
      <c r="B5118" s="105"/>
      <c r="C5118" s="106"/>
      <c r="D5118" s="105"/>
      <c r="E5118" s="107"/>
      <c r="F5118" s="108"/>
    </row>
    <row r="5119" spans="2:6" x14ac:dyDescent="0.25">
      <c r="B5119" s="109"/>
      <c r="C5119" s="110"/>
      <c r="D5119" s="105"/>
      <c r="E5119" s="107"/>
      <c r="F5119" s="108"/>
    </row>
    <row r="5120" spans="2:6" x14ac:dyDescent="0.25">
      <c r="B5120" s="105"/>
      <c r="C5120" s="106"/>
      <c r="D5120" s="105"/>
      <c r="E5120" s="107"/>
      <c r="F5120" s="108"/>
    </row>
    <row r="5121" spans="2:6" x14ac:dyDescent="0.25">
      <c r="B5121" s="105"/>
      <c r="C5121" s="106"/>
      <c r="D5121" s="105"/>
      <c r="E5121" s="107"/>
      <c r="F5121" s="108"/>
    </row>
    <row r="5122" spans="2:6" x14ac:dyDescent="0.25">
      <c r="B5122" s="109"/>
      <c r="C5122" s="110"/>
      <c r="D5122" s="105"/>
      <c r="E5122" s="107"/>
      <c r="F5122" s="108"/>
    </row>
    <row r="5123" spans="2:6" x14ac:dyDescent="0.25">
      <c r="B5123" s="105"/>
      <c r="C5123" s="106"/>
      <c r="D5123" s="105"/>
      <c r="E5123" s="107"/>
      <c r="F5123" s="108"/>
    </row>
    <row r="5124" spans="2:6" x14ac:dyDescent="0.25">
      <c r="B5124" s="105"/>
      <c r="C5124" s="106"/>
      <c r="D5124" s="105"/>
      <c r="E5124" s="107"/>
      <c r="F5124" s="108"/>
    </row>
    <row r="5125" spans="2:6" x14ac:dyDescent="0.25">
      <c r="B5125" s="109"/>
      <c r="C5125" s="110"/>
      <c r="D5125" s="105"/>
      <c r="E5125" s="107"/>
      <c r="F5125" s="108"/>
    </row>
    <row r="5126" spans="2:6" x14ac:dyDescent="0.25">
      <c r="B5126" s="109"/>
      <c r="C5126" s="110"/>
      <c r="D5126" s="105"/>
      <c r="E5126" s="107"/>
      <c r="F5126" s="108"/>
    </row>
    <row r="5127" spans="2:6" x14ac:dyDescent="0.25">
      <c r="B5127" s="105"/>
      <c r="C5127" s="106"/>
      <c r="D5127" s="105"/>
      <c r="E5127" s="107"/>
      <c r="F5127" s="108"/>
    </row>
    <row r="5128" spans="2:6" x14ac:dyDescent="0.25">
      <c r="B5128" s="105"/>
      <c r="C5128" s="106"/>
      <c r="D5128" s="105"/>
      <c r="E5128" s="107"/>
      <c r="F5128" s="108"/>
    </row>
    <row r="5129" spans="2:6" x14ac:dyDescent="0.25">
      <c r="B5129" s="105"/>
      <c r="C5129" s="106"/>
      <c r="D5129" s="105"/>
      <c r="E5129" s="107"/>
      <c r="F5129" s="108"/>
    </row>
    <row r="5130" spans="2:6" x14ac:dyDescent="0.25">
      <c r="B5130" s="109"/>
      <c r="C5130" s="110"/>
      <c r="D5130" s="105"/>
      <c r="E5130" s="107"/>
      <c r="F5130" s="108"/>
    </row>
    <row r="5131" spans="2:6" x14ac:dyDescent="0.25">
      <c r="B5131" s="105"/>
      <c r="C5131" s="106"/>
      <c r="D5131" s="105"/>
      <c r="E5131" s="107"/>
      <c r="F5131" s="108"/>
    </row>
    <row r="5132" spans="2:6" x14ac:dyDescent="0.25">
      <c r="B5132" s="105"/>
      <c r="C5132" s="106"/>
      <c r="D5132" s="105"/>
      <c r="E5132" s="107"/>
      <c r="F5132" s="108"/>
    </row>
    <row r="5133" spans="2:6" x14ac:dyDescent="0.25">
      <c r="B5133" s="105"/>
      <c r="C5133" s="106"/>
      <c r="D5133" s="105"/>
      <c r="E5133" s="107"/>
      <c r="F5133" s="108"/>
    </row>
    <row r="5134" spans="2:6" x14ac:dyDescent="0.25">
      <c r="B5134" s="105"/>
      <c r="C5134" s="106"/>
      <c r="D5134" s="105"/>
      <c r="E5134" s="107"/>
      <c r="F5134" s="108"/>
    </row>
    <row r="5135" spans="2:6" x14ac:dyDescent="0.25">
      <c r="B5135" s="105"/>
      <c r="C5135" s="106"/>
      <c r="D5135" s="105"/>
      <c r="E5135" s="107"/>
      <c r="F5135" s="108"/>
    </row>
    <row r="5136" spans="2:6" x14ac:dyDescent="0.25">
      <c r="B5136" s="105"/>
      <c r="C5136" s="106"/>
      <c r="D5136" s="105"/>
      <c r="E5136" s="107"/>
      <c r="F5136" s="108"/>
    </row>
    <row r="5137" spans="2:6" x14ac:dyDescent="0.25">
      <c r="B5137" s="105"/>
      <c r="C5137" s="106"/>
      <c r="D5137" s="105"/>
      <c r="E5137" s="107"/>
      <c r="F5137" s="108"/>
    </row>
    <row r="5138" spans="2:6" x14ac:dyDescent="0.25">
      <c r="B5138" s="105"/>
      <c r="C5138" s="106"/>
      <c r="D5138" s="105"/>
      <c r="E5138" s="107"/>
      <c r="F5138" s="108"/>
    </row>
    <row r="5139" spans="2:6" x14ac:dyDescent="0.25">
      <c r="B5139" s="105"/>
      <c r="C5139" s="106"/>
      <c r="D5139" s="105"/>
      <c r="E5139" s="107"/>
      <c r="F5139" s="108"/>
    </row>
    <row r="5140" spans="2:6" x14ac:dyDescent="0.25">
      <c r="B5140" s="105"/>
      <c r="C5140" s="106"/>
      <c r="D5140" s="105"/>
      <c r="E5140" s="107"/>
      <c r="F5140" s="108"/>
    </row>
    <row r="5141" spans="2:6" x14ac:dyDescent="0.25">
      <c r="B5141" s="105"/>
      <c r="C5141" s="106"/>
      <c r="D5141" s="105"/>
      <c r="E5141" s="107"/>
      <c r="F5141" s="108"/>
    </row>
    <row r="5142" spans="2:6" x14ac:dyDescent="0.25">
      <c r="B5142" s="105"/>
      <c r="C5142" s="106"/>
      <c r="D5142" s="105"/>
      <c r="E5142" s="107"/>
      <c r="F5142" s="108"/>
    </row>
    <row r="5143" spans="2:6" x14ac:dyDescent="0.25">
      <c r="B5143" s="105"/>
      <c r="C5143" s="106"/>
      <c r="D5143" s="105"/>
      <c r="E5143" s="107"/>
      <c r="F5143" s="108"/>
    </row>
    <row r="5144" spans="2:6" x14ac:dyDescent="0.25">
      <c r="B5144" s="105"/>
      <c r="C5144" s="106"/>
      <c r="D5144" s="105"/>
      <c r="E5144" s="107"/>
      <c r="F5144" s="108"/>
    </row>
    <row r="5145" spans="2:6" x14ac:dyDescent="0.25">
      <c r="B5145" s="105"/>
      <c r="C5145" s="106"/>
      <c r="D5145" s="105"/>
      <c r="E5145" s="107"/>
      <c r="F5145" s="108"/>
    </row>
    <row r="5146" spans="2:6" x14ac:dyDescent="0.25">
      <c r="B5146" s="105"/>
      <c r="C5146" s="106"/>
      <c r="D5146" s="105"/>
      <c r="E5146" s="107"/>
      <c r="F5146" s="108"/>
    </row>
    <row r="5147" spans="2:6" x14ac:dyDescent="0.25">
      <c r="B5147" s="105"/>
      <c r="C5147" s="106"/>
      <c r="D5147" s="105"/>
      <c r="E5147" s="107"/>
      <c r="F5147" s="108"/>
    </row>
    <row r="5148" spans="2:6" x14ac:dyDescent="0.25">
      <c r="B5148" s="109"/>
      <c r="C5148" s="110"/>
      <c r="D5148" s="105"/>
      <c r="E5148" s="107"/>
      <c r="F5148" s="108"/>
    </row>
    <row r="5149" spans="2:6" x14ac:dyDescent="0.25">
      <c r="B5149" s="105"/>
      <c r="C5149" s="106"/>
      <c r="D5149" s="105"/>
      <c r="E5149" s="107"/>
      <c r="F5149" s="108"/>
    </row>
    <row r="5150" spans="2:6" x14ac:dyDescent="0.25">
      <c r="B5150" s="105"/>
      <c r="C5150" s="106"/>
      <c r="D5150" s="105"/>
      <c r="E5150" s="107"/>
      <c r="F5150" s="108"/>
    </row>
    <row r="5151" spans="2:6" x14ac:dyDescent="0.25">
      <c r="B5151" s="105"/>
      <c r="C5151" s="106"/>
      <c r="D5151" s="105"/>
      <c r="E5151" s="107"/>
      <c r="F5151" s="108"/>
    </row>
    <row r="5152" spans="2:6" x14ac:dyDescent="0.25">
      <c r="B5152" s="105"/>
      <c r="C5152" s="106"/>
      <c r="D5152" s="105"/>
      <c r="E5152" s="107"/>
      <c r="F5152" s="108"/>
    </row>
    <row r="5153" spans="2:6" x14ac:dyDescent="0.25">
      <c r="B5153" s="105"/>
      <c r="C5153" s="106"/>
      <c r="D5153" s="105"/>
      <c r="E5153" s="107"/>
      <c r="F5153" s="108"/>
    </row>
    <row r="5154" spans="2:6" x14ac:dyDescent="0.25">
      <c r="B5154" s="105"/>
      <c r="C5154" s="106"/>
      <c r="D5154" s="105"/>
      <c r="E5154" s="107"/>
      <c r="F5154" s="108"/>
    </row>
    <row r="5155" spans="2:6" x14ac:dyDescent="0.25">
      <c r="B5155" s="105"/>
      <c r="C5155" s="106"/>
      <c r="D5155" s="105"/>
      <c r="E5155" s="107"/>
      <c r="F5155" s="108"/>
    </row>
    <row r="5156" spans="2:6" x14ac:dyDescent="0.25">
      <c r="B5156" s="105"/>
      <c r="C5156" s="106"/>
      <c r="D5156" s="105"/>
      <c r="E5156" s="107"/>
      <c r="F5156" s="108"/>
    </row>
    <row r="5157" spans="2:6" x14ac:dyDescent="0.25">
      <c r="B5157" s="105"/>
      <c r="C5157" s="106"/>
      <c r="D5157" s="105"/>
      <c r="E5157" s="107"/>
      <c r="F5157" s="108"/>
    </row>
    <row r="5158" spans="2:6" x14ac:dyDescent="0.25">
      <c r="B5158" s="105"/>
      <c r="C5158" s="106"/>
      <c r="D5158" s="105"/>
      <c r="E5158" s="107"/>
      <c r="F5158" s="108"/>
    </row>
    <row r="5159" spans="2:6" x14ac:dyDescent="0.25">
      <c r="B5159" s="111"/>
      <c r="C5159" s="112"/>
      <c r="D5159" s="105"/>
      <c r="E5159" s="107"/>
      <c r="F5159" s="108"/>
    </row>
    <row r="5160" spans="2:6" x14ac:dyDescent="0.25">
      <c r="B5160" s="105"/>
      <c r="C5160" s="106"/>
      <c r="D5160" s="105"/>
      <c r="E5160" s="107"/>
      <c r="F5160" s="108"/>
    </row>
    <row r="5161" spans="2:6" x14ac:dyDescent="0.25">
      <c r="B5161" s="105"/>
      <c r="C5161" s="106"/>
      <c r="D5161" s="105"/>
      <c r="E5161" s="107"/>
      <c r="F5161" s="108"/>
    </row>
    <row r="5162" spans="2:6" x14ac:dyDescent="0.25">
      <c r="B5162" s="105"/>
      <c r="C5162" s="106"/>
      <c r="D5162" s="105"/>
      <c r="E5162" s="107"/>
      <c r="F5162" s="108"/>
    </row>
    <row r="5163" spans="2:6" x14ac:dyDescent="0.25">
      <c r="B5163" s="105"/>
      <c r="C5163" s="106"/>
      <c r="D5163" s="105"/>
      <c r="E5163" s="107"/>
      <c r="F5163" s="108"/>
    </row>
    <row r="5164" spans="2:6" x14ac:dyDescent="0.25">
      <c r="B5164" s="105"/>
      <c r="C5164" s="106"/>
      <c r="D5164" s="105"/>
      <c r="E5164" s="107"/>
      <c r="F5164" s="108"/>
    </row>
    <row r="5165" spans="2:6" x14ac:dyDescent="0.25">
      <c r="B5165" s="111"/>
      <c r="C5165" s="112"/>
      <c r="D5165" s="105"/>
      <c r="E5165" s="107"/>
      <c r="F5165" s="108"/>
    </row>
    <row r="5166" spans="2:6" x14ac:dyDescent="0.25">
      <c r="B5166" s="111"/>
      <c r="C5166" s="112"/>
      <c r="D5166" s="105"/>
      <c r="E5166" s="107"/>
      <c r="F5166" s="108"/>
    </row>
    <row r="5167" spans="2:6" x14ac:dyDescent="0.25">
      <c r="B5167" s="105"/>
      <c r="C5167" s="106"/>
      <c r="D5167" s="105"/>
      <c r="E5167" s="107"/>
      <c r="F5167" s="108"/>
    </row>
    <row r="5168" spans="2:6" x14ac:dyDescent="0.25">
      <c r="B5168" s="105"/>
      <c r="C5168" s="106"/>
      <c r="D5168" s="105"/>
      <c r="E5168" s="107"/>
      <c r="F5168" s="108"/>
    </row>
    <row r="5169" spans="2:6" x14ac:dyDescent="0.25">
      <c r="B5169" s="105"/>
      <c r="C5169" s="106"/>
      <c r="D5169" s="105"/>
      <c r="E5169" s="107"/>
      <c r="F5169" s="108"/>
    </row>
    <row r="5170" spans="2:6" x14ac:dyDescent="0.25">
      <c r="B5170" s="111"/>
      <c r="C5170" s="112"/>
      <c r="D5170" s="105"/>
      <c r="E5170" s="107"/>
      <c r="F5170" s="108"/>
    </row>
    <row r="5171" spans="2:6" x14ac:dyDescent="0.25">
      <c r="B5171" s="111"/>
      <c r="C5171" s="112"/>
      <c r="D5171" s="105"/>
      <c r="E5171" s="107"/>
      <c r="F5171" s="108"/>
    </row>
    <row r="5172" spans="2:6" x14ac:dyDescent="0.25">
      <c r="B5172" s="105"/>
      <c r="C5172" s="106"/>
      <c r="D5172" s="105"/>
      <c r="E5172" s="107"/>
      <c r="F5172" s="108"/>
    </row>
    <row r="5173" spans="2:6" x14ac:dyDescent="0.25">
      <c r="B5173" s="111"/>
      <c r="C5173" s="112"/>
      <c r="D5173" s="105"/>
      <c r="E5173" s="107"/>
      <c r="F5173" s="108"/>
    </row>
    <row r="5174" spans="2:6" x14ac:dyDescent="0.25">
      <c r="B5174" s="105"/>
      <c r="C5174" s="106"/>
      <c r="D5174" s="105"/>
      <c r="E5174" s="107"/>
      <c r="F5174" s="108"/>
    </row>
    <row r="5175" spans="2:6" x14ac:dyDescent="0.25">
      <c r="B5175" s="111"/>
      <c r="C5175" s="112"/>
      <c r="D5175" s="105"/>
      <c r="E5175" s="107"/>
      <c r="F5175" s="108"/>
    </row>
    <row r="5176" spans="2:6" x14ac:dyDescent="0.25">
      <c r="B5176" s="105"/>
      <c r="C5176" s="106"/>
      <c r="D5176" s="105"/>
      <c r="E5176" s="107"/>
      <c r="F5176" s="108"/>
    </row>
    <row r="5177" spans="2:6" x14ac:dyDescent="0.25">
      <c r="B5177" s="111"/>
      <c r="C5177" s="112"/>
      <c r="D5177" s="105"/>
      <c r="E5177" s="107"/>
      <c r="F5177" s="108"/>
    </row>
    <row r="5178" spans="2:6" x14ac:dyDescent="0.25">
      <c r="B5178" s="111"/>
      <c r="C5178" s="112"/>
      <c r="D5178" s="105"/>
      <c r="E5178" s="107"/>
      <c r="F5178" s="108"/>
    </row>
    <row r="5179" spans="2:6" x14ac:dyDescent="0.25">
      <c r="B5179" s="111"/>
      <c r="C5179" s="112"/>
      <c r="D5179" s="105"/>
      <c r="E5179" s="107"/>
      <c r="F5179" s="108"/>
    </row>
    <row r="5180" spans="2:6" x14ac:dyDescent="0.25">
      <c r="B5180" s="105"/>
      <c r="C5180" s="106"/>
      <c r="D5180" s="105"/>
      <c r="E5180" s="107"/>
      <c r="F5180" s="108"/>
    </row>
    <row r="5181" spans="2:6" x14ac:dyDescent="0.25">
      <c r="B5181" s="105"/>
      <c r="C5181" s="106"/>
      <c r="D5181" s="105"/>
      <c r="E5181" s="107"/>
      <c r="F5181" s="108"/>
    </row>
    <row r="5182" spans="2:6" x14ac:dyDescent="0.25">
      <c r="B5182" s="105"/>
      <c r="C5182" s="106"/>
      <c r="D5182" s="105"/>
      <c r="E5182" s="107"/>
      <c r="F5182" s="108"/>
    </row>
    <row r="5183" spans="2:6" x14ac:dyDescent="0.25">
      <c r="B5183" s="105"/>
      <c r="C5183" s="106"/>
      <c r="D5183" s="105"/>
      <c r="E5183" s="107"/>
      <c r="F5183" s="108"/>
    </row>
    <row r="5184" spans="2:6" x14ac:dyDescent="0.25">
      <c r="B5184" s="105"/>
      <c r="C5184" s="106"/>
      <c r="D5184" s="105"/>
      <c r="E5184" s="107"/>
      <c r="F5184" s="108"/>
    </row>
    <row r="5185" spans="2:6" x14ac:dyDescent="0.25">
      <c r="B5185" s="105"/>
      <c r="C5185" s="106"/>
      <c r="D5185" s="105"/>
      <c r="E5185" s="107"/>
      <c r="F5185" s="108"/>
    </row>
    <row r="5186" spans="2:6" x14ac:dyDescent="0.25">
      <c r="B5186" s="111"/>
      <c r="C5186" s="112"/>
      <c r="D5186" s="105"/>
      <c r="E5186" s="107"/>
      <c r="F5186" s="108"/>
    </row>
    <row r="5187" spans="2:6" x14ac:dyDescent="0.25">
      <c r="B5187" s="105"/>
      <c r="C5187" s="106"/>
      <c r="D5187" s="105"/>
      <c r="E5187" s="107"/>
      <c r="F5187" s="108"/>
    </row>
    <row r="5188" spans="2:6" x14ac:dyDescent="0.25">
      <c r="B5188" s="111"/>
      <c r="C5188" s="112"/>
      <c r="D5188" s="105"/>
      <c r="E5188" s="107"/>
      <c r="F5188" s="108"/>
    </row>
    <row r="5189" spans="2:6" x14ac:dyDescent="0.25">
      <c r="B5189" s="105"/>
      <c r="C5189" s="106"/>
      <c r="D5189" s="105"/>
      <c r="E5189" s="107"/>
      <c r="F5189" s="108"/>
    </row>
    <row r="5190" spans="2:6" x14ac:dyDescent="0.25">
      <c r="B5190" s="111"/>
      <c r="C5190" s="112"/>
      <c r="D5190" s="105"/>
      <c r="E5190" s="107"/>
      <c r="F5190" s="108"/>
    </row>
    <row r="5191" spans="2:6" x14ac:dyDescent="0.25">
      <c r="B5191" s="105"/>
      <c r="C5191" s="106"/>
      <c r="D5191" s="105"/>
      <c r="E5191" s="107"/>
      <c r="F5191" s="108"/>
    </row>
    <row r="5192" spans="2:6" x14ac:dyDescent="0.25">
      <c r="B5192" s="111"/>
      <c r="C5192" s="112"/>
      <c r="D5192" s="105"/>
      <c r="E5192" s="107"/>
      <c r="F5192" s="108"/>
    </row>
    <row r="5193" spans="2:6" x14ac:dyDescent="0.25">
      <c r="B5193" s="105"/>
      <c r="C5193" s="106"/>
      <c r="D5193" s="105"/>
      <c r="E5193" s="107"/>
      <c r="F5193" s="108"/>
    </row>
    <row r="5194" spans="2:6" x14ac:dyDescent="0.25">
      <c r="B5194" s="111"/>
      <c r="C5194" s="112"/>
      <c r="D5194" s="105"/>
      <c r="E5194" s="107"/>
      <c r="F5194" s="108"/>
    </row>
    <row r="5195" spans="2:6" x14ac:dyDescent="0.25">
      <c r="B5195" s="111"/>
      <c r="C5195" s="112"/>
      <c r="D5195" s="105"/>
      <c r="E5195" s="107"/>
      <c r="F5195" s="108"/>
    </row>
    <row r="5196" spans="2:6" x14ac:dyDescent="0.25">
      <c r="B5196" s="105"/>
      <c r="C5196" s="106"/>
      <c r="D5196" s="105"/>
      <c r="E5196" s="107"/>
      <c r="F5196" s="108"/>
    </row>
    <row r="5197" spans="2:6" x14ac:dyDescent="0.25">
      <c r="B5197" s="109"/>
      <c r="C5197" s="110"/>
      <c r="D5197" s="105"/>
      <c r="E5197" s="107"/>
      <c r="F5197" s="108"/>
    </row>
    <row r="5198" spans="2:6" x14ac:dyDescent="0.25">
      <c r="B5198" s="109"/>
      <c r="C5198" s="110"/>
      <c r="D5198" s="105"/>
      <c r="E5198" s="107"/>
      <c r="F5198" s="108"/>
    </row>
    <row r="5199" spans="2:6" x14ac:dyDescent="0.25">
      <c r="B5199" s="109"/>
      <c r="C5199" s="110"/>
      <c r="D5199" s="105"/>
      <c r="E5199" s="107"/>
      <c r="F5199" s="108"/>
    </row>
    <row r="5200" spans="2:6" x14ac:dyDescent="0.25">
      <c r="B5200" s="109"/>
      <c r="C5200" s="110"/>
      <c r="D5200" s="105"/>
      <c r="E5200" s="107"/>
      <c r="F5200" s="108"/>
    </row>
    <row r="5201" spans="2:6" x14ac:dyDescent="0.25">
      <c r="B5201" s="105"/>
      <c r="C5201" s="106"/>
      <c r="D5201" s="105"/>
      <c r="E5201" s="107"/>
      <c r="F5201" s="108"/>
    </row>
    <row r="5202" spans="2:6" x14ac:dyDescent="0.25">
      <c r="B5202" s="105"/>
      <c r="C5202" s="106"/>
      <c r="D5202" s="105"/>
      <c r="E5202" s="107"/>
      <c r="F5202" s="108"/>
    </row>
    <row r="5203" spans="2:6" x14ac:dyDescent="0.25">
      <c r="B5203" s="105"/>
      <c r="C5203" s="106"/>
      <c r="D5203" s="105"/>
      <c r="E5203" s="107"/>
      <c r="F5203" s="108"/>
    </row>
    <row r="5204" spans="2:6" x14ac:dyDescent="0.25">
      <c r="B5204" s="105"/>
      <c r="C5204" s="106"/>
      <c r="D5204" s="105"/>
      <c r="E5204" s="107"/>
      <c r="F5204" s="108"/>
    </row>
    <row r="5205" spans="2:6" x14ac:dyDescent="0.25">
      <c r="B5205" s="105"/>
      <c r="C5205" s="106"/>
      <c r="D5205" s="105"/>
      <c r="E5205" s="107"/>
      <c r="F5205" s="108"/>
    </row>
    <row r="5206" spans="2:6" x14ac:dyDescent="0.25">
      <c r="B5206" s="105"/>
      <c r="C5206" s="106"/>
      <c r="D5206" s="105"/>
      <c r="E5206" s="107"/>
      <c r="F5206" s="108"/>
    </row>
    <row r="5207" spans="2:6" x14ac:dyDescent="0.25">
      <c r="B5207" s="105"/>
      <c r="C5207" s="106"/>
      <c r="D5207" s="105"/>
      <c r="E5207" s="107"/>
      <c r="F5207" s="108"/>
    </row>
    <row r="5208" spans="2:6" x14ac:dyDescent="0.25">
      <c r="B5208" s="109"/>
      <c r="C5208" s="110"/>
      <c r="D5208" s="105"/>
      <c r="E5208" s="107"/>
      <c r="F5208" s="108"/>
    </row>
    <row r="5209" spans="2:6" x14ac:dyDescent="0.25">
      <c r="B5209" s="105"/>
      <c r="C5209" s="106"/>
      <c r="D5209" s="105"/>
      <c r="E5209" s="107"/>
      <c r="F5209" s="108"/>
    </row>
    <row r="5210" spans="2:6" x14ac:dyDescent="0.25">
      <c r="B5210" s="105"/>
      <c r="C5210" s="106"/>
      <c r="D5210" s="105"/>
      <c r="E5210" s="107"/>
      <c r="F5210" s="108"/>
    </row>
    <row r="5211" spans="2:6" x14ac:dyDescent="0.25">
      <c r="B5211" s="105"/>
      <c r="C5211" s="106"/>
      <c r="D5211" s="105"/>
      <c r="E5211" s="107"/>
      <c r="F5211" s="108"/>
    </row>
    <row r="5212" spans="2:6" x14ac:dyDescent="0.25">
      <c r="B5212" s="105"/>
      <c r="C5212" s="106"/>
      <c r="D5212" s="105"/>
      <c r="E5212" s="107"/>
      <c r="F5212" s="108"/>
    </row>
    <row r="5213" spans="2:6" x14ac:dyDescent="0.25">
      <c r="B5213" s="105"/>
      <c r="C5213" s="106"/>
      <c r="D5213" s="105"/>
      <c r="E5213" s="107"/>
      <c r="F5213" s="108"/>
    </row>
    <row r="5214" spans="2:6" x14ac:dyDescent="0.25">
      <c r="B5214" s="105"/>
      <c r="C5214" s="106"/>
      <c r="D5214" s="105"/>
      <c r="E5214" s="107"/>
      <c r="F5214" s="108"/>
    </row>
    <row r="5215" spans="2:6" x14ac:dyDescent="0.25">
      <c r="B5215" s="105"/>
      <c r="C5215" s="106"/>
      <c r="D5215" s="105"/>
      <c r="E5215" s="107"/>
      <c r="F5215" s="108"/>
    </row>
    <row r="5216" spans="2:6" x14ac:dyDescent="0.25">
      <c r="B5216" s="105"/>
      <c r="C5216" s="106"/>
      <c r="D5216" s="105"/>
      <c r="E5216" s="107"/>
      <c r="F5216" s="108"/>
    </row>
    <row r="5217" spans="2:6" x14ac:dyDescent="0.25">
      <c r="B5217" s="105"/>
      <c r="C5217" s="106"/>
      <c r="D5217" s="105"/>
      <c r="E5217" s="107"/>
      <c r="F5217" s="108"/>
    </row>
    <row r="5218" spans="2:6" x14ac:dyDescent="0.25">
      <c r="B5218" s="105"/>
      <c r="C5218" s="106"/>
      <c r="D5218" s="105"/>
      <c r="E5218" s="107"/>
      <c r="F5218" s="108"/>
    </row>
    <row r="5219" spans="2:6" x14ac:dyDescent="0.25">
      <c r="B5219" s="105"/>
      <c r="C5219" s="106"/>
      <c r="D5219" s="105"/>
      <c r="E5219" s="107"/>
      <c r="F5219" s="108"/>
    </row>
    <row r="5220" spans="2:6" x14ac:dyDescent="0.25">
      <c r="B5220" s="105"/>
      <c r="C5220" s="106"/>
      <c r="D5220" s="105"/>
      <c r="E5220" s="107"/>
      <c r="F5220" s="108"/>
    </row>
    <row r="5221" spans="2:6" x14ac:dyDescent="0.25">
      <c r="B5221" s="105"/>
      <c r="C5221" s="106"/>
      <c r="D5221" s="105"/>
      <c r="E5221" s="107"/>
      <c r="F5221" s="108"/>
    </row>
    <row r="5222" spans="2:6" x14ac:dyDescent="0.25">
      <c r="B5222" s="109"/>
      <c r="C5222" s="110"/>
      <c r="D5222" s="105"/>
      <c r="E5222" s="107"/>
      <c r="F5222" s="108"/>
    </row>
    <row r="5223" spans="2:6" x14ac:dyDescent="0.25">
      <c r="B5223" s="105"/>
      <c r="C5223" s="106"/>
      <c r="D5223" s="105"/>
      <c r="E5223" s="107"/>
      <c r="F5223" s="108"/>
    </row>
    <row r="5224" spans="2:6" x14ac:dyDescent="0.25">
      <c r="B5224" s="105"/>
      <c r="C5224" s="106"/>
      <c r="D5224" s="105"/>
      <c r="E5224" s="107"/>
      <c r="F5224" s="108"/>
    </row>
    <row r="5225" spans="2:6" x14ac:dyDescent="0.25">
      <c r="B5225" s="105"/>
      <c r="C5225" s="106"/>
      <c r="D5225" s="105"/>
      <c r="E5225" s="107"/>
      <c r="F5225" s="108"/>
    </row>
    <row r="5226" spans="2:6" x14ac:dyDescent="0.25">
      <c r="B5226" s="109"/>
      <c r="C5226" s="110"/>
      <c r="D5226" s="105"/>
      <c r="E5226" s="107"/>
      <c r="F5226" s="108"/>
    </row>
    <row r="5227" spans="2:6" x14ac:dyDescent="0.25">
      <c r="B5227" s="105"/>
      <c r="C5227" s="106"/>
      <c r="D5227" s="105"/>
      <c r="E5227" s="107"/>
      <c r="F5227" s="108"/>
    </row>
    <row r="5228" spans="2:6" x14ac:dyDescent="0.25">
      <c r="B5228" s="105"/>
      <c r="C5228" s="106"/>
      <c r="D5228" s="105"/>
      <c r="E5228" s="107"/>
      <c r="F5228" s="108"/>
    </row>
    <row r="5229" spans="2:6" x14ac:dyDescent="0.25">
      <c r="B5229" s="105"/>
      <c r="C5229" s="106"/>
      <c r="D5229" s="105"/>
      <c r="E5229" s="107"/>
      <c r="F5229" s="108"/>
    </row>
    <row r="5230" spans="2:6" x14ac:dyDescent="0.25">
      <c r="B5230" s="105"/>
      <c r="C5230" s="106"/>
      <c r="D5230" s="105"/>
      <c r="E5230" s="107"/>
      <c r="F5230" s="108"/>
    </row>
    <row r="5231" spans="2:6" x14ac:dyDescent="0.25">
      <c r="B5231" s="105"/>
      <c r="C5231" s="106"/>
      <c r="D5231" s="105"/>
      <c r="E5231" s="107"/>
      <c r="F5231" s="108"/>
    </row>
    <row r="5232" spans="2:6" x14ac:dyDescent="0.25">
      <c r="B5232" s="105"/>
      <c r="C5232" s="106"/>
      <c r="D5232" s="105"/>
      <c r="E5232" s="107"/>
      <c r="F5232" s="108"/>
    </row>
    <row r="5233" spans="2:6" x14ac:dyDescent="0.25">
      <c r="B5233" s="105"/>
      <c r="C5233" s="106"/>
      <c r="D5233" s="105"/>
      <c r="E5233" s="107"/>
      <c r="F5233" s="108"/>
    </row>
    <row r="5234" spans="2:6" x14ac:dyDescent="0.25">
      <c r="B5234" s="105"/>
      <c r="C5234" s="106"/>
      <c r="D5234" s="105"/>
      <c r="E5234" s="107"/>
      <c r="F5234" s="108"/>
    </row>
    <row r="5235" spans="2:6" x14ac:dyDescent="0.25">
      <c r="B5235" s="105"/>
      <c r="C5235" s="106"/>
      <c r="D5235" s="105"/>
      <c r="E5235" s="107"/>
      <c r="F5235" s="108"/>
    </row>
    <row r="5236" spans="2:6" x14ac:dyDescent="0.25">
      <c r="B5236" s="105"/>
      <c r="C5236" s="106"/>
      <c r="D5236" s="105"/>
      <c r="E5236" s="107"/>
      <c r="F5236" s="108"/>
    </row>
    <row r="5237" spans="2:6" x14ac:dyDescent="0.25">
      <c r="B5237" s="105"/>
      <c r="C5237" s="106"/>
      <c r="D5237" s="105"/>
      <c r="E5237" s="107"/>
      <c r="F5237" s="108"/>
    </row>
    <row r="5238" spans="2:6" x14ac:dyDescent="0.25">
      <c r="B5238" s="105"/>
      <c r="C5238" s="106"/>
      <c r="D5238" s="105"/>
      <c r="E5238" s="107"/>
      <c r="F5238" s="108"/>
    </row>
    <row r="5239" spans="2:6" x14ac:dyDescent="0.25">
      <c r="B5239" s="105"/>
      <c r="C5239" s="106"/>
      <c r="D5239" s="105"/>
      <c r="E5239" s="107"/>
      <c r="F5239" s="108"/>
    </row>
    <row r="5240" spans="2:6" x14ac:dyDescent="0.25">
      <c r="B5240" s="105"/>
      <c r="C5240" s="106"/>
      <c r="D5240" s="105"/>
      <c r="E5240" s="107"/>
      <c r="F5240" s="108"/>
    </row>
    <row r="5241" spans="2:6" x14ac:dyDescent="0.25">
      <c r="B5241" s="105"/>
      <c r="C5241" s="106"/>
      <c r="D5241" s="105"/>
      <c r="E5241" s="107"/>
      <c r="F5241" s="108"/>
    </row>
    <row r="5242" spans="2:6" x14ac:dyDescent="0.25">
      <c r="B5242" s="105"/>
      <c r="C5242" s="106"/>
      <c r="D5242" s="105"/>
      <c r="E5242" s="107"/>
      <c r="F5242" s="108"/>
    </row>
    <row r="5243" spans="2:6" x14ac:dyDescent="0.25">
      <c r="B5243" s="105"/>
      <c r="C5243" s="106"/>
      <c r="D5243" s="105"/>
      <c r="E5243" s="107"/>
      <c r="F5243" s="108"/>
    </row>
    <row r="5244" spans="2:6" x14ac:dyDescent="0.25">
      <c r="B5244" s="105"/>
      <c r="C5244" s="106"/>
      <c r="D5244" s="105"/>
      <c r="E5244" s="107"/>
      <c r="F5244" s="108"/>
    </row>
    <row r="5245" spans="2:6" x14ac:dyDescent="0.25">
      <c r="B5245" s="105"/>
      <c r="C5245" s="106"/>
      <c r="D5245" s="105"/>
      <c r="E5245" s="107"/>
      <c r="F5245" s="108"/>
    </row>
    <row r="5246" spans="2:6" x14ac:dyDescent="0.25">
      <c r="B5246" s="105"/>
      <c r="C5246" s="106"/>
      <c r="D5246" s="105"/>
      <c r="E5246" s="107"/>
      <c r="F5246" s="108"/>
    </row>
    <row r="5247" spans="2:6" x14ac:dyDescent="0.25">
      <c r="B5247" s="105"/>
      <c r="C5247" s="106"/>
      <c r="D5247" s="105"/>
      <c r="E5247" s="107"/>
      <c r="F5247" s="108"/>
    </row>
    <row r="5248" spans="2:6" x14ac:dyDescent="0.25">
      <c r="B5248" s="105"/>
      <c r="C5248" s="106"/>
      <c r="D5248" s="105"/>
      <c r="E5248" s="107"/>
      <c r="F5248" s="108"/>
    </row>
    <row r="5249" spans="2:6" x14ac:dyDescent="0.25">
      <c r="B5249" s="105"/>
      <c r="C5249" s="106"/>
      <c r="D5249" s="105"/>
      <c r="E5249" s="107"/>
      <c r="F5249" s="108"/>
    </row>
    <row r="5250" spans="2:6" x14ac:dyDescent="0.25">
      <c r="B5250" s="109"/>
      <c r="C5250" s="110"/>
      <c r="D5250" s="105"/>
      <c r="E5250" s="107"/>
      <c r="F5250" s="108"/>
    </row>
    <row r="5251" spans="2:6" x14ac:dyDescent="0.25">
      <c r="B5251" s="105"/>
      <c r="C5251" s="106"/>
      <c r="D5251" s="105"/>
      <c r="E5251" s="107"/>
      <c r="F5251" s="108"/>
    </row>
    <row r="5252" spans="2:6" x14ac:dyDescent="0.25">
      <c r="B5252" s="105"/>
      <c r="C5252" s="106"/>
      <c r="D5252" s="105"/>
      <c r="E5252" s="107"/>
      <c r="F5252" s="108"/>
    </row>
    <row r="5253" spans="2:6" x14ac:dyDescent="0.25">
      <c r="B5253" s="105"/>
      <c r="C5253" s="106"/>
      <c r="D5253" s="105"/>
      <c r="E5253" s="107"/>
      <c r="F5253" s="108"/>
    </row>
    <row r="5254" spans="2:6" x14ac:dyDescent="0.25">
      <c r="B5254" s="109"/>
      <c r="C5254" s="110"/>
      <c r="D5254" s="105"/>
      <c r="E5254" s="107"/>
      <c r="F5254" s="108"/>
    </row>
    <row r="5255" spans="2:6" x14ac:dyDescent="0.25">
      <c r="B5255" s="105"/>
      <c r="C5255" s="106"/>
      <c r="D5255" s="105"/>
      <c r="E5255" s="107"/>
      <c r="F5255" s="108"/>
    </row>
    <row r="5256" spans="2:6" x14ac:dyDescent="0.25">
      <c r="B5256" s="105"/>
      <c r="C5256" s="106"/>
      <c r="D5256" s="105"/>
      <c r="E5256" s="107"/>
      <c r="F5256" s="108"/>
    </row>
    <row r="5257" spans="2:6" x14ac:dyDescent="0.25">
      <c r="B5257" s="109"/>
      <c r="C5257" s="110"/>
      <c r="D5257" s="105"/>
      <c r="E5257" s="107"/>
      <c r="F5257" s="108"/>
    </row>
    <row r="5258" spans="2:6" x14ac:dyDescent="0.25">
      <c r="B5258" s="105"/>
      <c r="C5258" s="106"/>
      <c r="D5258" s="105"/>
      <c r="E5258" s="107"/>
      <c r="F5258" s="108"/>
    </row>
    <row r="5259" spans="2:6" x14ac:dyDescent="0.25">
      <c r="B5259" s="105"/>
      <c r="C5259" s="106"/>
      <c r="D5259" s="105"/>
      <c r="E5259" s="107"/>
      <c r="F5259" s="108"/>
    </row>
    <row r="5260" spans="2:6" x14ac:dyDescent="0.25">
      <c r="B5260" s="109"/>
      <c r="C5260" s="110"/>
      <c r="D5260" s="105"/>
      <c r="E5260" s="107"/>
      <c r="F5260" s="108"/>
    </row>
    <row r="5261" spans="2:6" s="122" customFormat="1" ht="14.4" x14ac:dyDescent="0.3">
      <c r="D5261" s="105"/>
    </row>
    <row r="5262" spans="2:6" s="122" customFormat="1" ht="14.4" x14ac:dyDescent="0.3">
      <c r="D5262" s="105"/>
    </row>
    <row r="5263" spans="2:6" s="122" customFormat="1" ht="14.4" x14ac:dyDescent="0.3">
      <c r="D5263" s="105"/>
    </row>
    <row r="5264" spans="2:6" s="122" customFormat="1" ht="14.4" x14ac:dyDescent="0.3">
      <c r="D5264" s="105"/>
    </row>
    <row r="5265" spans="4:4" s="122" customFormat="1" ht="14.4" x14ac:dyDescent="0.3">
      <c r="D5265" s="105"/>
    </row>
    <row r="5266" spans="4:4" s="122" customFormat="1" ht="14.4" x14ac:dyDescent="0.3">
      <c r="D5266" s="105"/>
    </row>
    <row r="5267" spans="4:4" s="122" customFormat="1" ht="14.4" x14ac:dyDescent="0.3">
      <c r="D5267" s="105"/>
    </row>
    <row r="5268" spans="4:4" s="122" customFormat="1" ht="14.4" x14ac:dyDescent="0.3">
      <c r="D5268" s="105"/>
    </row>
    <row r="5269" spans="4:4" s="122" customFormat="1" ht="14.4" x14ac:dyDescent="0.3">
      <c r="D5269" s="105"/>
    </row>
    <row r="5270" spans="4:4" s="122" customFormat="1" ht="14.4" x14ac:dyDescent="0.3">
      <c r="D5270" s="105"/>
    </row>
    <row r="5271" spans="4:4" s="122" customFormat="1" ht="14.4" x14ac:dyDescent="0.3">
      <c r="D5271" s="105"/>
    </row>
    <row r="5272" spans="4:4" s="122" customFormat="1" ht="14.4" x14ac:dyDescent="0.3">
      <c r="D5272" s="105"/>
    </row>
    <row r="5273" spans="4:4" s="122" customFormat="1" ht="14.4" x14ac:dyDescent="0.3">
      <c r="D5273" s="105"/>
    </row>
    <row r="5274" spans="4:4" s="122" customFormat="1" ht="14.4" x14ac:dyDescent="0.3">
      <c r="D5274" s="105"/>
    </row>
    <row r="5275" spans="4:4" s="122" customFormat="1" ht="14.4" x14ac:dyDescent="0.3">
      <c r="D5275" s="105"/>
    </row>
    <row r="5276" spans="4:4" s="122" customFormat="1" ht="14.4" x14ac:dyDescent="0.3">
      <c r="D5276" s="105"/>
    </row>
    <row r="5277" spans="4:4" s="122" customFormat="1" ht="14.4" x14ac:dyDescent="0.3">
      <c r="D5277" s="105"/>
    </row>
    <row r="5278" spans="4:4" s="122" customFormat="1" ht="14.4" x14ac:dyDescent="0.3">
      <c r="D5278" s="105"/>
    </row>
    <row r="5279" spans="4:4" s="122" customFormat="1" ht="14.4" x14ac:dyDescent="0.3">
      <c r="D5279" s="105"/>
    </row>
    <row r="5280" spans="4:4" s="122" customFormat="1" ht="14.4" x14ac:dyDescent="0.3">
      <c r="D5280" s="105"/>
    </row>
    <row r="5281" spans="4:4" s="122" customFormat="1" ht="14.4" x14ac:dyDescent="0.3">
      <c r="D5281" s="105"/>
    </row>
    <row r="5282" spans="4:4" s="122" customFormat="1" ht="14.4" x14ac:dyDescent="0.3">
      <c r="D5282" s="105"/>
    </row>
    <row r="5283" spans="4:4" s="122" customFormat="1" ht="14.4" x14ac:dyDescent="0.3">
      <c r="D5283" s="105"/>
    </row>
    <row r="5284" spans="4:4" s="122" customFormat="1" ht="14.4" x14ac:dyDescent="0.3">
      <c r="D5284" s="105"/>
    </row>
    <row r="5285" spans="4:4" s="122" customFormat="1" ht="14.4" x14ac:dyDescent="0.3">
      <c r="D5285" s="105"/>
    </row>
    <row r="5286" spans="4:4" s="122" customFormat="1" ht="14.4" x14ac:dyDescent="0.3">
      <c r="D5286" s="105"/>
    </row>
    <row r="5287" spans="4:4" s="122" customFormat="1" ht="14.4" x14ac:dyDescent="0.3">
      <c r="D5287" s="105"/>
    </row>
    <row r="5288" spans="4:4" s="122" customFormat="1" ht="14.4" x14ac:dyDescent="0.3">
      <c r="D5288" s="105"/>
    </row>
    <row r="5289" spans="4:4" s="122" customFormat="1" ht="14.4" x14ac:dyDescent="0.3">
      <c r="D5289" s="105"/>
    </row>
    <row r="5290" spans="4:4" s="122" customFormat="1" ht="14.4" x14ac:dyDescent="0.3">
      <c r="D5290" s="105"/>
    </row>
    <row r="5291" spans="4:4" s="122" customFormat="1" ht="14.4" x14ac:dyDescent="0.3">
      <c r="D5291" s="105"/>
    </row>
    <row r="5292" spans="4:4" s="122" customFormat="1" ht="14.4" x14ac:dyDescent="0.3">
      <c r="D5292" s="105"/>
    </row>
    <row r="5293" spans="4:4" s="122" customFormat="1" ht="14.4" x14ac:dyDescent="0.3">
      <c r="D5293" s="105"/>
    </row>
    <row r="5294" spans="4:4" s="122" customFormat="1" ht="14.4" x14ac:dyDescent="0.3">
      <c r="D5294" s="105"/>
    </row>
    <row r="5295" spans="4:4" s="122" customFormat="1" ht="14.4" x14ac:dyDescent="0.3">
      <c r="D5295" s="105"/>
    </row>
    <row r="5296" spans="4:4" s="122" customFormat="1" ht="14.4" x14ac:dyDescent="0.3">
      <c r="D5296" s="105"/>
    </row>
    <row r="5297" spans="4:4" s="122" customFormat="1" ht="14.4" x14ac:dyDescent="0.3">
      <c r="D5297" s="105"/>
    </row>
    <row r="5298" spans="4:4" s="122" customFormat="1" ht="14.4" x14ac:dyDescent="0.3">
      <c r="D5298" s="105"/>
    </row>
    <row r="5299" spans="4:4" s="122" customFormat="1" ht="14.4" x14ac:dyDescent="0.3">
      <c r="D5299" s="105"/>
    </row>
    <row r="5300" spans="4:4" s="122" customFormat="1" ht="14.4" x14ac:dyDescent="0.3">
      <c r="D5300" s="105"/>
    </row>
    <row r="5301" spans="4:4" s="122" customFormat="1" ht="14.4" x14ac:dyDescent="0.3">
      <c r="D5301" s="105"/>
    </row>
    <row r="5302" spans="4:4" s="122" customFormat="1" ht="14.4" x14ac:dyDescent="0.3">
      <c r="D5302" s="105"/>
    </row>
    <row r="5303" spans="4:4" s="122" customFormat="1" ht="14.4" x14ac:dyDescent="0.3">
      <c r="D5303" s="105"/>
    </row>
    <row r="5304" spans="4:4" s="122" customFormat="1" ht="14.4" x14ac:dyDescent="0.3">
      <c r="D5304" s="105"/>
    </row>
    <row r="5305" spans="4:4" s="122" customFormat="1" ht="14.4" x14ac:dyDescent="0.3">
      <c r="D5305" s="105"/>
    </row>
    <row r="5306" spans="4:4" s="122" customFormat="1" ht="14.4" x14ac:dyDescent="0.3">
      <c r="D5306" s="105"/>
    </row>
    <row r="5307" spans="4:4" s="122" customFormat="1" ht="14.4" x14ac:dyDescent="0.3">
      <c r="D5307" s="105"/>
    </row>
    <row r="5308" spans="4:4" s="122" customFormat="1" ht="14.4" x14ac:dyDescent="0.3">
      <c r="D5308" s="105"/>
    </row>
    <row r="5309" spans="4:4" s="122" customFormat="1" ht="14.4" x14ac:dyDescent="0.3">
      <c r="D5309" s="105"/>
    </row>
    <row r="5310" spans="4:4" s="122" customFormat="1" ht="14.4" x14ac:dyDescent="0.3">
      <c r="D5310" s="105"/>
    </row>
    <row r="5311" spans="4:4" s="122" customFormat="1" ht="14.4" x14ac:dyDescent="0.3">
      <c r="D5311" s="105"/>
    </row>
    <row r="5312" spans="4:4" s="122" customFormat="1" ht="14.4" x14ac:dyDescent="0.3">
      <c r="D5312" s="105"/>
    </row>
    <row r="5313" spans="2:6" s="122" customFormat="1" ht="14.4" x14ac:dyDescent="0.3">
      <c r="D5313" s="105"/>
    </row>
    <row r="5314" spans="2:6" s="122" customFormat="1" ht="14.4" x14ac:dyDescent="0.3">
      <c r="D5314" s="105"/>
    </row>
    <row r="5315" spans="2:6" s="122" customFormat="1" ht="14.4" x14ac:dyDescent="0.3">
      <c r="D5315" s="105"/>
    </row>
    <row r="5316" spans="2:6" s="122" customFormat="1" ht="14.4" x14ac:dyDescent="0.3">
      <c r="D5316" s="105"/>
    </row>
    <row r="5317" spans="2:6" s="122" customFormat="1" ht="14.4" x14ac:dyDescent="0.3">
      <c r="D5317" s="105"/>
    </row>
    <row r="5318" spans="2:6" s="122" customFormat="1" ht="14.4" x14ac:dyDescent="0.3">
      <c r="D5318" s="105"/>
    </row>
    <row r="5319" spans="2:6" s="122" customFormat="1" ht="14.4" x14ac:dyDescent="0.3">
      <c r="D5319" s="105"/>
    </row>
    <row r="5320" spans="2:6" s="122" customFormat="1" ht="14.4" x14ac:dyDescent="0.3">
      <c r="D5320" s="105"/>
    </row>
    <row r="5321" spans="2:6" s="122" customFormat="1" ht="14.4" x14ac:dyDescent="0.3">
      <c r="D5321" s="105"/>
    </row>
    <row r="5322" spans="2:6" s="122" customFormat="1" ht="14.4" x14ac:dyDescent="0.3">
      <c r="D5322" s="105"/>
    </row>
    <row r="5323" spans="2:6" s="122" customFormat="1" ht="14.4" x14ac:dyDescent="0.3">
      <c r="D5323" s="105"/>
    </row>
    <row r="5324" spans="2:6" s="122" customFormat="1" ht="14.4" x14ac:dyDescent="0.3">
      <c r="D5324" s="105"/>
    </row>
    <row r="5325" spans="2:6" s="122" customFormat="1" ht="14.4" x14ac:dyDescent="0.3">
      <c r="D5325" s="105"/>
    </row>
    <row r="5326" spans="2:6" s="122" customFormat="1" ht="14.4" x14ac:dyDescent="0.3">
      <c r="D5326" s="105"/>
    </row>
    <row r="5327" spans="2:6" s="122" customFormat="1" ht="14.4" x14ac:dyDescent="0.3">
      <c r="D5327" s="105"/>
    </row>
    <row r="5328" spans="2:6" s="122" customFormat="1" ht="14.4" x14ac:dyDescent="0.3">
      <c r="B5328" s="109"/>
      <c r="C5328" s="110"/>
      <c r="D5328" s="105"/>
      <c r="E5328" s="123"/>
      <c r="F5328" s="124"/>
    </row>
    <row r="5329" spans="2:6" s="122" customFormat="1" ht="14.4" x14ac:dyDescent="0.3">
      <c r="B5329" s="109"/>
      <c r="C5329" s="110"/>
      <c r="D5329" s="105"/>
      <c r="E5329" s="123"/>
      <c r="F5329" s="124"/>
    </row>
    <row r="5330" spans="2:6" s="122" customFormat="1" ht="14.4" x14ac:dyDescent="0.3">
      <c r="B5330" s="109"/>
      <c r="C5330" s="110"/>
      <c r="D5330" s="105"/>
      <c r="E5330" s="123"/>
      <c r="F5330" s="124"/>
    </row>
    <row r="5331" spans="2:6" s="122" customFormat="1" ht="14.4" x14ac:dyDescent="0.3">
      <c r="B5331" s="109"/>
      <c r="C5331" s="110"/>
      <c r="D5331" s="105"/>
      <c r="E5331" s="123"/>
      <c r="F5331" s="124"/>
    </row>
    <row r="5332" spans="2:6" s="122" customFormat="1" ht="14.4" x14ac:dyDescent="0.3">
      <c r="B5332" s="109"/>
      <c r="C5332" s="110"/>
      <c r="D5332" s="105"/>
      <c r="E5332" s="123"/>
      <c r="F5332" s="124"/>
    </row>
    <row r="5333" spans="2:6" s="122" customFormat="1" ht="14.4" x14ac:dyDescent="0.3">
      <c r="B5333" s="109"/>
      <c r="C5333" s="110"/>
      <c r="D5333" s="105"/>
      <c r="E5333" s="123"/>
      <c r="F5333" s="124"/>
    </row>
    <row r="5334" spans="2:6" s="122" customFormat="1" ht="14.4" x14ac:dyDescent="0.3">
      <c r="B5334" s="109"/>
      <c r="C5334" s="110"/>
      <c r="D5334" s="105"/>
      <c r="E5334" s="123"/>
      <c r="F5334" s="124"/>
    </row>
    <row r="5335" spans="2:6" s="122" customFormat="1" ht="14.4" x14ac:dyDescent="0.3">
      <c r="B5335" s="109"/>
      <c r="C5335" s="110"/>
      <c r="D5335" s="105"/>
      <c r="E5335" s="123"/>
      <c r="F5335" s="124"/>
    </row>
    <row r="5336" spans="2:6" s="122" customFormat="1" ht="14.4" x14ac:dyDescent="0.3">
      <c r="B5336" s="109"/>
      <c r="C5336" s="110"/>
      <c r="D5336" s="105"/>
      <c r="E5336" s="123"/>
      <c r="F5336" s="124"/>
    </row>
    <row r="5337" spans="2:6" s="122" customFormat="1" ht="14.4" x14ac:dyDescent="0.3">
      <c r="B5337" s="109"/>
      <c r="C5337" s="110"/>
      <c r="D5337" s="105"/>
      <c r="E5337" s="123"/>
      <c r="F5337" s="124"/>
    </row>
    <row r="5338" spans="2:6" s="122" customFormat="1" ht="14.4" x14ac:dyDescent="0.3">
      <c r="B5338" s="109"/>
      <c r="C5338" s="110"/>
      <c r="D5338" s="105"/>
      <c r="E5338" s="123"/>
      <c r="F5338" s="124"/>
    </row>
    <row r="5339" spans="2:6" s="122" customFormat="1" ht="14.4" x14ac:dyDescent="0.3">
      <c r="B5339" s="109"/>
      <c r="C5339" s="110"/>
      <c r="D5339" s="105"/>
      <c r="E5339" s="123"/>
      <c r="F5339" s="124"/>
    </row>
    <row r="5340" spans="2:6" s="122" customFormat="1" ht="14.4" x14ac:dyDescent="0.3">
      <c r="B5340" s="109"/>
      <c r="C5340" s="110"/>
      <c r="D5340" s="105"/>
      <c r="E5340" s="123"/>
      <c r="F5340" s="124"/>
    </row>
    <row r="5341" spans="2:6" s="122" customFormat="1" ht="14.4" x14ac:dyDescent="0.3">
      <c r="B5341" s="109"/>
      <c r="C5341" s="110"/>
      <c r="D5341" s="105"/>
      <c r="E5341" s="123"/>
      <c r="F5341" s="124"/>
    </row>
    <row r="5342" spans="2:6" s="122" customFormat="1" ht="14.4" x14ac:dyDescent="0.3">
      <c r="B5342" s="109"/>
      <c r="C5342" s="110"/>
      <c r="D5342" s="105"/>
      <c r="E5342" s="123"/>
      <c r="F5342" s="124"/>
    </row>
    <row r="5343" spans="2:6" s="122" customFormat="1" ht="14.4" x14ac:dyDescent="0.3">
      <c r="B5343" s="109"/>
      <c r="C5343" s="110"/>
      <c r="D5343" s="105"/>
      <c r="E5343" s="123"/>
      <c r="F5343" s="124"/>
    </row>
    <row r="5344" spans="2:6" s="122" customFormat="1" ht="14.4" x14ac:dyDescent="0.3">
      <c r="B5344" s="109"/>
      <c r="C5344" s="110"/>
      <c r="D5344" s="105"/>
      <c r="E5344" s="123"/>
      <c r="F5344" s="124"/>
    </row>
    <row r="5345" spans="2:6" s="122" customFormat="1" ht="14.4" x14ac:dyDescent="0.3">
      <c r="B5345" s="109"/>
      <c r="C5345" s="110"/>
      <c r="D5345" s="105"/>
      <c r="E5345" s="123"/>
      <c r="F5345" s="124"/>
    </row>
    <row r="5346" spans="2:6" s="122" customFormat="1" ht="14.4" x14ac:dyDescent="0.3">
      <c r="B5346" s="109"/>
      <c r="C5346" s="110"/>
      <c r="D5346" s="105"/>
      <c r="E5346" s="123"/>
      <c r="F5346" s="124"/>
    </row>
    <row r="5347" spans="2:6" s="122" customFormat="1" ht="14.4" x14ac:dyDescent="0.3">
      <c r="B5347" s="109"/>
      <c r="C5347" s="110"/>
      <c r="D5347" s="105"/>
      <c r="E5347" s="123"/>
      <c r="F5347" s="124"/>
    </row>
    <row r="5348" spans="2:6" s="122" customFormat="1" ht="14.4" x14ac:dyDescent="0.3">
      <c r="B5348" s="109"/>
      <c r="C5348" s="110"/>
      <c r="D5348" s="105"/>
      <c r="E5348" s="123"/>
      <c r="F5348" s="124"/>
    </row>
    <row r="5349" spans="2:6" s="122" customFormat="1" ht="14.4" x14ac:dyDescent="0.3">
      <c r="B5349" s="109"/>
      <c r="C5349" s="110"/>
      <c r="D5349" s="105"/>
      <c r="E5349" s="123"/>
      <c r="F5349" s="124"/>
    </row>
    <row r="5350" spans="2:6" s="122" customFormat="1" ht="14.4" x14ac:dyDescent="0.3">
      <c r="B5350" s="109"/>
      <c r="C5350" s="110"/>
      <c r="D5350" s="105"/>
      <c r="E5350" s="123"/>
      <c r="F5350" s="124"/>
    </row>
    <row r="5351" spans="2:6" s="122" customFormat="1" ht="14.4" x14ac:dyDescent="0.3">
      <c r="B5351" s="109"/>
      <c r="C5351" s="110"/>
      <c r="D5351" s="105"/>
      <c r="E5351" s="123"/>
      <c r="F5351" s="124"/>
    </row>
    <row r="5352" spans="2:6" s="122" customFormat="1" ht="14.4" x14ac:dyDescent="0.3">
      <c r="B5352" s="109"/>
      <c r="C5352" s="110"/>
      <c r="D5352" s="105"/>
      <c r="E5352" s="123"/>
      <c r="F5352" s="124"/>
    </row>
    <row r="5353" spans="2:6" s="122" customFormat="1" ht="14.4" x14ac:dyDescent="0.3">
      <c r="B5353" s="109"/>
      <c r="C5353" s="110"/>
      <c r="D5353" s="105"/>
      <c r="E5353" s="123"/>
      <c r="F5353" s="124"/>
    </row>
    <row r="5354" spans="2:6" s="122" customFormat="1" ht="14.4" x14ac:dyDescent="0.3">
      <c r="B5354" s="109"/>
      <c r="C5354" s="110"/>
      <c r="D5354" s="105"/>
      <c r="E5354" s="123"/>
      <c r="F5354" s="124"/>
    </row>
    <row r="5355" spans="2:6" s="122" customFormat="1" ht="14.4" x14ac:dyDescent="0.3">
      <c r="B5355" s="109"/>
      <c r="C5355" s="110"/>
      <c r="D5355" s="105"/>
      <c r="E5355" s="123"/>
      <c r="F5355" s="124"/>
    </row>
    <row r="5356" spans="2:6" s="122" customFormat="1" ht="14.4" x14ac:dyDescent="0.3">
      <c r="B5356" s="109"/>
      <c r="C5356" s="110"/>
      <c r="D5356" s="105"/>
      <c r="E5356" s="123"/>
      <c r="F5356" s="124"/>
    </row>
    <row r="5357" spans="2:6" s="122" customFormat="1" ht="14.4" x14ac:dyDescent="0.3">
      <c r="B5357" s="109"/>
      <c r="C5357" s="110"/>
      <c r="D5357" s="105"/>
      <c r="E5357" s="123"/>
      <c r="F5357" s="124"/>
    </row>
    <row r="5358" spans="2:6" s="122" customFormat="1" ht="14.4" x14ac:dyDescent="0.3">
      <c r="B5358" s="109"/>
      <c r="C5358" s="110"/>
      <c r="D5358" s="105"/>
      <c r="E5358" s="123"/>
      <c r="F5358" s="124"/>
    </row>
    <row r="5359" spans="2:6" s="122" customFormat="1" ht="14.4" x14ac:dyDescent="0.3">
      <c r="B5359" s="109"/>
      <c r="C5359" s="110"/>
      <c r="D5359" s="105"/>
      <c r="E5359" s="123"/>
      <c r="F5359" s="124"/>
    </row>
    <row r="5360" spans="2:6" s="122" customFormat="1" ht="14.4" x14ac:dyDescent="0.3">
      <c r="B5360" s="109"/>
      <c r="C5360" s="110"/>
      <c r="D5360" s="105"/>
      <c r="E5360" s="123"/>
      <c r="F5360" s="124"/>
    </row>
    <row r="5361" spans="2:6" s="122" customFormat="1" ht="14.4" x14ac:dyDescent="0.3">
      <c r="B5361" s="109"/>
      <c r="C5361" s="110"/>
      <c r="D5361" s="105"/>
      <c r="E5361" s="123"/>
      <c r="F5361" s="124"/>
    </row>
    <row r="5362" spans="2:6" s="122" customFormat="1" ht="14.4" x14ac:dyDescent="0.3">
      <c r="B5362" s="109"/>
      <c r="C5362" s="110"/>
      <c r="D5362" s="105"/>
      <c r="E5362" s="123"/>
      <c r="F5362" s="124"/>
    </row>
    <row r="5363" spans="2:6" s="122" customFormat="1" ht="14.4" x14ac:dyDescent="0.3">
      <c r="B5363" s="109"/>
      <c r="C5363" s="110"/>
      <c r="D5363" s="105"/>
      <c r="E5363" s="123"/>
      <c r="F5363" s="124"/>
    </row>
    <row r="5364" spans="2:6" s="122" customFormat="1" ht="14.4" x14ac:dyDescent="0.3">
      <c r="B5364" s="109"/>
      <c r="C5364" s="110"/>
      <c r="D5364" s="105"/>
      <c r="E5364" s="123"/>
      <c r="F5364" s="124"/>
    </row>
    <row r="5365" spans="2:6" s="122" customFormat="1" ht="14.4" x14ac:dyDescent="0.3">
      <c r="B5365" s="109"/>
      <c r="C5365" s="110"/>
      <c r="D5365" s="105"/>
      <c r="E5365" s="123"/>
      <c r="F5365" s="124"/>
    </row>
    <row r="5366" spans="2:6" s="122" customFormat="1" ht="14.4" x14ac:dyDescent="0.3">
      <c r="B5366" s="109"/>
      <c r="C5366" s="110"/>
      <c r="D5366" s="105"/>
      <c r="E5366" s="123"/>
      <c r="F5366" s="124"/>
    </row>
    <row r="5367" spans="2:6" s="122" customFormat="1" ht="14.4" x14ac:dyDescent="0.3">
      <c r="B5367" s="109"/>
      <c r="C5367" s="110"/>
      <c r="D5367" s="105"/>
      <c r="E5367" s="123"/>
      <c r="F5367" s="124"/>
    </row>
    <row r="5368" spans="2:6" s="122" customFormat="1" ht="14.4" x14ac:dyDescent="0.3">
      <c r="B5368" s="109"/>
      <c r="C5368" s="110"/>
      <c r="D5368" s="105"/>
      <c r="E5368" s="123"/>
      <c r="F5368" s="124"/>
    </row>
    <row r="5369" spans="2:6" s="122" customFormat="1" ht="14.4" x14ac:dyDescent="0.3">
      <c r="B5369" s="109"/>
      <c r="C5369" s="110"/>
      <c r="D5369" s="105"/>
      <c r="E5369" s="123"/>
      <c r="F5369" s="124"/>
    </row>
    <row r="5370" spans="2:6" s="122" customFormat="1" ht="14.4" x14ac:dyDescent="0.3">
      <c r="B5370" s="109"/>
      <c r="C5370" s="110"/>
      <c r="D5370" s="105"/>
      <c r="E5370" s="123"/>
      <c r="F5370" s="124"/>
    </row>
    <row r="5371" spans="2:6" s="122" customFormat="1" ht="14.4" x14ac:dyDescent="0.3">
      <c r="B5371" s="109"/>
      <c r="C5371" s="110"/>
      <c r="D5371" s="105"/>
      <c r="E5371" s="123"/>
      <c r="F5371" s="124"/>
    </row>
    <row r="5372" spans="2:6" s="122" customFormat="1" ht="14.4" x14ac:dyDescent="0.3">
      <c r="B5372" s="109"/>
      <c r="C5372" s="110"/>
      <c r="D5372" s="105"/>
      <c r="E5372" s="123"/>
      <c r="F5372" s="124"/>
    </row>
    <row r="5373" spans="2:6" s="122" customFormat="1" ht="14.4" x14ac:dyDescent="0.3">
      <c r="B5373" s="109"/>
      <c r="C5373" s="110"/>
      <c r="D5373" s="105"/>
      <c r="E5373" s="123"/>
      <c r="F5373" s="124"/>
    </row>
    <row r="5374" spans="2:6" s="122" customFormat="1" ht="14.4" x14ac:dyDescent="0.3">
      <c r="B5374" s="109"/>
      <c r="C5374" s="110"/>
      <c r="D5374" s="105"/>
      <c r="E5374" s="123"/>
      <c r="F5374" s="124"/>
    </row>
    <row r="5375" spans="2:6" s="122" customFormat="1" ht="14.4" x14ac:dyDescent="0.3">
      <c r="B5375" s="109"/>
      <c r="C5375" s="110"/>
      <c r="D5375" s="105"/>
      <c r="E5375" s="123"/>
      <c r="F5375" s="124"/>
    </row>
    <row r="5376" spans="2:6" s="122" customFormat="1" ht="14.4" x14ac:dyDescent="0.3">
      <c r="B5376" s="109"/>
      <c r="C5376" s="110"/>
      <c r="D5376" s="105"/>
      <c r="E5376" s="123"/>
      <c r="F5376" s="124"/>
    </row>
    <row r="5377" spans="2:6" s="122" customFormat="1" ht="14.4" x14ac:dyDescent="0.3">
      <c r="B5377" s="109"/>
      <c r="C5377" s="110"/>
      <c r="D5377" s="105"/>
      <c r="E5377" s="123"/>
      <c r="F5377" s="124"/>
    </row>
    <row r="5378" spans="2:6" s="122" customFormat="1" ht="14.4" x14ac:dyDescent="0.3">
      <c r="B5378" s="109"/>
      <c r="C5378" s="110"/>
      <c r="D5378" s="105"/>
      <c r="E5378" s="123"/>
      <c r="F5378" s="124"/>
    </row>
    <row r="5379" spans="2:6" s="122" customFormat="1" ht="14.4" x14ac:dyDescent="0.3">
      <c r="B5379" s="109"/>
      <c r="C5379" s="110"/>
      <c r="D5379" s="105"/>
      <c r="E5379" s="123"/>
      <c r="F5379" s="124"/>
    </row>
    <row r="5380" spans="2:6" s="122" customFormat="1" ht="14.4" x14ac:dyDescent="0.3">
      <c r="B5380" s="109"/>
      <c r="C5380" s="110"/>
      <c r="D5380" s="105"/>
      <c r="E5380" s="123"/>
      <c r="F5380" s="124"/>
    </row>
    <row r="5381" spans="2:6" s="122" customFormat="1" ht="14.4" x14ac:dyDescent="0.3">
      <c r="B5381" s="109"/>
      <c r="C5381" s="110"/>
      <c r="D5381" s="105"/>
      <c r="E5381" s="123"/>
      <c r="F5381" s="124"/>
    </row>
    <row r="5382" spans="2:6" s="122" customFormat="1" ht="14.4" x14ac:dyDescent="0.3">
      <c r="B5382" s="109"/>
      <c r="C5382" s="110"/>
      <c r="D5382" s="105"/>
      <c r="E5382" s="123"/>
      <c r="F5382" s="124"/>
    </row>
    <row r="5383" spans="2:6" s="122" customFormat="1" ht="14.4" x14ac:dyDescent="0.3">
      <c r="B5383" s="109"/>
      <c r="C5383" s="110"/>
      <c r="D5383" s="105"/>
      <c r="E5383" s="123"/>
      <c r="F5383" s="124"/>
    </row>
    <row r="5384" spans="2:6" s="122" customFormat="1" ht="14.4" x14ac:dyDescent="0.3">
      <c r="B5384" s="109"/>
      <c r="C5384" s="110"/>
      <c r="D5384" s="105"/>
      <c r="E5384" s="123"/>
      <c r="F5384" s="124"/>
    </row>
    <row r="5385" spans="2:6" s="122" customFormat="1" ht="14.4" x14ac:dyDescent="0.3">
      <c r="B5385" s="109"/>
      <c r="C5385" s="110"/>
      <c r="D5385" s="105"/>
      <c r="E5385" s="123"/>
      <c r="F5385" s="124"/>
    </row>
    <row r="5386" spans="2:6" s="122" customFormat="1" ht="14.4" x14ac:dyDescent="0.3">
      <c r="B5386" s="109"/>
      <c r="C5386" s="110"/>
      <c r="D5386" s="105"/>
      <c r="E5386" s="123"/>
      <c r="F5386" s="124"/>
    </row>
    <row r="5387" spans="2:6" s="122" customFormat="1" ht="14.4" x14ac:dyDescent="0.3">
      <c r="B5387" s="109"/>
      <c r="C5387" s="110"/>
      <c r="D5387" s="105"/>
      <c r="E5387" s="123"/>
      <c r="F5387" s="124"/>
    </row>
    <row r="5388" spans="2:6" s="122" customFormat="1" ht="14.4" x14ac:dyDescent="0.3">
      <c r="B5388" s="109"/>
      <c r="C5388" s="110"/>
      <c r="D5388" s="105"/>
      <c r="E5388" s="123"/>
      <c r="F5388" s="124"/>
    </row>
    <row r="5389" spans="2:6" s="122" customFormat="1" ht="14.4" x14ac:dyDescent="0.3">
      <c r="B5389" s="109"/>
      <c r="C5389" s="110"/>
      <c r="D5389" s="105"/>
      <c r="E5389" s="123"/>
      <c r="F5389" s="124"/>
    </row>
    <row r="5390" spans="2:6" s="122" customFormat="1" ht="14.4" x14ac:dyDescent="0.3">
      <c r="B5390" s="109"/>
      <c r="C5390" s="110"/>
      <c r="D5390" s="105"/>
      <c r="E5390" s="123"/>
      <c r="F5390" s="124"/>
    </row>
    <row r="5391" spans="2:6" s="122" customFormat="1" ht="14.4" x14ac:dyDescent="0.3">
      <c r="B5391" s="109"/>
      <c r="C5391" s="110"/>
      <c r="D5391" s="105"/>
      <c r="E5391" s="123"/>
      <c r="F5391" s="124"/>
    </row>
    <row r="5392" spans="2:6" s="122" customFormat="1" ht="14.4" x14ac:dyDescent="0.3">
      <c r="B5392" s="109"/>
      <c r="C5392" s="110"/>
      <c r="D5392" s="105"/>
      <c r="E5392" s="123"/>
      <c r="F5392" s="124"/>
    </row>
    <row r="5393" spans="2:6" s="122" customFormat="1" ht="14.4" x14ac:dyDescent="0.3">
      <c r="B5393" s="109"/>
      <c r="C5393" s="110"/>
      <c r="D5393" s="105"/>
      <c r="E5393" s="123"/>
      <c r="F5393" s="124"/>
    </row>
    <row r="5394" spans="2:6" s="122" customFormat="1" ht="14.4" x14ac:dyDescent="0.3">
      <c r="B5394" s="109"/>
      <c r="C5394" s="110"/>
      <c r="D5394" s="105"/>
      <c r="E5394" s="123"/>
      <c r="F5394" s="124"/>
    </row>
    <row r="5395" spans="2:6" s="122" customFormat="1" ht="14.4" x14ac:dyDescent="0.3">
      <c r="B5395" s="109"/>
      <c r="C5395" s="110"/>
      <c r="D5395" s="105"/>
      <c r="E5395" s="123"/>
      <c r="F5395" s="124"/>
    </row>
    <row r="5396" spans="2:6" s="122" customFormat="1" ht="14.4" x14ac:dyDescent="0.3">
      <c r="B5396" s="109"/>
      <c r="C5396" s="110"/>
      <c r="D5396" s="105"/>
      <c r="E5396" s="123"/>
      <c r="F5396" s="124"/>
    </row>
    <row r="5397" spans="2:6" s="122" customFormat="1" ht="14.4" x14ac:dyDescent="0.3">
      <c r="B5397" s="109"/>
      <c r="C5397" s="110"/>
      <c r="D5397" s="105"/>
      <c r="E5397" s="123"/>
      <c r="F5397" s="124"/>
    </row>
    <row r="5398" spans="2:6" s="122" customFormat="1" ht="14.4" x14ac:dyDescent="0.3">
      <c r="B5398" s="109"/>
      <c r="C5398" s="110"/>
      <c r="D5398" s="105"/>
      <c r="E5398" s="123"/>
      <c r="F5398" s="124"/>
    </row>
    <row r="5399" spans="2:6" s="122" customFormat="1" ht="14.4" x14ac:dyDescent="0.3">
      <c r="B5399" s="109"/>
      <c r="C5399" s="110"/>
      <c r="D5399" s="105"/>
      <c r="E5399" s="123"/>
      <c r="F5399" s="124"/>
    </row>
    <row r="5400" spans="2:6" s="122" customFormat="1" ht="14.4" x14ac:dyDescent="0.3">
      <c r="B5400" s="109"/>
      <c r="C5400" s="110"/>
      <c r="D5400" s="105"/>
      <c r="E5400" s="123"/>
      <c r="F5400" s="124"/>
    </row>
    <row r="5401" spans="2:6" s="122" customFormat="1" ht="14.4" x14ac:dyDescent="0.3">
      <c r="B5401" s="109"/>
      <c r="C5401" s="110"/>
      <c r="D5401" s="105"/>
      <c r="E5401" s="123"/>
      <c r="F5401" s="124"/>
    </row>
    <row r="5402" spans="2:6" s="122" customFormat="1" ht="14.4" x14ac:dyDescent="0.3">
      <c r="B5402" s="109"/>
      <c r="C5402" s="110"/>
      <c r="D5402" s="105"/>
      <c r="E5402" s="123"/>
      <c r="F5402" s="124"/>
    </row>
    <row r="5403" spans="2:6" s="122" customFormat="1" ht="14.4" x14ac:dyDescent="0.3">
      <c r="B5403" s="109"/>
      <c r="C5403" s="110"/>
      <c r="D5403" s="105"/>
      <c r="E5403" s="123"/>
      <c r="F5403" s="124"/>
    </row>
    <row r="5404" spans="2:6" s="122" customFormat="1" ht="14.4" x14ac:dyDescent="0.3">
      <c r="B5404" s="109"/>
      <c r="C5404" s="110"/>
      <c r="D5404" s="105"/>
      <c r="E5404" s="123"/>
      <c r="F5404" s="124"/>
    </row>
    <row r="5405" spans="2:6" s="122" customFormat="1" ht="14.4" x14ac:dyDescent="0.3">
      <c r="B5405" s="109"/>
      <c r="C5405" s="110"/>
      <c r="D5405" s="105"/>
      <c r="E5405" s="123"/>
      <c r="F5405" s="124"/>
    </row>
    <row r="5406" spans="2:6" s="122" customFormat="1" ht="14.4" x14ac:dyDescent="0.3">
      <c r="B5406" s="109"/>
      <c r="C5406" s="110"/>
      <c r="D5406" s="105"/>
      <c r="E5406" s="123"/>
      <c r="F5406" s="124"/>
    </row>
    <row r="5407" spans="2:6" s="122" customFormat="1" ht="14.4" x14ac:dyDescent="0.3">
      <c r="B5407" s="109"/>
      <c r="C5407" s="110"/>
      <c r="D5407" s="105"/>
      <c r="E5407" s="123"/>
      <c r="F5407" s="124"/>
    </row>
    <row r="5408" spans="2:6" s="122" customFormat="1" ht="14.4" x14ac:dyDescent="0.3">
      <c r="B5408" s="109"/>
      <c r="C5408" s="110"/>
      <c r="D5408" s="105"/>
      <c r="E5408" s="123"/>
      <c r="F5408" s="124"/>
    </row>
    <row r="5409" spans="2:6" s="122" customFormat="1" ht="14.4" x14ac:dyDescent="0.3">
      <c r="B5409" s="109"/>
      <c r="C5409" s="110"/>
      <c r="D5409" s="105"/>
      <c r="E5409" s="123"/>
      <c r="F5409" s="124"/>
    </row>
    <row r="5410" spans="2:6" s="122" customFormat="1" ht="14.4" x14ac:dyDescent="0.3">
      <c r="B5410" s="109"/>
      <c r="C5410" s="110"/>
      <c r="D5410" s="105"/>
      <c r="E5410" s="123"/>
      <c r="F5410" s="124"/>
    </row>
    <row r="5411" spans="2:6" s="122" customFormat="1" ht="14.4" x14ac:dyDescent="0.3">
      <c r="B5411" s="109"/>
      <c r="C5411" s="110"/>
      <c r="D5411" s="105"/>
      <c r="E5411" s="123"/>
      <c r="F5411" s="124"/>
    </row>
    <row r="5412" spans="2:6" s="122" customFormat="1" ht="14.4" x14ac:dyDescent="0.3">
      <c r="B5412" s="109"/>
      <c r="C5412" s="110"/>
      <c r="D5412" s="105"/>
      <c r="E5412" s="123"/>
      <c r="F5412" s="124"/>
    </row>
    <row r="5413" spans="2:6" s="122" customFormat="1" ht="14.4" x14ac:dyDescent="0.3">
      <c r="B5413" s="109"/>
      <c r="C5413" s="110"/>
      <c r="D5413" s="105"/>
      <c r="E5413" s="123"/>
      <c r="F5413" s="124"/>
    </row>
    <row r="5414" spans="2:6" s="122" customFormat="1" ht="14.4" x14ac:dyDescent="0.3">
      <c r="B5414" s="109"/>
      <c r="C5414" s="110"/>
      <c r="D5414" s="105"/>
      <c r="E5414" s="123"/>
      <c r="F5414" s="124"/>
    </row>
    <row r="5415" spans="2:6" s="122" customFormat="1" ht="14.4" x14ac:dyDescent="0.3">
      <c r="B5415" s="109"/>
      <c r="C5415" s="110"/>
      <c r="D5415" s="105"/>
      <c r="E5415" s="123"/>
      <c r="F5415" s="124"/>
    </row>
    <row r="5416" spans="2:6" s="122" customFormat="1" ht="14.4" x14ac:dyDescent="0.3">
      <c r="B5416" s="109"/>
      <c r="C5416" s="110"/>
      <c r="D5416" s="105"/>
      <c r="E5416" s="123"/>
      <c r="F5416" s="124"/>
    </row>
    <row r="5417" spans="2:6" s="122" customFormat="1" ht="14.4" x14ac:dyDescent="0.3">
      <c r="B5417" s="109"/>
      <c r="C5417" s="110"/>
      <c r="D5417" s="105"/>
      <c r="E5417" s="123"/>
      <c r="F5417" s="124"/>
    </row>
    <row r="5418" spans="2:6" s="122" customFormat="1" ht="14.4" x14ac:dyDescent="0.3">
      <c r="B5418" s="109"/>
      <c r="C5418" s="110"/>
      <c r="D5418" s="105"/>
      <c r="E5418" s="123"/>
      <c r="F5418" s="124"/>
    </row>
    <row r="5419" spans="2:6" s="122" customFormat="1" ht="14.4" x14ac:dyDescent="0.3">
      <c r="B5419" s="109"/>
      <c r="C5419" s="110"/>
      <c r="D5419" s="105"/>
      <c r="E5419" s="123"/>
      <c r="F5419" s="124"/>
    </row>
    <row r="5420" spans="2:6" s="122" customFormat="1" ht="14.4" x14ac:dyDescent="0.3">
      <c r="B5420" s="109"/>
      <c r="C5420" s="110"/>
      <c r="D5420" s="105"/>
      <c r="E5420" s="123"/>
      <c r="F5420" s="124"/>
    </row>
    <row r="5421" spans="2:6" s="122" customFormat="1" ht="14.4" x14ac:dyDescent="0.3">
      <c r="B5421" s="109"/>
      <c r="C5421" s="110"/>
      <c r="D5421" s="105"/>
      <c r="E5421" s="123"/>
      <c r="F5421" s="124"/>
    </row>
    <row r="5422" spans="2:6" s="122" customFormat="1" ht="14.4" x14ac:dyDescent="0.3">
      <c r="B5422" s="109"/>
      <c r="C5422" s="110"/>
      <c r="D5422" s="105"/>
      <c r="E5422" s="123"/>
      <c r="F5422" s="124"/>
    </row>
    <row r="5423" spans="2:6" s="122" customFormat="1" ht="14.4" x14ac:dyDescent="0.3">
      <c r="B5423" s="109"/>
      <c r="C5423" s="110"/>
      <c r="D5423" s="105"/>
      <c r="E5423" s="123"/>
      <c r="F5423" s="124"/>
    </row>
    <row r="5424" spans="2:6" s="122" customFormat="1" ht="14.4" x14ac:dyDescent="0.3">
      <c r="B5424" s="109"/>
      <c r="C5424" s="110"/>
      <c r="D5424" s="105"/>
      <c r="E5424" s="123"/>
      <c r="F5424" s="124"/>
    </row>
    <row r="5425" spans="2:6" s="122" customFormat="1" ht="14.4" x14ac:dyDescent="0.3">
      <c r="B5425" s="109"/>
      <c r="C5425" s="110"/>
      <c r="D5425" s="105"/>
      <c r="E5425" s="123"/>
      <c r="F5425" s="124"/>
    </row>
    <row r="5426" spans="2:6" s="122" customFormat="1" ht="14.4" x14ac:dyDescent="0.3">
      <c r="B5426" s="109"/>
      <c r="C5426" s="110"/>
      <c r="D5426" s="105"/>
      <c r="E5426" s="123"/>
      <c r="F5426" s="124"/>
    </row>
    <row r="5427" spans="2:6" s="122" customFormat="1" ht="14.4" x14ac:dyDescent="0.3">
      <c r="B5427" s="109"/>
      <c r="C5427" s="110"/>
      <c r="D5427" s="105"/>
      <c r="E5427" s="123"/>
      <c r="F5427" s="124"/>
    </row>
    <row r="5428" spans="2:6" s="122" customFormat="1" ht="14.4" x14ac:dyDescent="0.3">
      <c r="B5428" s="109"/>
      <c r="C5428" s="110"/>
      <c r="D5428" s="105"/>
      <c r="E5428" s="123"/>
      <c r="F5428" s="124"/>
    </row>
    <row r="5429" spans="2:6" s="122" customFormat="1" ht="14.4" x14ac:dyDescent="0.3">
      <c r="B5429" s="109"/>
      <c r="C5429" s="110"/>
      <c r="D5429" s="105"/>
      <c r="E5429" s="123"/>
      <c r="F5429" s="124"/>
    </row>
    <row r="5430" spans="2:6" s="122" customFormat="1" ht="14.4" x14ac:dyDescent="0.3">
      <c r="B5430" s="109"/>
      <c r="C5430" s="110"/>
      <c r="D5430" s="105"/>
      <c r="E5430" s="123"/>
      <c r="F5430" s="124"/>
    </row>
    <row r="5431" spans="2:6" s="122" customFormat="1" ht="14.4" x14ac:dyDescent="0.3">
      <c r="B5431" s="109"/>
      <c r="C5431" s="110"/>
      <c r="D5431" s="105"/>
      <c r="E5431" s="123"/>
      <c r="F5431" s="124"/>
    </row>
    <row r="5432" spans="2:6" s="122" customFormat="1" ht="14.4" x14ac:dyDescent="0.3">
      <c r="B5432" s="109"/>
      <c r="C5432" s="110"/>
      <c r="D5432" s="105"/>
      <c r="E5432" s="123"/>
      <c r="F5432" s="124"/>
    </row>
    <row r="5433" spans="2:6" s="122" customFormat="1" ht="14.4" x14ac:dyDescent="0.3">
      <c r="B5433" s="109"/>
      <c r="C5433" s="110"/>
      <c r="D5433" s="105"/>
      <c r="E5433" s="123"/>
      <c r="F5433" s="124"/>
    </row>
    <row r="5434" spans="2:6" s="122" customFormat="1" ht="14.4" x14ac:dyDescent="0.3">
      <c r="B5434" s="109"/>
      <c r="C5434" s="110"/>
      <c r="D5434" s="105"/>
      <c r="E5434" s="123"/>
      <c r="F5434" s="124"/>
    </row>
    <row r="5435" spans="2:6" s="122" customFormat="1" ht="14.4" x14ac:dyDescent="0.3">
      <c r="B5435" s="109"/>
      <c r="C5435" s="110"/>
      <c r="D5435" s="105"/>
      <c r="E5435" s="123"/>
      <c r="F5435" s="124"/>
    </row>
    <row r="5436" spans="2:6" s="122" customFormat="1" ht="14.4" x14ac:dyDescent="0.3">
      <c r="B5436" s="109"/>
      <c r="C5436" s="110"/>
      <c r="D5436" s="105"/>
      <c r="E5436" s="123"/>
      <c r="F5436" s="124"/>
    </row>
    <row r="5437" spans="2:6" s="122" customFormat="1" ht="14.4" x14ac:dyDescent="0.3">
      <c r="B5437" s="109"/>
      <c r="C5437" s="110"/>
      <c r="D5437" s="105"/>
      <c r="E5437" s="123"/>
      <c r="F5437" s="124"/>
    </row>
    <row r="5438" spans="2:6" s="122" customFormat="1" ht="14.4" x14ac:dyDescent="0.3">
      <c r="B5438" s="109"/>
      <c r="C5438" s="110"/>
      <c r="D5438" s="105"/>
      <c r="E5438" s="123"/>
      <c r="F5438" s="124"/>
    </row>
    <row r="5439" spans="2:6" s="122" customFormat="1" ht="14.4" x14ac:dyDescent="0.3">
      <c r="B5439" s="109"/>
      <c r="C5439" s="110"/>
      <c r="D5439" s="105"/>
      <c r="E5439" s="123"/>
      <c r="F5439" s="124"/>
    </row>
    <row r="5440" spans="2:6" s="122" customFormat="1" ht="14.4" x14ac:dyDescent="0.3">
      <c r="B5440" s="109"/>
      <c r="C5440" s="110"/>
      <c r="D5440" s="105"/>
      <c r="E5440" s="123"/>
      <c r="F5440" s="124"/>
    </row>
    <row r="5441" spans="2:6" s="122" customFormat="1" ht="14.4" x14ac:dyDescent="0.3">
      <c r="B5441" s="109"/>
      <c r="C5441" s="110"/>
      <c r="D5441" s="105"/>
      <c r="E5441" s="123"/>
      <c r="F5441" s="124"/>
    </row>
    <row r="5442" spans="2:6" s="122" customFormat="1" ht="14.4" x14ac:dyDescent="0.3">
      <c r="B5442" s="109"/>
      <c r="C5442" s="110"/>
      <c r="D5442" s="105"/>
      <c r="E5442" s="123"/>
      <c r="F5442" s="124"/>
    </row>
    <row r="5443" spans="2:6" s="122" customFormat="1" ht="14.4" x14ac:dyDescent="0.3">
      <c r="B5443" s="109"/>
      <c r="C5443" s="110"/>
      <c r="D5443" s="105"/>
      <c r="E5443" s="123"/>
      <c r="F5443" s="124"/>
    </row>
    <row r="5444" spans="2:6" s="122" customFormat="1" ht="14.4" x14ac:dyDescent="0.3">
      <c r="B5444" s="109"/>
      <c r="C5444" s="110"/>
      <c r="D5444" s="105"/>
      <c r="E5444" s="123"/>
      <c r="F5444" s="124"/>
    </row>
    <row r="5445" spans="2:6" s="122" customFormat="1" ht="14.4" x14ac:dyDescent="0.3">
      <c r="B5445" s="109"/>
      <c r="C5445" s="110"/>
      <c r="D5445" s="105"/>
      <c r="E5445" s="123"/>
      <c r="F5445" s="124"/>
    </row>
    <row r="5446" spans="2:6" s="122" customFormat="1" ht="14.4" x14ac:dyDescent="0.3">
      <c r="B5446" s="109"/>
      <c r="C5446" s="110"/>
      <c r="D5446" s="105"/>
      <c r="E5446" s="123"/>
      <c r="F5446" s="124"/>
    </row>
    <row r="5447" spans="2:6" s="122" customFormat="1" ht="14.4" x14ac:dyDescent="0.3">
      <c r="B5447" s="109"/>
      <c r="C5447" s="110"/>
      <c r="D5447" s="105"/>
      <c r="E5447" s="123"/>
      <c r="F5447" s="124"/>
    </row>
    <row r="5448" spans="2:6" s="122" customFormat="1" ht="14.4" x14ac:dyDescent="0.3">
      <c r="B5448" s="109"/>
      <c r="C5448" s="110"/>
      <c r="D5448" s="105"/>
      <c r="E5448" s="123"/>
      <c r="F5448" s="124"/>
    </row>
    <row r="5449" spans="2:6" s="122" customFormat="1" ht="14.4" x14ac:dyDescent="0.3">
      <c r="B5449" s="109"/>
      <c r="C5449" s="110"/>
      <c r="D5449" s="105"/>
      <c r="E5449" s="123"/>
      <c r="F5449" s="124"/>
    </row>
    <row r="5450" spans="2:6" s="122" customFormat="1" ht="14.4" x14ac:dyDescent="0.3">
      <c r="B5450" s="109"/>
      <c r="C5450" s="110"/>
      <c r="D5450" s="105"/>
      <c r="E5450" s="123"/>
      <c r="F5450" s="124"/>
    </row>
    <row r="5451" spans="2:6" s="122" customFormat="1" ht="14.4" x14ac:dyDescent="0.3">
      <c r="B5451" s="109"/>
      <c r="C5451" s="110"/>
      <c r="D5451" s="105"/>
      <c r="E5451" s="123"/>
      <c r="F5451" s="124"/>
    </row>
    <row r="5452" spans="2:6" s="122" customFormat="1" ht="14.4" x14ac:dyDescent="0.3">
      <c r="B5452" s="109"/>
      <c r="C5452" s="110"/>
      <c r="D5452" s="105"/>
      <c r="E5452" s="123"/>
      <c r="F5452" s="124"/>
    </row>
    <row r="5453" spans="2:6" s="122" customFormat="1" ht="14.4" x14ac:dyDescent="0.3">
      <c r="B5453" s="109"/>
      <c r="C5453" s="110"/>
      <c r="D5453" s="105"/>
      <c r="E5453" s="123"/>
      <c r="F5453" s="124"/>
    </row>
    <row r="5454" spans="2:6" s="122" customFormat="1" ht="14.4" x14ac:dyDescent="0.3">
      <c r="B5454" s="109"/>
      <c r="C5454" s="110"/>
      <c r="D5454" s="105"/>
      <c r="E5454" s="123"/>
      <c r="F5454" s="124"/>
    </row>
    <row r="5455" spans="2:6" s="122" customFormat="1" ht="14.4" x14ac:dyDescent="0.3">
      <c r="B5455" s="109"/>
      <c r="C5455" s="110"/>
      <c r="D5455" s="105"/>
      <c r="E5455" s="123"/>
      <c r="F5455" s="124"/>
    </row>
    <row r="5456" spans="2:6" s="122" customFormat="1" ht="14.4" x14ac:dyDescent="0.3">
      <c r="B5456" s="109"/>
      <c r="C5456" s="110"/>
      <c r="D5456" s="105"/>
      <c r="E5456" s="123"/>
      <c r="F5456" s="124"/>
    </row>
    <row r="5457" spans="2:6" s="122" customFormat="1" ht="14.4" x14ac:dyDescent="0.3">
      <c r="B5457" s="109"/>
      <c r="C5457" s="110"/>
      <c r="D5457" s="105"/>
      <c r="E5457" s="123"/>
      <c r="F5457" s="124"/>
    </row>
    <row r="5458" spans="2:6" s="122" customFormat="1" ht="14.4" x14ac:dyDescent="0.3">
      <c r="B5458" s="109"/>
      <c r="C5458" s="110"/>
      <c r="D5458" s="105"/>
      <c r="E5458" s="123"/>
      <c r="F5458" s="124"/>
    </row>
    <row r="5459" spans="2:6" s="122" customFormat="1" ht="14.4" x14ac:dyDescent="0.3">
      <c r="B5459" s="109"/>
      <c r="C5459" s="110"/>
      <c r="D5459" s="105"/>
      <c r="E5459" s="123"/>
      <c r="F5459" s="124"/>
    </row>
    <row r="5460" spans="2:6" s="122" customFormat="1" ht="14.4" x14ac:dyDescent="0.3">
      <c r="B5460" s="109"/>
      <c r="C5460" s="110"/>
      <c r="D5460" s="105"/>
      <c r="E5460" s="123"/>
      <c r="F5460" s="124"/>
    </row>
    <row r="5461" spans="2:6" s="122" customFormat="1" ht="14.4" x14ac:dyDescent="0.3">
      <c r="B5461" s="109"/>
      <c r="C5461" s="110"/>
      <c r="D5461" s="105"/>
      <c r="E5461" s="123"/>
      <c r="F5461" s="124"/>
    </row>
    <row r="5462" spans="2:6" s="122" customFormat="1" ht="14.4" x14ac:dyDescent="0.3">
      <c r="B5462" s="109"/>
      <c r="C5462" s="110"/>
      <c r="D5462" s="105"/>
      <c r="E5462" s="123"/>
      <c r="F5462" s="124"/>
    </row>
    <row r="5463" spans="2:6" s="122" customFormat="1" ht="14.4" x14ac:dyDescent="0.3">
      <c r="B5463" s="109"/>
      <c r="C5463" s="110"/>
      <c r="D5463" s="105"/>
      <c r="E5463" s="123"/>
      <c r="F5463" s="124"/>
    </row>
    <row r="5464" spans="2:6" s="122" customFormat="1" ht="14.4" x14ac:dyDescent="0.3">
      <c r="B5464" s="109"/>
      <c r="C5464" s="110"/>
      <c r="D5464" s="105"/>
      <c r="E5464" s="123"/>
      <c r="F5464" s="124"/>
    </row>
    <row r="5465" spans="2:6" s="122" customFormat="1" ht="14.4" x14ac:dyDescent="0.3">
      <c r="B5465" s="109"/>
      <c r="C5465" s="110"/>
      <c r="D5465" s="105"/>
      <c r="E5465" s="123"/>
      <c r="F5465" s="124"/>
    </row>
    <row r="5466" spans="2:6" s="122" customFormat="1" ht="14.4" x14ac:dyDescent="0.3">
      <c r="B5466" s="109"/>
      <c r="C5466" s="110"/>
      <c r="D5466" s="105"/>
      <c r="E5466" s="123"/>
      <c r="F5466" s="124"/>
    </row>
    <row r="5467" spans="2:6" s="122" customFormat="1" ht="14.4" x14ac:dyDescent="0.3">
      <c r="B5467" s="109"/>
      <c r="C5467" s="110"/>
      <c r="D5467" s="105"/>
      <c r="E5467" s="123"/>
      <c r="F5467" s="124"/>
    </row>
    <row r="5468" spans="2:6" s="122" customFormat="1" ht="14.4" x14ac:dyDescent="0.3">
      <c r="B5468" s="109"/>
      <c r="C5468" s="110"/>
      <c r="D5468" s="105"/>
      <c r="E5468" s="123"/>
      <c r="F5468" s="124"/>
    </row>
    <row r="5469" spans="2:6" s="122" customFormat="1" ht="14.4" x14ac:dyDescent="0.3">
      <c r="B5469" s="109"/>
      <c r="C5469" s="110"/>
      <c r="D5469" s="105"/>
      <c r="E5469" s="123"/>
      <c r="F5469" s="124"/>
    </row>
    <row r="5470" spans="2:6" s="122" customFormat="1" ht="14.4" x14ac:dyDescent="0.3">
      <c r="B5470" s="109"/>
      <c r="C5470" s="110"/>
      <c r="D5470" s="105"/>
      <c r="E5470" s="123"/>
      <c r="F5470" s="124"/>
    </row>
    <row r="5471" spans="2:6" s="122" customFormat="1" ht="14.4" x14ac:dyDescent="0.3">
      <c r="B5471" s="109"/>
      <c r="C5471" s="110"/>
      <c r="D5471" s="105"/>
      <c r="E5471" s="123"/>
      <c r="F5471" s="124"/>
    </row>
    <row r="5472" spans="2:6" s="122" customFormat="1" ht="14.4" x14ac:dyDescent="0.3">
      <c r="B5472" s="109"/>
      <c r="C5472" s="110"/>
      <c r="D5472" s="105"/>
      <c r="E5472" s="123"/>
      <c r="F5472" s="124"/>
    </row>
    <row r="5473" spans="2:6" s="122" customFormat="1" ht="14.4" x14ac:dyDescent="0.3">
      <c r="B5473" s="109"/>
      <c r="C5473" s="110"/>
      <c r="D5473" s="105"/>
      <c r="E5473" s="123"/>
      <c r="F5473" s="124"/>
    </row>
    <row r="5474" spans="2:6" x14ac:dyDescent="0.25">
      <c r="B5474" s="109"/>
      <c r="C5474" s="110"/>
      <c r="D5474" s="105"/>
      <c r="E5474" s="123"/>
      <c r="F5474" s="108"/>
    </row>
    <row r="5475" spans="2:6" x14ac:dyDescent="0.25">
      <c r="B5475" s="109"/>
      <c r="C5475" s="110"/>
      <c r="D5475" s="105"/>
      <c r="E5475" s="123"/>
      <c r="F5475" s="108"/>
    </row>
    <row r="5476" spans="2:6" x14ac:dyDescent="0.25">
      <c r="B5476" s="109"/>
      <c r="C5476" s="110"/>
      <c r="D5476" s="105"/>
      <c r="E5476" s="123"/>
      <c r="F5476" s="108"/>
    </row>
    <row r="5477" spans="2:6" x14ac:dyDescent="0.25">
      <c r="B5477" s="109"/>
      <c r="C5477" s="110"/>
      <c r="D5477" s="105"/>
      <c r="E5477" s="123"/>
      <c r="F5477" s="108"/>
    </row>
    <row r="5478" spans="2:6" x14ac:dyDescent="0.25">
      <c r="B5478" s="109"/>
      <c r="C5478" s="110"/>
      <c r="D5478" s="105"/>
      <c r="E5478" s="123"/>
      <c r="F5478" s="108"/>
    </row>
    <row r="5479" spans="2:6" x14ac:dyDescent="0.25">
      <c r="B5479" s="109"/>
      <c r="C5479" s="110"/>
      <c r="D5479" s="105"/>
      <c r="E5479" s="123"/>
      <c r="F5479" s="108"/>
    </row>
    <row r="5480" spans="2:6" x14ac:dyDescent="0.25">
      <c r="B5480" s="109"/>
      <c r="C5480" s="110"/>
      <c r="D5480" s="105"/>
      <c r="E5480" s="123"/>
      <c r="F5480" s="108"/>
    </row>
    <row r="5481" spans="2:6" x14ac:dyDescent="0.25">
      <c r="B5481" s="109"/>
      <c r="C5481" s="110"/>
      <c r="D5481" s="105"/>
      <c r="E5481" s="123"/>
      <c r="F5481" s="108"/>
    </row>
    <row r="5482" spans="2:6" x14ac:dyDescent="0.25">
      <c r="B5482" s="109"/>
      <c r="C5482" s="110"/>
      <c r="D5482" s="105"/>
      <c r="E5482" s="123"/>
      <c r="F5482" s="108"/>
    </row>
    <row r="5483" spans="2:6" x14ac:dyDescent="0.25">
      <c r="B5483" s="109"/>
      <c r="C5483" s="110"/>
      <c r="D5483" s="105"/>
      <c r="E5483" s="123"/>
      <c r="F5483" s="108"/>
    </row>
    <row r="5484" spans="2:6" x14ac:dyDescent="0.25">
      <c r="B5484" s="109"/>
      <c r="C5484" s="110"/>
      <c r="D5484" s="105"/>
      <c r="E5484" s="123"/>
      <c r="F5484" s="108"/>
    </row>
    <row r="5485" spans="2:6" x14ac:dyDescent="0.25">
      <c r="B5485" s="109"/>
      <c r="C5485" s="110"/>
      <c r="D5485" s="105"/>
      <c r="E5485" s="123"/>
      <c r="F5485" s="108"/>
    </row>
    <row r="5486" spans="2:6" x14ac:dyDescent="0.25">
      <c r="B5486" s="109"/>
      <c r="C5486" s="110"/>
      <c r="D5486" s="105"/>
      <c r="E5486" s="123"/>
      <c r="F5486" s="108"/>
    </row>
    <row r="5487" spans="2:6" x14ac:dyDescent="0.25">
      <c r="B5487" s="109"/>
      <c r="C5487" s="110"/>
      <c r="D5487" s="105"/>
      <c r="E5487" s="123"/>
      <c r="F5487" s="108"/>
    </row>
    <row r="5488" spans="2:6" x14ac:dyDescent="0.25">
      <c r="B5488" s="109"/>
      <c r="C5488" s="110"/>
      <c r="D5488" s="105"/>
      <c r="E5488" s="123"/>
      <c r="F5488" s="108"/>
    </row>
    <row r="5489" spans="2:6" x14ac:dyDescent="0.25">
      <c r="B5489" s="109"/>
      <c r="C5489" s="110"/>
      <c r="D5489" s="105"/>
      <c r="E5489" s="123"/>
      <c r="F5489" s="108"/>
    </row>
    <row r="5490" spans="2:6" x14ac:dyDescent="0.25">
      <c r="B5490" s="109"/>
      <c r="C5490" s="110"/>
      <c r="D5490" s="105"/>
      <c r="E5490" s="123"/>
      <c r="F5490" s="108"/>
    </row>
    <row r="5491" spans="2:6" x14ac:dyDescent="0.25">
      <c r="B5491" s="109"/>
      <c r="C5491" s="110"/>
      <c r="D5491" s="105"/>
      <c r="E5491" s="123"/>
      <c r="F5491" s="108"/>
    </row>
    <row r="5492" spans="2:6" x14ac:dyDescent="0.25">
      <c r="B5492" s="109"/>
      <c r="C5492" s="110"/>
      <c r="D5492" s="105"/>
      <c r="E5492" s="123"/>
      <c r="F5492" s="108"/>
    </row>
    <row r="5493" spans="2:6" x14ac:dyDescent="0.25">
      <c r="B5493" s="109"/>
      <c r="C5493" s="110"/>
      <c r="D5493" s="105"/>
      <c r="E5493" s="123"/>
      <c r="F5493" s="108"/>
    </row>
    <row r="5494" spans="2:6" x14ac:dyDescent="0.25">
      <c r="B5494" s="109"/>
      <c r="C5494" s="110"/>
      <c r="D5494" s="105"/>
      <c r="E5494" s="123"/>
      <c r="F5494" s="108"/>
    </row>
    <row r="5495" spans="2:6" x14ac:dyDescent="0.25">
      <c r="B5495" s="109"/>
      <c r="C5495" s="110"/>
      <c r="D5495" s="105"/>
      <c r="E5495" s="123"/>
      <c r="F5495" s="108"/>
    </row>
    <row r="5496" spans="2:6" x14ac:dyDescent="0.25">
      <c r="B5496" s="109"/>
      <c r="C5496" s="110"/>
      <c r="D5496" s="105"/>
      <c r="E5496" s="123"/>
      <c r="F5496" s="108"/>
    </row>
    <row r="5497" spans="2:6" x14ac:dyDescent="0.25">
      <c r="B5497" s="109"/>
      <c r="C5497" s="110"/>
      <c r="D5497" s="105"/>
      <c r="E5497" s="123"/>
      <c r="F5497" s="108"/>
    </row>
    <row r="5498" spans="2:6" x14ac:dyDescent="0.25">
      <c r="B5498" s="109"/>
      <c r="C5498" s="110"/>
      <c r="D5498" s="105"/>
      <c r="E5498" s="123"/>
      <c r="F5498" s="108"/>
    </row>
    <row r="5499" spans="2:6" x14ac:dyDescent="0.25">
      <c r="B5499" s="109"/>
      <c r="C5499" s="110"/>
      <c r="D5499" s="105"/>
      <c r="E5499" s="123"/>
      <c r="F5499" s="108"/>
    </row>
    <row r="5500" spans="2:6" x14ac:dyDescent="0.25">
      <c r="B5500" s="109"/>
      <c r="C5500" s="110"/>
      <c r="D5500" s="105"/>
      <c r="E5500" s="123"/>
      <c r="F5500" s="108"/>
    </row>
    <row r="5501" spans="2:6" x14ac:dyDescent="0.25">
      <c r="B5501" s="109"/>
      <c r="C5501" s="110"/>
      <c r="D5501" s="105"/>
      <c r="E5501" s="123"/>
      <c r="F5501" s="108"/>
    </row>
  </sheetData>
  <sheetProtection selectLockedCells="1" sort="0" autoFilter="0"/>
  <dataConsolidate/>
  <mergeCells count="2">
    <mergeCell ref="C3:D5"/>
    <mergeCell ref="C7:F10"/>
  </mergeCells>
  <phoneticPr fontId="20" type="noConversion"/>
  <conditionalFormatting sqref="B82:B84">
    <cfRule type="duplicateValues" dxfId="184" priority="54"/>
  </conditionalFormatting>
  <conditionalFormatting sqref="B82:B84">
    <cfRule type="duplicateValues" dxfId="183" priority="55"/>
    <cfRule type="duplicateValues" dxfId="182" priority="56"/>
  </conditionalFormatting>
  <conditionalFormatting sqref="B82:B84">
    <cfRule type="duplicateValues" dxfId="181" priority="57"/>
  </conditionalFormatting>
  <conditionalFormatting sqref="B82:B84">
    <cfRule type="duplicateValues" dxfId="180" priority="58"/>
  </conditionalFormatting>
  <conditionalFormatting sqref="B123:B125 B127:B128">
    <cfRule type="duplicateValues" dxfId="179" priority="65"/>
    <cfRule type="duplicateValues" dxfId="178" priority="66"/>
  </conditionalFormatting>
  <conditionalFormatting sqref="B123:B125 B127:B128">
    <cfRule type="duplicateValues" dxfId="177" priority="67"/>
  </conditionalFormatting>
  <conditionalFormatting sqref="B90:B94 B97:B104 B106:B121">
    <cfRule type="duplicateValues" dxfId="176" priority="68"/>
  </conditionalFormatting>
  <conditionalFormatting sqref="B90:B94 B97:B104 B106:B121">
    <cfRule type="duplicateValues" dxfId="175" priority="69"/>
    <cfRule type="duplicateValues" dxfId="174" priority="70"/>
  </conditionalFormatting>
  <conditionalFormatting sqref="E3">
    <cfRule type="containsText" dxfId="173" priority="71" operator="containsText" text="нет">
      <formula>NOT(ISERROR(SEARCH("нет",E3)))</formula>
    </cfRule>
    <cfRule type="iconSet" priority="72">
      <iconSet iconSet="3Symbols">
        <cfvo type="percent" val="0"/>
        <cfvo type="percent" val="33"/>
        <cfvo type="percent" val="67"/>
      </iconSet>
    </cfRule>
  </conditionalFormatting>
  <conditionalFormatting sqref="B88:B89">
    <cfRule type="duplicateValues" dxfId="172" priority="73"/>
  </conditionalFormatting>
  <conditionalFormatting sqref="B88:B89">
    <cfRule type="duplicateValues" dxfId="171" priority="74"/>
    <cfRule type="duplicateValues" dxfId="170" priority="75"/>
  </conditionalFormatting>
  <conditionalFormatting sqref="B86">
    <cfRule type="duplicateValues" dxfId="169" priority="76"/>
  </conditionalFormatting>
  <conditionalFormatting sqref="B86">
    <cfRule type="duplicateValues" dxfId="168" priority="77"/>
    <cfRule type="duplicateValues" dxfId="167" priority="78"/>
  </conditionalFormatting>
  <conditionalFormatting sqref="B85">
    <cfRule type="duplicateValues" dxfId="166" priority="79"/>
  </conditionalFormatting>
  <conditionalFormatting sqref="B85">
    <cfRule type="duplicateValues" dxfId="165" priority="80"/>
    <cfRule type="duplicateValues" dxfId="164" priority="81"/>
  </conditionalFormatting>
  <conditionalFormatting sqref="B81">
    <cfRule type="duplicateValues" dxfId="163" priority="82"/>
  </conditionalFormatting>
  <conditionalFormatting sqref="B81">
    <cfRule type="duplicateValues" dxfId="162" priority="83"/>
    <cfRule type="duplicateValues" dxfId="161" priority="84"/>
  </conditionalFormatting>
  <conditionalFormatting sqref="B59">
    <cfRule type="duplicateValues" dxfId="160" priority="85"/>
    <cfRule type="duplicateValues" dxfId="159" priority="86"/>
  </conditionalFormatting>
  <conditionalFormatting sqref="B59">
    <cfRule type="duplicateValues" dxfId="158" priority="87"/>
  </conditionalFormatting>
  <conditionalFormatting sqref="B60:B80">
    <cfRule type="duplicateValues" dxfId="157" priority="88"/>
    <cfRule type="duplicateValues" dxfId="156" priority="89"/>
  </conditionalFormatting>
  <conditionalFormatting sqref="B60:B80">
    <cfRule type="duplicateValues" dxfId="155" priority="90"/>
  </conditionalFormatting>
  <conditionalFormatting sqref="B57:B58">
    <cfRule type="duplicateValues" dxfId="154" priority="91"/>
    <cfRule type="duplicateValues" dxfId="153" priority="92"/>
  </conditionalFormatting>
  <conditionalFormatting sqref="B57:B58">
    <cfRule type="duplicateValues" dxfId="152" priority="93"/>
  </conditionalFormatting>
  <conditionalFormatting sqref="B326:B399">
    <cfRule type="duplicateValues" dxfId="151" priority="94"/>
  </conditionalFormatting>
  <conditionalFormatting sqref="B538:B539">
    <cfRule type="duplicateValues" dxfId="150" priority="47"/>
    <cfRule type="duplicateValues" dxfId="149" priority="48"/>
  </conditionalFormatting>
  <conditionalFormatting sqref="B538:B539">
    <cfRule type="duplicateValues" dxfId="148" priority="49"/>
  </conditionalFormatting>
  <conditionalFormatting sqref="B538:B539">
    <cfRule type="duplicateValues" dxfId="147" priority="50"/>
  </conditionalFormatting>
  <conditionalFormatting sqref="B538:B539">
    <cfRule type="duplicateValues" dxfId="146" priority="51"/>
    <cfRule type="duplicateValues" dxfId="145" priority="52"/>
  </conditionalFormatting>
  <conditionalFormatting sqref="B538:B539">
    <cfRule type="duplicateValues" dxfId="144" priority="53"/>
  </conditionalFormatting>
  <conditionalFormatting sqref="B64:B65 B67:B68 B80 B87 B95:B96 B105 B122 B126 B160 B167 B170:B171 B174:B175 B177 B179 B184 B186:B188 B193:B195 B197 B203:B204 B206 B208:B211 B214:B216 B220 B227 B231 B235 B237 B239:B245 B248:B249 B252 B278 B285:B324 B326:B537 B540:B638 B640:B681 B30:B61">
    <cfRule type="duplicateValues" dxfId="143" priority="95"/>
  </conditionalFormatting>
  <conditionalFormatting sqref="B60:B61 B64:B65 B67:B68 B80 B87 B95:B96 B105 B122 B126 B160 B167 B170:B171 B174:B175 B177 B179 B184 B186:B188 B193:B195 B197 B203:B204 B206 B208:B211 B214:B216 B220 B227 B231 B235 B237 B239:B245 B248:B249 B252 B278 B285:B324 B326:B537 B540:B638 B640:B681 B30:B58">
    <cfRule type="duplicateValues" dxfId="142" priority="96"/>
  </conditionalFormatting>
  <conditionalFormatting sqref="B60:B61 B64:B65 B67:B68 B80 B87 B95:B96 B105 B122 B126 B160 B167 B170:B171 B174:B175 B177 B179 B184 B186:B188 B193:B195 B197 B203:B204 B206 B208:B211 B214:B216 B220 B227 B231 B235 B237 B239:B245 B248:B249 B252 B278 B285:B324 B326:B537 B540:B638 B640:B681 B30:B58">
    <cfRule type="duplicateValues" dxfId="141" priority="97"/>
    <cfRule type="duplicateValues" dxfId="140" priority="98"/>
  </conditionalFormatting>
  <conditionalFormatting sqref="B95:B96 B1:B17 B105 B122 B126 B129:B324 B326:B537 B540:B638 B640:B681 B30:B87">
    <cfRule type="duplicateValues" dxfId="139" priority="101"/>
    <cfRule type="duplicateValues" dxfId="138" priority="102"/>
  </conditionalFormatting>
  <conditionalFormatting sqref="B30:B58">
    <cfRule type="duplicateValues" dxfId="137" priority="103"/>
  </conditionalFormatting>
  <conditionalFormatting sqref="B325">
    <cfRule type="duplicateValues" dxfId="136" priority="41"/>
  </conditionalFormatting>
  <conditionalFormatting sqref="B325">
    <cfRule type="duplicateValues" dxfId="135" priority="42"/>
  </conditionalFormatting>
  <conditionalFormatting sqref="B325">
    <cfRule type="duplicateValues" dxfId="134" priority="43"/>
    <cfRule type="duplicateValues" dxfId="133" priority="44"/>
  </conditionalFormatting>
  <conditionalFormatting sqref="B325">
    <cfRule type="duplicateValues" dxfId="132" priority="45"/>
    <cfRule type="duplicateValues" dxfId="131" priority="46"/>
  </conditionalFormatting>
  <conditionalFormatting sqref="B4522:B4523 B4525 B4541 B4543 B4545 B4548 B4550 B4552 B4556 B4564 B4566 B4568:B4569 B4571:B4572 B4574:B4576 B4580 B4584 B4589 B4596 B4608 B4631 B4636 B4639 B4642 B4645 B4647 B4655 B4660 B4679 B4684 B4696 B4705 B4716 B4721 B4741 B4758 B4765 B4790 B4794 B4809 B4813 B30:B4519">
    <cfRule type="duplicateValues" dxfId="130" priority="106"/>
  </conditionalFormatting>
  <conditionalFormatting sqref="B30:B4818">
    <cfRule type="duplicateValues" dxfId="129" priority="107"/>
  </conditionalFormatting>
  <conditionalFormatting sqref="B30:B5260">
    <cfRule type="duplicateValues" dxfId="128" priority="108"/>
  </conditionalFormatting>
  <conditionalFormatting sqref="C19">
    <cfRule type="duplicateValues" dxfId="127" priority="29"/>
  </conditionalFormatting>
  <conditionalFormatting sqref="C19">
    <cfRule type="duplicateValues" dxfId="126" priority="30"/>
  </conditionalFormatting>
  <conditionalFormatting sqref="C19">
    <cfRule type="duplicateValues" dxfId="125" priority="31"/>
    <cfRule type="duplicateValues" dxfId="124" priority="32"/>
  </conditionalFormatting>
  <conditionalFormatting sqref="C19">
    <cfRule type="duplicateValues" dxfId="123" priority="33"/>
    <cfRule type="duplicateValues" dxfId="122" priority="34"/>
  </conditionalFormatting>
  <conditionalFormatting sqref="C19">
    <cfRule type="duplicateValues" dxfId="121" priority="35"/>
  </conditionalFormatting>
  <conditionalFormatting sqref="C19">
    <cfRule type="duplicateValues" dxfId="120" priority="36"/>
  </conditionalFormatting>
  <conditionalFormatting sqref="B639:C639">
    <cfRule type="duplicateValues" dxfId="119" priority="3290" stopIfTrue="1"/>
  </conditionalFormatting>
  <conditionalFormatting sqref="C20:C27">
    <cfRule type="duplicateValues" dxfId="118" priority="3501"/>
  </conditionalFormatting>
  <conditionalFormatting sqref="C20:C27">
    <cfRule type="duplicateValues" dxfId="117" priority="3505"/>
    <cfRule type="duplicateValues" dxfId="116" priority="3506"/>
  </conditionalFormatting>
  <conditionalFormatting sqref="B18:B27">
    <cfRule type="duplicateValues" dxfId="115" priority="11"/>
  </conditionalFormatting>
  <conditionalFormatting sqref="B18:B27">
    <cfRule type="duplicateValues" dxfId="114" priority="12"/>
  </conditionalFormatting>
  <conditionalFormatting sqref="B18:B27">
    <cfRule type="duplicateValues" dxfId="113" priority="13"/>
    <cfRule type="duplicateValues" dxfId="112" priority="14"/>
  </conditionalFormatting>
  <conditionalFormatting sqref="B18:B27">
    <cfRule type="duplicateValues" dxfId="111" priority="15"/>
    <cfRule type="duplicateValues" dxfId="110" priority="16"/>
  </conditionalFormatting>
  <conditionalFormatting sqref="B18:B27">
    <cfRule type="duplicateValues" dxfId="109" priority="17"/>
  </conditionalFormatting>
  <conditionalFormatting sqref="B18:B27">
    <cfRule type="duplicateValues" dxfId="108" priority="18"/>
  </conditionalFormatting>
  <conditionalFormatting sqref="B18:B27">
    <cfRule type="duplicateValues" dxfId="107" priority="19"/>
  </conditionalFormatting>
  <conditionalFormatting sqref="B18:B27">
    <cfRule type="duplicateValues" dxfId="106" priority="20"/>
  </conditionalFormatting>
  <conditionalFormatting sqref="C18:E18">
    <cfRule type="duplicateValues" dxfId="105" priority="3539" stopIfTrue="1"/>
  </conditionalFormatting>
  <conditionalFormatting sqref="B16:B17">
    <cfRule type="duplicateValues" dxfId="104" priority="3752"/>
  </conditionalFormatting>
  <conditionalFormatting sqref="B16:B17">
    <cfRule type="duplicateValues" dxfId="103" priority="3753"/>
    <cfRule type="duplicateValues" dxfId="102" priority="3754"/>
  </conditionalFormatting>
  <conditionalFormatting sqref="B1:B15">
    <cfRule type="duplicateValues" dxfId="0" priority="3907"/>
  </conditionalFormatting>
  <dataValidations count="1">
    <dataValidation type="list" allowBlank="1" showInputMessage="1" showErrorMessage="1" sqref="E3">
      <formula1>"да,нет"</formula1>
    </dataValidation>
  </dataValidations>
  <hyperlinks>
    <hyperlink ref="C2" location="'Условия работы'!A1" display="ВНИМАНИЕ! Ознакомьтесь с условиями работы, изложенными на листе2"/>
    <hyperlink ref="C19" location="Сток!A1" display="В Наличии на складе"/>
    <hyperlink ref="C20" location="'Нидерланды 02-45'!A1" display="Нидерланды 02-45"/>
    <hyperlink ref="C22" location="'Нидерланды 02-47'!A1" display="Нидерланды 02-47 →"/>
    <hyperlink ref="C23" location="'Нидерланды 02-48'!A1" display="Нидерланды 02-48 →"/>
    <hyperlink ref="C24" location="'Германия 08-04'!A1" display="Германия 08-04 →"/>
    <hyperlink ref="C25" location="'Польша 04-08'!A1" display="Польша 04-08 →"/>
    <hyperlink ref="C26" location="'Польша 04-29'!A1" display="Польша 04-29 →"/>
    <hyperlink ref="C27" location="'Польша 04-30'!A1" display="Польша 04-30 →"/>
    <hyperlink ref="D22" location="'Нидерланды 02-47'!A1" display="Редкие сорта хвойных"/>
    <hyperlink ref="D25" location="'Польша 04-08'!A1" display="Хвойные и лиственные растения, вьющиеся растения"/>
    <hyperlink ref="D26" location="'Польша 04-29'!A1" display="Декоративные и плодовые деревья и кустарники"/>
    <hyperlink ref="D27" location="'Польша 04-30'!A1" display="Редкие сорта хвойных"/>
    <hyperlink ref="D20" location="'Нидерланды 02-45'!A1" display="Редкие сорта хвойных"/>
    <hyperlink ref="D21" location="'Нидерланды 02-46'!A1" display="Редкие сорта хвойных"/>
    <hyperlink ref="D23" location="'Нидерланды 02-48'!A1" display="Растения на штамбе"/>
    <hyperlink ref="D24" location="'Германия 08-04'!A1" display="Верески, Листвиные кустарники, Хвойные сорта"/>
    <hyperlink ref="D19" location="'Предзаказ Сток'!A1" display="Сток Польша, Нидерланды, Бельгия"/>
    <hyperlink ref="C21" location="'Нидерланды 02-46'!A1" display="Нидерланды 02-46 →"/>
  </hyperlinks>
  <pageMargins left="0.7" right="0.7" top="0.75" bottom="0.75" header="0.3" footer="0.3"/>
  <pageSetup paperSize="9" scale="10" fitToWidth="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L522"/>
  <sheetViews>
    <sheetView showGridLines="0" topLeftCell="B1" zoomScale="85" zoomScaleNormal="85" workbookViewId="0">
      <pane ySplit="4" topLeftCell="A8" activePane="bottomLeft" state="frozen"/>
      <selection activeCell="B1" sqref="B1"/>
      <selection pane="bottomLeft" activeCell="C18" sqref="C18"/>
    </sheetView>
  </sheetViews>
  <sheetFormatPr defaultColWidth="9.109375" defaultRowHeight="13.2" x14ac:dyDescent="0.25"/>
  <cols>
    <col min="1" max="1" width="2" style="1" hidden="1" customWidth="1"/>
    <col min="2" max="2" width="18.33203125" style="2" customWidth="1"/>
    <col min="3" max="3" width="65.88671875" style="2" customWidth="1"/>
    <col min="4" max="4" width="11.88671875" style="9" customWidth="1"/>
    <col min="5" max="5" width="17" style="9" customWidth="1"/>
    <col min="6" max="6" width="14.109375" style="10" customWidth="1"/>
    <col min="7" max="7" width="19" style="11" customWidth="1"/>
    <col min="8" max="8" width="15.44140625" style="3" customWidth="1"/>
    <col min="9" max="9" width="18.44140625" style="2" customWidth="1"/>
    <col min="10" max="10" width="14.33203125" style="2" customWidth="1"/>
    <col min="11" max="11" width="18.6640625" style="2" customWidth="1"/>
    <col min="12" max="12" width="24.6640625" style="2" customWidth="1"/>
    <col min="13" max="16384" width="9.109375" style="2"/>
  </cols>
  <sheetData>
    <row r="1" spans="1:12" ht="24.75" customHeight="1" x14ac:dyDescent="0.35">
      <c r="C1" s="156" t="s">
        <v>10664</v>
      </c>
    </row>
    <row r="2" spans="1:12" ht="21" customHeight="1" x14ac:dyDescent="0.35">
      <c r="C2" s="155" t="s">
        <v>10663</v>
      </c>
      <c r="K2" s="72"/>
    </row>
    <row r="3" spans="1:12" s="7" customFormat="1" ht="26.4" x14ac:dyDescent="0.25">
      <c r="A3" s="6"/>
      <c r="B3" s="51" t="s">
        <v>6</v>
      </c>
      <c r="C3" s="51" t="s">
        <v>7</v>
      </c>
      <c r="D3" s="51" t="s">
        <v>10246</v>
      </c>
      <c r="E3" s="51" t="s">
        <v>8</v>
      </c>
      <c r="F3" s="58" t="s">
        <v>10</v>
      </c>
      <c r="G3" s="48" t="s">
        <v>11</v>
      </c>
      <c r="H3" s="52" t="s">
        <v>12</v>
      </c>
      <c r="I3" s="48" t="s">
        <v>13</v>
      </c>
      <c r="J3" s="50" t="s">
        <v>10691</v>
      </c>
      <c r="K3" s="24" t="s">
        <v>10651</v>
      </c>
      <c r="L3" s="24" t="s">
        <v>10652</v>
      </c>
    </row>
    <row r="4" spans="1:12" s="7" customFormat="1" ht="15.6" x14ac:dyDescent="0.3">
      <c r="A4" s="6"/>
      <c r="B4" s="59"/>
      <c r="C4" s="60"/>
      <c r="D4" s="59"/>
      <c r="E4" s="61"/>
      <c r="F4" s="59"/>
      <c r="G4" s="63"/>
      <c r="H4" s="61"/>
      <c r="I4" s="62"/>
      <c r="J4" s="57"/>
      <c r="K4" s="46">
        <f>SUM(ТабСток[Итого])</f>
        <v>0</v>
      </c>
      <c r="L4" s="47">
        <f>ТабСток[[#This Row],[Итого Евро]]*ПРАЙС!$F$14</f>
        <v>0</v>
      </c>
    </row>
    <row r="5" spans="1:12" s="4" customFormat="1" ht="15.6" x14ac:dyDescent="0.3">
      <c r="A5" s="5"/>
      <c r="B5" s="53" t="s">
        <v>2842</v>
      </c>
      <c r="C5" s="54" t="s">
        <v>2843</v>
      </c>
      <c r="D5" s="33" t="s">
        <v>10045</v>
      </c>
      <c r="E5" s="33" t="s">
        <v>9965</v>
      </c>
      <c r="F5" s="27">
        <v>3</v>
      </c>
      <c r="G5" s="16">
        <v>10.92</v>
      </c>
      <c r="H5" s="33"/>
      <c r="I5" s="17">
        <f>IFERROR(ТабСток[[#This Row],[Цена]]*ТабСток[[#This Row],[Заказ]],"")</f>
        <v>0</v>
      </c>
      <c r="J5" s="18" t="s">
        <v>10645</v>
      </c>
      <c r="K5" s="73" t="str">
        <f>IF(AND($K$4&gt;0,$K$4&lt;300),"Минимальный заказ по вкладке 300 евро","")</f>
        <v/>
      </c>
    </row>
    <row r="6" spans="1:12" s="4" customFormat="1" ht="15.6" x14ac:dyDescent="0.3">
      <c r="A6" s="8"/>
      <c r="B6" s="33" t="s">
        <v>2844</v>
      </c>
      <c r="C6" s="31" t="s">
        <v>2845</v>
      </c>
      <c r="D6" s="33" t="s">
        <v>10045</v>
      </c>
      <c r="E6" s="33" t="s">
        <v>9965</v>
      </c>
      <c r="F6" s="27">
        <v>3</v>
      </c>
      <c r="G6" s="16">
        <v>10.92</v>
      </c>
      <c r="H6" s="33"/>
      <c r="I6" s="17">
        <f>IFERROR(ТабСток[[#This Row],[Цена]]*ТабСток[[#This Row],[Заказ]],"")</f>
        <v>0</v>
      </c>
      <c r="J6" s="18" t="s">
        <v>10645</v>
      </c>
      <c r="K6" s="73" t="str">
        <f t="shared" ref="K6:K69" si="0">IF(AND($K$4&gt;0,$K$4&lt;300),"Минимальный заказ по вкладке 300 евро","")</f>
        <v/>
      </c>
      <c r="L6" s="2"/>
    </row>
    <row r="7" spans="1:12" s="4" customFormat="1" ht="15.6" x14ac:dyDescent="0.3">
      <c r="A7" s="8"/>
      <c r="B7" s="33" t="s">
        <v>2836</v>
      </c>
      <c r="C7" s="31" t="s">
        <v>2837</v>
      </c>
      <c r="D7" s="33" t="s">
        <v>10045</v>
      </c>
      <c r="E7" s="33" t="s">
        <v>9965</v>
      </c>
      <c r="F7" s="27">
        <v>3</v>
      </c>
      <c r="G7" s="16">
        <v>10.92</v>
      </c>
      <c r="H7" s="33"/>
      <c r="I7" s="17">
        <f>IFERROR(ТабСток[[#This Row],[Цена]]*ТабСток[[#This Row],[Заказ]],"")</f>
        <v>0</v>
      </c>
      <c r="J7" s="18" t="s">
        <v>10645</v>
      </c>
      <c r="K7" s="73" t="str">
        <f t="shared" si="0"/>
        <v/>
      </c>
      <c r="L7" s="2"/>
    </row>
    <row r="8" spans="1:12" s="4" customFormat="1" ht="15.6" x14ac:dyDescent="0.3">
      <c r="A8" s="5"/>
      <c r="B8" s="33" t="s">
        <v>2838</v>
      </c>
      <c r="C8" s="31" t="s">
        <v>2839</v>
      </c>
      <c r="D8" s="33" t="s">
        <v>10045</v>
      </c>
      <c r="E8" s="33" t="s">
        <v>9965</v>
      </c>
      <c r="F8" s="27">
        <v>3</v>
      </c>
      <c r="G8" s="16">
        <v>10.92</v>
      </c>
      <c r="H8" s="33"/>
      <c r="I8" s="17">
        <f>IFERROR(ТабСток[[#This Row],[Цена]]*ТабСток[[#This Row],[Заказ]],"")</f>
        <v>0</v>
      </c>
      <c r="J8" s="18" t="s">
        <v>10645</v>
      </c>
      <c r="K8" s="73" t="str">
        <f t="shared" si="0"/>
        <v/>
      </c>
      <c r="L8" s="2"/>
    </row>
    <row r="9" spans="1:12" s="4" customFormat="1" ht="15.6" x14ac:dyDescent="0.3">
      <c r="A9" s="5"/>
      <c r="B9" s="33" t="s">
        <v>2816</v>
      </c>
      <c r="C9" s="31" t="s">
        <v>2817</v>
      </c>
      <c r="D9" s="33" t="s">
        <v>10415</v>
      </c>
      <c r="E9" s="33" t="s">
        <v>9965</v>
      </c>
      <c r="F9" s="27">
        <v>5</v>
      </c>
      <c r="G9" s="16">
        <v>7.5599999999999987</v>
      </c>
      <c r="H9" s="33"/>
      <c r="I9" s="17">
        <f>IFERROR(ТабСток[[#This Row],[Цена]]*ТабСток[[#This Row],[Заказ]],"")</f>
        <v>0</v>
      </c>
      <c r="J9" s="18" t="s">
        <v>10645</v>
      </c>
      <c r="K9" s="73" t="str">
        <f t="shared" si="0"/>
        <v/>
      </c>
      <c r="L9" s="2"/>
    </row>
    <row r="10" spans="1:12" s="4" customFormat="1" ht="15.6" x14ac:dyDescent="0.3">
      <c r="A10" s="5"/>
      <c r="B10" s="33" t="s">
        <v>2818</v>
      </c>
      <c r="C10" s="31" t="s">
        <v>2819</v>
      </c>
      <c r="D10" s="33" t="s">
        <v>10415</v>
      </c>
      <c r="E10" s="33" t="s">
        <v>9965</v>
      </c>
      <c r="F10" s="27">
        <v>5</v>
      </c>
      <c r="G10" s="16">
        <v>8.4</v>
      </c>
      <c r="H10" s="33"/>
      <c r="I10" s="17">
        <f>IFERROR(ТабСток[[#This Row],[Цена]]*ТабСток[[#This Row],[Заказ]],"")</f>
        <v>0</v>
      </c>
      <c r="J10" s="18" t="s">
        <v>10645</v>
      </c>
      <c r="K10" s="73" t="str">
        <f t="shared" si="0"/>
        <v/>
      </c>
      <c r="L10" s="2"/>
    </row>
    <row r="11" spans="1:12" s="4" customFormat="1" ht="15.6" x14ac:dyDescent="0.3">
      <c r="A11" s="5"/>
      <c r="B11" s="33" t="s">
        <v>2820</v>
      </c>
      <c r="C11" s="31" t="s">
        <v>2821</v>
      </c>
      <c r="D11" s="33" t="s">
        <v>10415</v>
      </c>
      <c r="E11" s="33" t="s">
        <v>9965</v>
      </c>
      <c r="F11" s="27">
        <v>5</v>
      </c>
      <c r="G11" s="16">
        <v>7.5599999999999987</v>
      </c>
      <c r="H11" s="33"/>
      <c r="I11" s="17">
        <f>IFERROR(ТабСток[[#This Row],[Цена]]*ТабСток[[#This Row],[Заказ]],"")</f>
        <v>0</v>
      </c>
      <c r="J11" s="18" t="s">
        <v>10645</v>
      </c>
      <c r="K11" s="73" t="str">
        <f t="shared" si="0"/>
        <v/>
      </c>
      <c r="L11" s="2"/>
    </row>
    <row r="12" spans="1:12" s="4" customFormat="1" ht="15.6" x14ac:dyDescent="0.3">
      <c r="A12" s="5"/>
      <c r="B12" s="33" t="s">
        <v>2822</v>
      </c>
      <c r="C12" s="31" t="s">
        <v>2823</v>
      </c>
      <c r="D12" s="33" t="s">
        <v>10415</v>
      </c>
      <c r="E12" s="33" t="s">
        <v>9965</v>
      </c>
      <c r="F12" s="27">
        <v>5</v>
      </c>
      <c r="G12" s="16">
        <v>7.5599999999999987</v>
      </c>
      <c r="H12" s="33"/>
      <c r="I12" s="17">
        <f>IFERROR(ТабСток[[#This Row],[Цена]]*ТабСток[[#This Row],[Заказ]],"")</f>
        <v>0</v>
      </c>
      <c r="J12" s="18" t="s">
        <v>10645</v>
      </c>
      <c r="K12" s="73" t="str">
        <f t="shared" si="0"/>
        <v/>
      </c>
      <c r="L12" s="2"/>
    </row>
    <row r="13" spans="1:12" s="4" customFormat="1" ht="15.6" x14ac:dyDescent="0.3">
      <c r="A13" s="5"/>
      <c r="B13" s="33" t="s">
        <v>2824</v>
      </c>
      <c r="C13" s="31" t="s">
        <v>2825</v>
      </c>
      <c r="D13" s="33" t="s">
        <v>10415</v>
      </c>
      <c r="E13" s="33" t="s">
        <v>9965</v>
      </c>
      <c r="F13" s="27">
        <v>5</v>
      </c>
      <c r="G13" s="16">
        <v>8.4</v>
      </c>
      <c r="H13" s="33"/>
      <c r="I13" s="17">
        <f>IFERROR(ТабСток[[#This Row],[Цена]]*ТабСток[[#This Row],[Заказ]],"")</f>
        <v>0</v>
      </c>
      <c r="J13" s="18" t="s">
        <v>10645</v>
      </c>
      <c r="K13" s="73" t="str">
        <f t="shared" si="0"/>
        <v/>
      </c>
      <c r="L13" s="2"/>
    </row>
    <row r="14" spans="1:12" s="4" customFormat="1" ht="15.6" x14ac:dyDescent="0.3">
      <c r="A14" s="8"/>
      <c r="B14" s="33" t="s">
        <v>2826</v>
      </c>
      <c r="C14" s="31" t="s">
        <v>2827</v>
      </c>
      <c r="D14" s="33" t="s">
        <v>10415</v>
      </c>
      <c r="E14" s="33" t="s">
        <v>9965</v>
      </c>
      <c r="F14" s="27">
        <v>5</v>
      </c>
      <c r="G14" s="16">
        <v>7.5599999999999987</v>
      </c>
      <c r="H14" s="33"/>
      <c r="I14" s="17">
        <f>IFERROR(ТабСток[[#This Row],[Цена]]*ТабСток[[#This Row],[Заказ]],"")</f>
        <v>0</v>
      </c>
      <c r="J14" s="18" t="s">
        <v>10645</v>
      </c>
      <c r="K14" s="73" t="str">
        <f t="shared" si="0"/>
        <v/>
      </c>
      <c r="L14" s="2"/>
    </row>
    <row r="15" spans="1:12" s="4" customFormat="1" ht="15.6" x14ac:dyDescent="0.3">
      <c r="A15" s="8"/>
      <c r="B15" s="33" t="s">
        <v>2828</v>
      </c>
      <c r="C15" s="31" t="s">
        <v>2829</v>
      </c>
      <c r="D15" s="33" t="s">
        <v>10415</v>
      </c>
      <c r="E15" s="33" t="s">
        <v>9965</v>
      </c>
      <c r="F15" s="27">
        <v>5</v>
      </c>
      <c r="G15" s="16">
        <v>7.5599999999999987</v>
      </c>
      <c r="H15" s="33"/>
      <c r="I15" s="17">
        <f>IFERROR(ТабСток[[#This Row],[Цена]]*ТабСток[[#This Row],[Заказ]],"")</f>
        <v>0</v>
      </c>
      <c r="J15" s="18" t="s">
        <v>10645</v>
      </c>
      <c r="K15" s="73" t="str">
        <f t="shared" si="0"/>
        <v/>
      </c>
      <c r="L15" s="2"/>
    </row>
    <row r="16" spans="1:12" s="4" customFormat="1" ht="15.6" x14ac:dyDescent="0.3">
      <c r="A16" s="5"/>
      <c r="B16" s="33" t="s">
        <v>2830</v>
      </c>
      <c r="C16" s="31" t="s">
        <v>2831</v>
      </c>
      <c r="D16" s="33" t="s">
        <v>10415</v>
      </c>
      <c r="E16" s="33" t="s">
        <v>9965</v>
      </c>
      <c r="F16" s="27">
        <v>5</v>
      </c>
      <c r="G16" s="16">
        <v>7.5599999999999987</v>
      </c>
      <c r="H16" s="33"/>
      <c r="I16" s="17">
        <f>IFERROR(ТабСток[[#This Row],[Цена]]*ТабСток[[#This Row],[Заказ]],"")</f>
        <v>0</v>
      </c>
      <c r="J16" s="18" t="s">
        <v>10645</v>
      </c>
      <c r="K16" s="73" t="str">
        <f t="shared" si="0"/>
        <v/>
      </c>
      <c r="L16" s="2"/>
    </row>
    <row r="17" spans="1:12" s="4" customFormat="1" ht="15.6" x14ac:dyDescent="0.3">
      <c r="A17" s="5"/>
      <c r="B17" s="33" t="s">
        <v>2832</v>
      </c>
      <c r="C17" s="31" t="s">
        <v>2833</v>
      </c>
      <c r="D17" s="33" t="s">
        <v>10415</v>
      </c>
      <c r="E17" s="33" t="s">
        <v>9965</v>
      </c>
      <c r="F17" s="27">
        <v>5</v>
      </c>
      <c r="G17" s="16">
        <v>8.4</v>
      </c>
      <c r="H17" s="33"/>
      <c r="I17" s="17">
        <f>IFERROR(ТабСток[[#This Row],[Цена]]*ТабСток[[#This Row],[Заказ]],"")</f>
        <v>0</v>
      </c>
      <c r="J17" s="18" t="s">
        <v>10645</v>
      </c>
      <c r="K17" s="73" t="str">
        <f t="shared" si="0"/>
        <v/>
      </c>
      <c r="L17" s="2"/>
    </row>
    <row r="18" spans="1:12" s="4" customFormat="1" ht="15.6" x14ac:dyDescent="0.3">
      <c r="A18" s="5"/>
      <c r="B18" s="33" t="s">
        <v>2834</v>
      </c>
      <c r="C18" s="31" t="s">
        <v>2835</v>
      </c>
      <c r="D18" s="33" t="s">
        <v>10415</v>
      </c>
      <c r="E18" s="33" t="s">
        <v>9965</v>
      </c>
      <c r="F18" s="27">
        <v>5</v>
      </c>
      <c r="G18" s="16">
        <v>7.5599999999999987</v>
      </c>
      <c r="H18" s="33"/>
      <c r="I18" s="17">
        <f>IFERROR(ТабСток[[#This Row],[Цена]]*ТабСток[[#This Row],[Заказ]],"")</f>
        <v>0</v>
      </c>
      <c r="J18" s="18" t="s">
        <v>10645</v>
      </c>
      <c r="K18" s="73" t="str">
        <f t="shared" si="0"/>
        <v/>
      </c>
      <c r="L18" s="2"/>
    </row>
    <row r="19" spans="1:12" s="4" customFormat="1" ht="15.6" x14ac:dyDescent="0.3">
      <c r="A19" s="5"/>
      <c r="B19" s="33" t="s">
        <v>10613</v>
      </c>
      <c r="C19" s="31" t="s">
        <v>10092</v>
      </c>
      <c r="D19" s="33" t="s">
        <v>10125</v>
      </c>
      <c r="E19" s="33" t="s">
        <v>9965</v>
      </c>
      <c r="F19" s="27">
        <v>1</v>
      </c>
      <c r="G19" s="16">
        <v>16.38</v>
      </c>
      <c r="H19" s="33"/>
      <c r="I19" s="17">
        <f>IFERROR(ТабСток[[#This Row],[Цена]]*ТабСток[[#This Row],[Заказ]],"")</f>
        <v>0</v>
      </c>
      <c r="J19" s="18" t="s">
        <v>10645</v>
      </c>
      <c r="K19" s="73" t="str">
        <f t="shared" si="0"/>
        <v/>
      </c>
    </row>
    <row r="20" spans="1:12" s="4" customFormat="1" ht="15.6" x14ac:dyDescent="0.3">
      <c r="A20" s="5"/>
      <c r="B20" s="33" t="s">
        <v>10587</v>
      </c>
      <c r="C20" s="31" t="s">
        <v>10065</v>
      </c>
      <c r="D20" s="33" t="s">
        <v>10125</v>
      </c>
      <c r="E20" s="33" t="s">
        <v>9965</v>
      </c>
      <c r="F20" s="27">
        <v>1</v>
      </c>
      <c r="G20" s="16">
        <v>16.38</v>
      </c>
      <c r="H20" s="33"/>
      <c r="I20" s="17">
        <f>IFERROR(ТабСток[[#This Row],[Цена]]*ТабСток[[#This Row],[Заказ]],"")</f>
        <v>0</v>
      </c>
      <c r="J20" s="18" t="s">
        <v>10645</v>
      </c>
      <c r="K20" s="73" t="str">
        <f t="shared" si="0"/>
        <v/>
      </c>
    </row>
    <row r="21" spans="1:12" s="4" customFormat="1" ht="15.6" x14ac:dyDescent="0.3">
      <c r="A21" s="5"/>
      <c r="B21" s="33" t="s">
        <v>10563</v>
      </c>
      <c r="C21" s="31" t="s">
        <v>10044</v>
      </c>
      <c r="D21" s="33" t="s">
        <v>10041</v>
      </c>
      <c r="E21" s="33" t="s">
        <v>9965</v>
      </c>
      <c r="F21" s="27">
        <v>5</v>
      </c>
      <c r="G21" s="16">
        <v>5.04</v>
      </c>
      <c r="H21" s="33"/>
      <c r="I21" s="17">
        <f>IFERROR(ТабСток[[#This Row],[Цена]]*ТабСток[[#This Row],[Заказ]],"")</f>
        <v>0</v>
      </c>
      <c r="J21" s="18" t="s">
        <v>10645</v>
      </c>
      <c r="K21" s="73" t="str">
        <f t="shared" si="0"/>
        <v/>
      </c>
    </row>
    <row r="22" spans="1:12" s="4" customFormat="1" ht="15.6" x14ac:dyDescent="0.3">
      <c r="A22" s="5"/>
      <c r="B22" s="33" t="s">
        <v>3532</v>
      </c>
      <c r="C22" s="31" t="s">
        <v>3533</v>
      </c>
      <c r="D22" s="33" t="s">
        <v>10415</v>
      </c>
      <c r="E22" s="33" t="s">
        <v>9965</v>
      </c>
      <c r="F22" s="27">
        <v>5</v>
      </c>
      <c r="G22" s="16">
        <v>6.9720000000000004</v>
      </c>
      <c r="H22" s="33"/>
      <c r="I22" s="17">
        <f>IFERROR(ТабСток[[#This Row],[Цена]]*ТабСток[[#This Row],[Заказ]],"")</f>
        <v>0</v>
      </c>
      <c r="J22" s="18" t="s">
        <v>10645</v>
      </c>
      <c r="K22" s="73" t="str">
        <f t="shared" si="0"/>
        <v/>
      </c>
    </row>
    <row r="23" spans="1:12" s="4" customFormat="1" ht="15.6" x14ac:dyDescent="0.3">
      <c r="A23" s="8"/>
      <c r="B23" s="33" t="s">
        <v>3536</v>
      </c>
      <c r="C23" s="31" t="s">
        <v>3537</v>
      </c>
      <c r="D23" s="33" t="s">
        <v>10407</v>
      </c>
      <c r="E23" s="33" t="s">
        <v>9965</v>
      </c>
      <c r="F23" s="27">
        <v>1</v>
      </c>
      <c r="G23" s="16">
        <v>71.400000000000006</v>
      </c>
      <c r="H23" s="33"/>
      <c r="I23" s="17">
        <f>IFERROR(ТабСток[[#This Row],[Цена]]*ТабСток[[#This Row],[Заказ]],"")</f>
        <v>0</v>
      </c>
      <c r="J23" s="18" t="s">
        <v>10645</v>
      </c>
      <c r="K23" s="73" t="str">
        <f t="shared" si="0"/>
        <v/>
      </c>
    </row>
    <row r="24" spans="1:12" s="4" customFormat="1" ht="15.6" x14ac:dyDescent="0.3">
      <c r="A24" s="5"/>
      <c r="B24" s="33" t="s">
        <v>10588</v>
      </c>
      <c r="C24" s="31" t="s">
        <v>10066</v>
      </c>
      <c r="D24" s="33" t="s">
        <v>10125</v>
      </c>
      <c r="E24" s="33" t="s">
        <v>9965</v>
      </c>
      <c r="F24" s="27">
        <v>1</v>
      </c>
      <c r="G24" s="16">
        <v>16.38</v>
      </c>
      <c r="H24" s="33"/>
      <c r="I24" s="17">
        <f>IFERROR(ТабСток[[#This Row],[Цена]]*ТабСток[[#This Row],[Заказ]],"")</f>
        <v>0</v>
      </c>
      <c r="J24" s="18" t="s">
        <v>10645</v>
      </c>
      <c r="K24" s="73" t="str">
        <f t="shared" si="0"/>
        <v/>
      </c>
    </row>
    <row r="25" spans="1:12" s="4" customFormat="1" ht="15.6" x14ac:dyDescent="0.3">
      <c r="A25" s="8"/>
      <c r="B25" s="33" t="s">
        <v>3542</v>
      </c>
      <c r="C25" s="31" t="s">
        <v>3543</v>
      </c>
      <c r="D25" s="33" t="s">
        <v>10415</v>
      </c>
      <c r="E25" s="33" t="s">
        <v>9965</v>
      </c>
      <c r="F25" s="27">
        <v>5</v>
      </c>
      <c r="G25" s="16">
        <v>6.9720000000000004</v>
      </c>
      <c r="H25" s="33"/>
      <c r="I25" s="17">
        <f>IFERROR(ТабСток[[#This Row],[Цена]]*ТабСток[[#This Row],[Заказ]],"")</f>
        <v>0</v>
      </c>
      <c r="J25" s="18" t="s">
        <v>10645</v>
      </c>
      <c r="K25" s="73" t="str">
        <f t="shared" si="0"/>
        <v/>
      </c>
    </row>
    <row r="26" spans="1:12" s="4" customFormat="1" ht="15.6" x14ac:dyDescent="0.3">
      <c r="A26" s="5"/>
      <c r="B26" s="33" t="s">
        <v>9994</v>
      </c>
      <c r="C26" s="31" t="s">
        <v>3545</v>
      </c>
      <c r="D26" s="33" t="s">
        <v>10220</v>
      </c>
      <c r="E26" s="33" t="s">
        <v>9965</v>
      </c>
      <c r="F26" s="27">
        <v>3</v>
      </c>
      <c r="G26" s="16">
        <v>10.92</v>
      </c>
      <c r="H26" s="33"/>
      <c r="I26" s="17">
        <f>IFERROR(ТабСток[[#This Row],[Цена]]*ТабСток[[#This Row],[Заказ]],"")</f>
        <v>0</v>
      </c>
      <c r="J26" s="18" t="s">
        <v>10645</v>
      </c>
      <c r="K26" s="73" t="str">
        <f t="shared" si="0"/>
        <v/>
      </c>
      <c r="L26" s="2"/>
    </row>
    <row r="27" spans="1:12" s="4" customFormat="1" ht="15.6" x14ac:dyDescent="0.3">
      <c r="A27" s="8"/>
      <c r="B27" s="33" t="s">
        <v>10589</v>
      </c>
      <c r="C27" s="31" t="s">
        <v>10067</v>
      </c>
      <c r="D27" s="33" t="s">
        <v>10125</v>
      </c>
      <c r="E27" s="33" t="s">
        <v>9965</v>
      </c>
      <c r="F27" s="27">
        <v>1</v>
      </c>
      <c r="G27" s="16">
        <v>16.38</v>
      </c>
      <c r="H27" s="33"/>
      <c r="I27" s="17">
        <f>IFERROR(ТабСток[[#This Row],[Цена]]*ТабСток[[#This Row],[Заказ]],"")</f>
        <v>0</v>
      </c>
      <c r="J27" s="18" t="s">
        <v>10645</v>
      </c>
      <c r="K27" s="73" t="str">
        <f t="shared" si="0"/>
        <v/>
      </c>
    </row>
    <row r="28" spans="1:12" s="4" customFormat="1" ht="15.6" x14ac:dyDescent="0.3">
      <c r="A28" s="5"/>
      <c r="B28" s="33" t="s">
        <v>10560</v>
      </c>
      <c r="C28" s="31" t="s">
        <v>10040</v>
      </c>
      <c r="D28" s="33" t="s">
        <v>10041</v>
      </c>
      <c r="E28" s="33" t="s">
        <v>9965</v>
      </c>
      <c r="F28" s="27">
        <v>5</v>
      </c>
      <c r="G28" s="16">
        <v>5.04</v>
      </c>
      <c r="H28" s="33"/>
      <c r="I28" s="17">
        <f>IFERROR(ТабСток[[#This Row],[Цена]]*ТабСток[[#This Row],[Заказ]],"")</f>
        <v>0</v>
      </c>
      <c r="J28" s="18" t="s">
        <v>10645</v>
      </c>
      <c r="K28" s="73" t="str">
        <f t="shared" si="0"/>
        <v/>
      </c>
    </row>
    <row r="29" spans="1:12" s="4" customFormat="1" ht="15.6" x14ac:dyDescent="0.3">
      <c r="A29" s="5"/>
      <c r="B29" s="33" t="s">
        <v>10590</v>
      </c>
      <c r="C29" s="31" t="s">
        <v>10068</v>
      </c>
      <c r="D29" s="33" t="s">
        <v>10125</v>
      </c>
      <c r="E29" s="33" t="s">
        <v>9965</v>
      </c>
      <c r="F29" s="27">
        <v>1</v>
      </c>
      <c r="G29" s="16">
        <v>16.38</v>
      </c>
      <c r="H29" s="33"/>
      <c r="I29" s="17">
        <f>IFERROR(ТабСток[[#This Row],[Цена]]*ТабСток[[#This Row],[Заказ]],"")</f>
        <v>0</v>
      </c>
      <c r="J29" s="18" t="s">
        <v>10645</v>
      </c>
      <c r="K29" s="73" t="str">
        <f t="shared" si="0"/>
        <v/>
      </c>
    </row>
    <row r="30" spans="1:12" s="4" customFormat="1" ht="15.6" x14ac:dyDescent="0.3">
      <c r="A30" s="5"/>
      <c r="B30" s="33" t="s">
        <v>10596</v>
      </c>
      <c r="C30" s="31" t="s">
        <v>10075</v>
      </c>
      <c r="D30" s="33" t="s">
        <v>10041</v>
      </c>
      <c r="E30" s="33" t="s">
        <v>9965</v>
      </c>
      <c r="F30" s="27">
        <v>5</v>
      </c>
      <c r="G30" s="16">
        <v>5.04</v>
      </c>
      <c r="H30" s="33"/>
      <c r="I30" s="17">
        <f>IFERROR(ТабСток[[#This Row],[Цена]]*ТабСток[[#This Row],[Заказ]],"")</f>
        <v>0</v>
      </c>
      <c r="J30" s="18" t="s">
        <v>10645</v>
      </c>
      <c r="K30" s="73" t="str">
        <f t="shared" si="0"/>
        <v/>
      </c>
    </row>
    <row r="31" spans="1:12" s="4" customFormat="1" ht="15.6" x14ac:dyDescent="0.3">
      <c r="A31" s="5"/>
      <c r="B31" s="33" t="s">
        <v>9991</v>
      </c>
      <c r="C31" s="31" t="s">
        <v>10024</v>
      </c>
      <c r="D31" s="33" t="s">
        <v>10415</v>
      </c>
      <c r="E31" s="33" t="s">
        <v>9965</v>
      </c>
      <c r="F31" s="27">
        <v>5</v>
      </c>
      <c r="G31" s="16">
        <v>6.9720000000000004</v>
      </c>
      <c r="H31" s="33"/>
      <c r="I31" s="17">
        <f>IFERROR(ТабСток[[#This Row],[Цена]]*ТабСток[[#This Row],[Заказ]],"")</f>
        <v>0</v>
      </c>
      <c r="J31" s="18" t="s">
        <v>10645</v>
      </c>
      <c r="K31" s="73" t="str">
        <f t="shared" si="0"/>
        <v/>
      </c>
    </row>
    <row r="32" spans="1:12" s="4" customFormat="1" ht="15.6" x14ac:dyDescent="0.3">
      <c r="A32" s="5"/>
      <c r="B32" s="33" t="s">
        <v>3551</v>
      </c>
      <c r="C32" s="31" t="s">
        <v>10038</v>
      </c>
      <c r="D32" s="33" t="s">
        <v>10407</v>
      </c>
      <c r="E32" s="33" t="s">
        <v>9965</v>
      </c>
      <c r="F32" s="27">
        <v>1</v>
      </c>
      <c r="G32" s="16">
        <v>71.400000000000006</v>
      </c>
      <c r="H32" s="33"/>
      <c r="I32" s="17">
        <f>IFERROR(ТабСток[[#This Row],[Цена]]*ТабСток[[#This Row],[Заказ]],"")</f>
        <v>0</v>
      </c>
      <c r="J32" s="18" t="s">
        <v>10645</v>
      </c>
      <c r="K32" s="73" t="str">
        <f t="shared" si="0"/>
        <v/>
      </c>
    </row>
    <row r="33" spans="1:12" s="4" customFormat="1" ht="15.6" x14ac:dyDescent="0.3">
      <c r="A33" s="5"/>
      <c r="B33" s="33" t="s">
        <v>3550</v>
      </c>
      <c r="C33" s="31" t="s">
        <v>10037</v>
      </c>
      <c r="D33" s="33" t="s">
        <v>10220</v>
      </c>
      <c r="E33" s="33" t="s">
        <v>9965</v>
      </c>
      <c r="F33" s="27">
        <v>3</v>
      </c>
      <c r="G33" s="16">
        <v>10.92</v>
      </c>
      <c r="H33" s="33"/>
      <c r="I33" s="17">
        <f>IFERROR(ТабСток[[#This Row],[Цена]]*ТабСток[[#This Row],[Заказ]],"")</f>
        <v>0</v>
      </c>
      <c r="J33" s="18" t="s">
        <v>10645</v>
      </c>
      <c r="K33" s="73" t="str">
        <f t="shared" si="0"/>
        <v/>
      </c>
    </row>
    <row r="34" spans="1:12" s="4" customFormat="1" ht="15.6" x14ac:dyDescent="0.3">
      <c r="A34" s="5"/>
      <c r="B34" s="33" t="s">
        <v>3556</v>
      </c>
      <c r="C34" s="31" t="s">
        <v>3557</v>
      </c>
      <c r="D34" s="33" t="s">
        <v>10407</v>
      </c>
      <c r="E34" s="33" t="s">
        <v>9965</v>
      </c>
      <c r="F34" s="27">
        <v>1</v>
      </c>
      <c r="G34" s="16">
        <v>71.400000000000006</v>
      </c>
      <c r="H34" s="33"/>
      <c r="I34" s="17">
        <f>IFERROR(ТабСток[[#This Row],[Цена]]*ТабСток[[#This Row],[Заказ]],"")</f>
        <v>0</v>
      </c>
      <c r="J34" s="18" t="s">
        <v>10645</v>
      </c>
      <c r="K34" s="73" t="str">
        <f t="shared" si="0"/>
        <v/>
      </c>
    </row>
    <row r="35" spans="1:12" s="4" customFormat="1" ht="15.6" x14ac:dyDescent="0.3">
      <c r="A35" s="5"/>
      <c r="B35" s="33" t="s">
        <v>10597</v>
      </c>
      <c r="C35" s="31" t="s">
        <v>10123</v>
      </c>
      <c r="D35" s="33" t="s">
        <v>10125</v>
      </c>
      <c r="E35" s="33" t="s">
        <v>9965</v>
      </c>
      <c r="F35" s="27">
        <v>1</v>
      </c>
      <c r="G35" s="16">
        <v>16.38</v>
      </c>
      <c r="H35" s="33"/>
      <c r="I35" s="17">
        <f>IFERROR(ТабСток[[#This Row],[Цена]]*ТабСток[[#This Row],[Заказ]],"")</f>
        <v>0</v>
      </c>
      <c r="J35" s="18" t="s">
        <v>10645</v>
      </c>
      <c r="K35" s="73" t="str">
        <f t="shared" si="0"/>
        <v/>
      </c>
    </row>
    <row r="36" spans="1:12" s="4" customFormat="1" ht="15.6" x14ac:dyDescent="0.3">
      <c r="A36" s="5"/>
      <c r="B36" s="33" t="s">
        <v>10561</v>
      </c>
      <c r="C36" s="31" t="s">
        <v>10042</v>
      </c>
      <c r="D36" s="33" t="s">
        <v>10041</v>
      </c>
      <c r="E36" s="33" t="s">
        <v>9965</v>
      </c>
      <c r="F36" s="27">
        <v>5</v>
      </c>
      <c r="G36" s="16">
        <v>5.04</v>
      </c>
      <c r="H36" s="33"/>
      <c r="I36" s="17">
        <f>IFERROR(ТабСток[[#This Row],[Цена]]*ТабСток[[#This Row],[Заказ]],"")</f>
        <v>0</v>
      </c>
      <c r="J36" s="18" t="s">
        <v>10645</v>
      </c>
      <c r="K36" s="73" t="str">
        <f t="shared" si="0"/>
        <v/>
      </c>
    </row>
    <row r="37" spans="1:12" s="4" customFormat="1" ht="15.6" x14ac:dyDescent="0.3">
      <c r="A37" s="5"/>
      <c r="B37" s="33" t="s">
        <v>3558</v>
      </c>
      <c r="C37" s="31" t="s">
        <v>3559</v>
      </c>
      <c r="D37" s="33" t="s">
        <v>10415</v>
      </c>
      <c r="E37" s="33" t="s">
        <v>9965</v>
      </c>
      <c r="F37" s="27">
        <v>5</v>
      </c>
      <c r="G37" s="16">
        <v>6.9720000000000004</v>
      </c>
      <c r="H37" s="33"/>
      <c r="I37" s="17">
        <f>IFERROR(ТабСток[[#This Row],[Цена]]*ТабСток[[#This Row],[Заказ]],"")</f>
        <v>0</v>
      </c>
      <c r="J37" s="18" t="s">
        <v>10645</v>
      </c>
      <c r="K37" s="73" t="str">
        <f t="shared" si="0"/>
        <v/>
      </c>
    </row>
    <row r="38" spans="1:12" s="4" customFormat="1" ht="15.6" x14ac:dyDescent="0.3">
      <c r="A38" s="5"/>
      <c r="B38" s="33" t="s">
        <v>9995</v>
      </c>
      <c r="C38" s="31" t="s">
        <v>3561</v>
      </c>
      <c r="D38" s="33" t="s">
        <v>10220</v>
      </c>
      <c r="E38" s="33" t="s">
        <v>9965</v>
      </c>
      <c r="F38" s="27">
        <v>3</v>
      </c>
      <c r="G38" s="16">
        <v>10.92</v>
      </c>
      <c r="H38" s="33"/>
      <c r="I38" s="17">
        <f>IFERROR(ТабСток[[#This Row],[Цена]]*ТабСток[[#This Row],[Заказ]],"")</f>
        <v>0</v>
      </c>
      <c r="J38" s="18" t="s">
        <v>10645</v>
      </c>
      <c r="K38" s="73" t="str">
        <f t="shared" si="0"/>
        <v/>
      </c>
      <c r="L38" s="2"/>
    </row>
    <row r="39" spans="1:12" s="4" customFormat="1" ht="15.6" x14ac:dyDescent="0.3">
      <c r="A39" s="5"/>
      <c r="B39" s="33" t="s">
        <v>3564</v>
      </c>
      <c r="C39" s="31" t="s">
        <v>3565</v>
      </c>
      <c r="D39" s="33" t="s">
        <v>10407</v>
      </c>
      <c r="E39" s="33" t="s">
        <v>9965</v>
      </c>
      <c r="F39" s="27">
        <v>1</v>
      </c>
      <c r="G39" s="16">
        <v>71.400000000000006</v>
      </c>
      <c r="H39" s="33"/>
      <c r="I39" s="17">
        <f>IFERROR(ТабСток[[#This Row],[Цена]]*ТабСток[[#This Row],[Заказ]],"")</f>
        <v>0</v>
      </c>
      <c r="J39" s="18" t="s">
        <v>10645</v>
      </c>
      <c r="K39" s="73" t="str">
        <f t="shared" si="0"/>
        <v/>
      </c>
    </row>
    <row r="40" spans="1:12" s="4" customFormat="1" ht="15.6" x14ac:dyDescent="0.3">
      <c r="A40" s="5"/>
      <c r="B40" s="33" t="s">
        <v>3562</v>
      </c>
      <c r="C40" s="31" t="s">
        <v>3563</v>
      </c>
      <c r="D40" s="33" t="s">
        <v>10220</v>
      </c>
      <c r="E40" s="33" t="s">
        <v>9965</v>
      </c>
      <c r="F40" s="27">
        <v>3</v>
      </c>
      <c r="G40" s="16">
        <v>10.92</v>
      </c>
      <c r="H40" s="33"/>
      <c r="I40" s="17">
        <f>IFERROR(ТабСток[[#This Row],[Цена]]*ТабСток[[#This Row],[Заказ]],"")</f>
        <v>0</v>
      </c>
      <c r="J40" s="18" t="s">
        <v>10645</v>
      </c>
      <c r="K40" s="73" t="str">
        <f t="shared" si="0"/>
        <v/>
      </c>
    </row>
    <row r="41" spans="1:12" s="4" customFormat="1" ht="15.6" x14ac:dyDescent="0.3">
      <c r="A41" s="5"/>
      <c r="B41" s="33" t="s">
        <v>3568</v>
      </c>
      <c r="C41" s="31" t="s">
        <v>3569</v>
      </c>
      <c r="D41" s="33" t="s">
        <v>10407</v>
      </c>
      <c r="E41" s="33" t="s">
        <v>9965</v>
      </c>
      <c r="F41" s="27">
        <v>1</v>
      </c>
      <c r="G41" s="16">
        <v>71.400000000000006</v>
      </c>
      <c r="H41" s="33"/>
      <c r="I41" s="17">
        <f>IFERROR(ТабСток[[#This Row],[Цена]]*ТабСток[[#This Row],[Заказ]],"")</f>
        <v>0</v>
      </c>
      <c r="J41" s="18" t="s">
        <v>10645</v>
      </c>
      <c r="K41" s="73" t="str">
        <f t="shared" si="0"/>
        <v/>
      </c>
    </row>
    <row r="42" spans="1:12" s="4" customFormat="1" ht="15.6" x14ac:dyDescent="0.3">
      <c r="A42" s="5"/>
      <c r="B42" s="33" t="s">
        <v>9992</v>
      </c>
      <c r="C42" s="31" t="s">
        <v>10025</v>
      </c>
      <c r="D42" s="33" t="s">
        <v>10220</v>
      </c>
      <c r="E42" s="33" t="s">
        <v>9965</v>
      </c>
      <c r="F42" s="27">
        <v>3</v>
      </c>
      <c r="G42" s="16">
        <v>10.92</v>
      </c>
      <c r="H42" s="33"/>
      <c r="I42" s="17">
        <f>IFERROR(ТабСток[[#This Row],[Цена]]*ТабСток[[#This Row],[Заказ]],"")</f>
        <v>0</v>
      </c>
      <c r="J42" s="18" t="s">
        <v>10645</v>
      </c>
      <c r="K42" s="73" t="str">
        <f t="shared" si="0"/>
        <v/>
      </c>
      <c r="L42" s="2"/>
    </row>
    <row r="43" spans="1:12" s="4" customFormat="1" ht="15.6" x14ac:dyDescent="0.3">
      <c r="A43" s="5"/>
      <c r="B43" s="33" t="s">
        <v>10591</v>
      </c>
      <c r="C43" s="31" t="s">
        <v>10069</v>
      </c>
      <c r="D43" s="33" t="s">
        <v>10125</v>
      </c>
      <c r="E43" s="33" t="s">
        <v>9965</v>
      </c>
      <c r="F43" s="27">
        <v>1</v>
      </c>
      <c r="G43" s="16">
        <v>16.38</v>
      </c>
      <c r="H43" s="33"/>
      <c r="I43" s="17">
        <f>IFERROR(ТабСток[[#This Row],[Цена]]*ТабСток[[#This Row],[Заказ]],"")</f>
        <v>0</v>
      </c>
      <c r="J43" s="18" t="s">
        <v>10645</v>
      </c>
      <c r="K43" s="73" t="str">
        <f t="shared" si="0"/>
        <v/>
      </c>
    </row>
    <row r="44" spans="1:12" s="4" customFormat="1" ht="15.6" x14ac:dyDescent="0.3">
      <c r="A44" s="5"/>
      <c r="B44" s="33" t="s">
        <v>10562</v>
      </c>
      <c r="C44" s="31" t="s">
        <v>10043</v>
      </c>
      <c r="D44" s="33" t="s">
        <v>10041</v>
      </c>
      <c r="E44" s="33" t="s">
        <v>9965</v>
      </c>
      <c r="F44" s="27">
        <v>5</v>
      </c>
      <c r="G44" s="16">
        <v>5.04</v>
      </c>
      <c r="H44" s="33"/>
      <c r="I44" s="17">
        <f>IFERROR(ТабСток[[#This Row],[Цена]]*ТабСток[[#This Row],[Заказ]],"")</f>
        <v>0</v>
      </c>
      <c r="J44" s="18" t="s">
        <v>10645</v>
      </c>
      <c r="K44" s="73" t="str">
        <f t="shared" si="0"/>
        <v/>
      </c>
    </row>
    <row r="45" spans="1:12" s="4" customFormat="1" ht="15.6" x14ac:dyDescent="0.3">
      <c r="A45" s="5"/>
      <c r="B45" s="33" t="s">
        <v>10574</v>
      </c>
      <c r="C45" s="31" t="s">
        <v>10054</v>
      </c>
      <c r="D45" s="33" t="s">
        <v>10041</v>
      </c>
      <c r="E45" s="33" t="s">
        <v>9965</v>
      </c>
      <c r="F45" s="27">
        <v>5</v>
      </c>
      <c r="G45" s="16">
        <v>5.04</v>
      </c>
      <c r="H45" s="33"/>
      <c r="I45" s="17">
        <f>IFERROR(ТабСток[[#This Row],[Цена]]*ТабСток[[#This Row],[Заказ]],"")</f>
        <v>0</v>
      </c>
      <c r="J45" s="18" t="s">
        <v>10645</v>
      </c>
      <c r="K45" s="73" t="str">
        <f t="shared" si="0"/>
        <v/>
      </c>
    </row>
    <row r="46" spans="1:12" s="4" customFormat="1" ht="15.6" x14ac:dyDescent="0.3">
      <c r="A46" s="5"/>
      <c r="B46" s="33" t="s">
        <v>8002</v>
      </c>
      <c r="C46" s="31" t="s">
        <v>10519</v>
      </c>
      <c r="D46" s="33" t="s">
        <v>10406</v>
      </c>
      <c r="E46" s="33" t="s">
        <v>9965</v>
      </c>
      <c r="F46" s="27">
        <v>1</v>
      </c>
      <c r="G46" s="16">
        <v>89.611199999999997</v>
      </c>
      <c r="H46" s="33"/>
      <c r="I46" s="17">
        <f>IFERROR(ТабСток[[#This Row],[Цена]]*ТабСток[[#This Row],[Заказ]],"")</f>
        <v>0</v>
      </c>
      <c r="J46" s="18" t="s">
        <v>10645</v>
      </c>
      <c r="K46" s="73" t="str">
        <f t="shared" si="0"/>
        <v/>
      </c>
    </row>
    <row r="47" spans="1:12" s="4" customFormat="1" ht="15.6" x14ac:dyDescent="0.3">
      <c r="A47" s="5"/>
      <c r="B47" s="33" t="s">
        <v>8003</v>
      </c>
      <c r="C47" s="31" t="s">
        <v>10520</v>
      </c>
      <c r="D47" s="33" t="s">
        <v>10406</v>
      </c>
      <c r="E47" s="33" t="s">
        <v>9965</v>
      </c>
      <c r="F47" s="27">
        <v>1</v>
      </c>
      <c r="G47" s="16">
        <v>89.611199999999997</v>
      </c>
      <c r="H47" s="33"/>
      <c r="I47" s="17">
        <f>IFERROR(ТабСток[[#This Row],[Цена]]*ТабСток[[#This Row],[Заказ]],"")</f>
        <v>0</v>
      </c>
      <c r="J47" s="18" t="s">
        <v>10645</v>
      </c>
      <c r="K47" s="73" t="str">
        <f t="shared" si="0"/>
        <v/>
      </c>
    </row>
    <row r="48" spans="1:12" s="4" customFormat="1" ht="15.6" x14ac:dyDescent="0.3">
      <c r="A48" s="5"/>
      <c r="B48" s="33" t="s">
        <v>10378</v>
      </c>
      <c r="C48" s="31" t="s">
        <v>10521</v>
      </c>
      <c r="D48" s="33" t="s">
        <v>10406</v>
      </c>
      <c r="E48" s="33" t="s">
        <v>9965</v>
      </c>
      <c r="F48" s="27">
        <v>1</v>
      </c>
      <c r="G48" s="16">
        <v>89.611199999999997</v>
      </c>
      <c r="H48" s="33"/>
      <c r="I48" s="17">
        <f>IFERROR(ТабСток[[#This Row],[Цена]]*ТабСток[[#This Row],[Заказ]],"")</f>
        <v>0</v>
      </c>
      <c r="J48" s="18" t="s">
        <v>10645</v>
      </c>
      <c r="K48" s="73" t="str">
        <f t="shared" si="0"/>
        <v/>
      </c>
    </row>
    <row r="49" spans="1:12" s="4" customFormat="1" ht="15.6" x14ac:dyDescent="0.3">
      <c r="A49" s="5"/>
      <c r="B49" s="33" t="s">
        <v>10379</v>
      </c>
      <c r="C49" s="31" t="s">
        <v>10522</v>
      </c>
      <c r="D49" s="33" t="s">
        <v>10406</v>
      </c>
      <c r="E49" s="33" t="s">
        <v>9965</v>
      </c>
      <c r="F49" s="27">
        <v>1</v>
      </c>
      <c r="G49" s="16">
        <v>89.611199999999997</v>
      </c>
      <c r="H49" s="33"/>
      <c r="I49" s="17">
        <f>IFERROR(ТабСток[[#This Row],[Цена]]*ТабСток[[#This Row],[Заказ]],"")</f>
        <v>0</v>
      </c>
      <c r="J49" s="18" t="s">
        <v>10645</v>
      </c>
      <c r="K49" s="73" t="str">
        <f t="shared" si="0"/>
        <v/>
      </c>
    </row>
    <row r="50" spans="1:12" s="4" customFormat="1" ht="15.6" x14ac:dyDescent="0.3">
      <c r="A50" s="5"/>
      <c r="B50" s="33" t="s">
        <v>2800</v>
      </c>
      <c r="C50" s="31" t="s">
        <v>2801</v>
      </c>
      <c r="D50" s="33" t="s">
        <v>10045</v>
      </c>
      <c r="E50" s="33" t="s">
        <v>9965</v>
      </c>
      <c r="F50" s="27">
        <v>3</v>
      </c>
      <c r="G50" s="16">
        <v>9.24</v>
      </c>
      <c r="H50" s="33"/>
      <c r="I50" s="17">
        <f>IFERROR(ТабСток[[#This Row],[Цена]]*ТабСток[[#This Row],[Заказ]],"")</f>
        <v>0</v>
      </c>
      <c r="J50" s="18" t="s">
        <v>10645</v>
      </c>
      <c r="K50" s="73" t="str">
        <f t="shared" si="0"/>
        <v/>
      </c>
      <c r="L50" s="2"/>
    </row>
    <row r="51" spans="1:12" s="4" customFormat="1" ht="15.6" x14ac:dyDescent="0.3">
      <c r="A51" s="5"/>
      <c r="B51" s="33" t="s">
        <v>2802</v>
      </c>
      <c r="C51" s="31" t="s">
        <v>2803</v>
      </c>
      <c r="D51" s="33" t="s">
        <v>10045</v>
      </c>
      <c r="E51" s="33" t="s">
        <v>9965</v>
      </c>
      <c r="F51" s="27">
        <v>3</v>
      </c>
      <c r="G51" s="16">
        <v>9.24</v>
      </c>
      <c r="H51" s="33"/>
      <c r="I51" s="17">
        <f>IFERROR(ТабСток[[#This Row],[Цена]]*ТабСток[[#This Row],[Заказ]],"")</f>
        <v>0</v>
      </c>
      <c r="J51" s="18" t="s">
        <v>10645</v>
      </c>
      <c r="K51" s="73" t="str">
        <f t="shared" si="0"/>
        <v/>
      </c>
      <c r="L51" s="2"/>
    </row>
    <row r="52" spans="1:12" s="4" customFormat="1" ht="15.6" x14ac:dyDescent="0.3">
      <c r="A52" s="5"/>
      <c r="B52" s="33" t="s">
        <v>2806</v>
      </c>
      <c r="C52" s="31" t="s">
        <v>2807</v>
      </c>
      <c r="D52" s="33" t="s">
        <v>10045</v>
      </c>
      <c r="E52" s="33" t="s">
        <v>9965</v>
      </c>
      <c r="F52" s="27">
        <v>3</v>
      </c>
      <c r="G52" s="16">
        <v>9.24</v>
      </c>
      <c r="H52" s="33"/>
      <c r="I52" s="17">
        <f>IFERROR(ТабСток[[#This Row],[Цена]]*ТабСток[[#This Row],[Заказ]],"")</f>
        <v>0</v>
      </c>
      <c r="J52" s="18" t="s">
        <v>10645</v>
      </c>
      <c r="K52" s="73" t="str">
        <f t="shared" si="0"/>
        <v/>
      </c>
      <c r="L52" s="2"/>
    </row>
    <row r="53" spans="1:12" s="4" customFormat="1" ht="15.6" x14ac:dyDescent="0.3">
      <c r="A53" s="5"/>
      <c r="B53" s="33" t="s">
        <v>2814</v>
      </c>
      <c r="C53" s="31" t="s">
        <v>2815</v>
      </c>
      <c r="D53" s="33" t="s">
        <v>10045</v>
      </c>
      <c r="E53" s="33" t="s">
        <v>9965</v>
      </c>
      <c r="F53" s="27">
        <v>3</v>
      </c>
      <c r="G53" s="16">
        <v>6.72</v>
      </c>
      <c r="H53" s="33"/>
      <c r="I53" s="17">
        <f>IFERROR(ТабСток[[#This Row],[Цена]]*ТабСток[[#This Row],[Заказ]],"")</f>
        <v>0</v>
      </c>
      <c r="J53" s="18" t="s">
        <v>10645</v>
      </c>
      <c r="K53" s="73" t="str">
        <f t="shared" si="0"/>
        <v/>
      </c>
      <c r="L53" s="2"/>
    </row>
    <row r="54" spans="1:12" s="4" customFormat="1" ht="15.6" x14ac:dyDescent="0.3">
      <c r="A54" s="5"/>
      <c r="B54" s="33" t="s">
        <v>2846</v>
      </c>
      <c r="C54" s="31" t="s">
        <v>2847</v>
      </c>
      <c r="D54" s="33" t="s">
        <v>10045</v>
      </c>
      <c r="E54" s="33" t="s">
        <v>9965</v>
      </c>
      <c r="F54" s="27">
        <v>3</v>
      </c>
      <c r="G54" s="16">
        <v>5.46</v>
      </c>
      <c r="H54" s="33"/>
      <c r="I54" s="17">
        <f>IFERROR(ТабСток[[#This Row],[Цена]]*ТабСток[[#This Row],[Заказ]],"")</f>
        <v>0</v>
      </c>
      <c r="J54" s="18" t="s">
        <v>10645</v>
      </c>
      <c r="K54" s="73" t="str">
        <f t="shared" si="0"/>
        <v/>
      </c>
      <c r="L54" s="2"/>
    </row>
    <row r="55" spans="1:12" s="4" customFormat="1" ht="15.6" x14ac:dyDescent="0.3">
      <c r="A55" s="5"/>
      <c r="B55" s="33" t="s">
        <v>2848</v>
      </c>
      <c r="C55" s="31" t="s">
        <v>2849</v>
      </c>
      <c r="D55" s="33" t="s">
        <v>10415</v>
      </c>
      <c r="E55" s="33" t="s">
        <v>9965</v>
      </c>
      <c r="F55" s="27">
        <v>5</v>
      </c>
      <c r="G55" s="16">
        <v>7.5599999999999987</v>
      </c>
      <c r="H55" s="33"/>
      <c r="I55" s="17">
        <f>IFERROR(ТабСток[[#This Row],[Цена]]*ТабСток[[#This Row],[Заказ]],"")</f>
        <v>0</v>
      </c>
      <c r="J55" s="18" t="s">
        <v>10645</v>
      </c>
      <c r="K55" s="73" t="str">
        <f t="shared" si="0"/>
        <v/>
      </c>
      <c r="L55" s="2"/>
    </row>
    <row r="56" spans="1:12" s="4" customFormat="1" ht="15.6" x14ac:dyDescent="0.3">
      <c r="A56" s="5"/>
      <c r="B56" s="33" t="s">
        <v>10564</v>
      </c>
      <c r="C56" s="31" t="s">
        <v>2851</v>
      </c>
      <c r="D56" s="33" t="s">
        <v>10124</v>
      </c>
      <c r="E56" s="33" t="s">
        <v>9965</v>
      </c>
      <c r="F56" s="27">
        <v>3</v>
      </c>
      <c r="G56" s="16">
        <v>6.1739999999999995</v>
      </c>
      <c r="H56" s="33"/>
      <c r="I56" s="17">
        <f>IFERROR(ТабСток[[#This Row],[Цена]]*ТабСток[[#This Row],[Заказ]],"")</f>
        <v>0</v>
      </c>
      <c r="J56" s="18" t="s">
        <v>10645</v>
      </c>
      <c r="K56" s="73" t="str">
        <f t="shared" si="0"/>
        <v/>
      </c>
    </row>
    <row r="57" spans="1:12" s="4" customFormat="1" ht="15.6" x14ac:dyDescent="0.3">
      <c r="A57" s="5"/>
      <c r="B57" s="33" t="s">
        <v>2850</v>
      </c>
      <c r="C57" s="31" t="s">
        <v>2851</v>
      </c>
      <c r="D57" s="33" t="s">
        <v>10045</v>
      </c>
      <c r="E57" s="33" t="s">
        <v>9965</v>
      </c>
      <c r="F57" s="27">
        <v>3</v>
      </c>
      <c r="G57" s="16">
        <v>5.46</v>
      </c>
      <c r="H57" s="33"/>
      <c r="I57" s="17">
        <f>IFERROR(ТабСток[[#This Row],[Цена]]*ТабСток[[#This Row],[Заказ]],"")</f>
        <v>0</v>
      </c>
      <c r="J57" s="18" t="s">
        <v>10645</v>
      </c>
      <c r="K57" s="73" t="str">
        <f t="shared" si="0"/>
        <v/>
      </c>
      <c r="L57" s="2"/>
    </row>
    <row r="58" spans="1:12" s="4" customFormat="1" ht="15.6" x14ac:dyDescent="0.3">
      <c r="A58" s="5"/>
      <c r="B58" s="33" t="s">
        <v>10565</v>
      </c>
      <c r="C58" s="31" t="s">
        <v>10046</v>
      </c>
      <c r="D58" s="33" t="s">
        <v>10124</v>
      </c>
      <c r="E58" s="33" t="s">
        <v>9965</v>
      </c>
      <c r="F58" s="27">
        <v>3</v>
      </c>
      <c r="G58" s="16">
        <v>6.1739999999999995</v>
      </c>
      <c r="H58" s="33"/>
      <c r="I58" s="17">
        <f>IFERROR(ТабСток[[#This Row],[Цена]]*ТабСток[[#This Row],[Заказ]],"")</f>
        <v>0</v>
      </c>
      <c r="J58" s="18" t="s">
        <v>10645</v>
      </c>
      <c r="K58" s="73" t="str">
        <f t="shared" si="0"/>
        <v/>
      </c>
    </row>
    <row r="59" spans="1:12" s="4" customFormat="1" ht="15.6" x14ac:dyDescent="0.3">
      <c r="A59" s="5"/>
      <c r="B59" s="33" t="s">
        <v>2852</v>
      </c>
      <c r="C59" s="31" t="s">
        <v>2853</v>
      </c>
      <c r="D59" s="33" t="s">
        <v>10415</v>
      </c>
      <c r="E59" s="33" t="s">
        <v>9965</v>
      </c>
      <c r="F59" s="27">
        <v>5</v>
      </c>
      <c r="G59" s="16">
        <v>5.8800000000000008</v>
      </c>
      <c r="H59" s="33"/>
      <c r="I59" s="17">
        <f>IFERROR(ТабСток[[#This Row],[Цена]]*ТабСток[[#This Row],[Заказ]],"")</f>
        <v>0</v>
      </c>
      <c r="J59" s="18" t="s">
        <v>10645</v>
      </c>
      <c r="K59" s="73" t="str">
        <f t="shared" si="0"/>
        <v/>
      </c>
      <c r="L59" s="2"/>
    </row>
    <row r="60" spans="1:12" s="4" customFormat="1" ht="15.6" x14ac:dyDescent="0.3">
      <c r="A60" s="5"/>
      <c r="B60" s="33" t="s">
        <v>10604</v>
      </c>
      <c r="C60" s="31" t="s">
        <v>10083</v>
      </c>
      <c r="D60" s="33" t="s">
        <v>10124</v>
      </c>
      <c r="E60" s="33" t="s">
        <v>9965</v>
      </c>
      <c r="F60" s="27">
        <v>3</v>
      </c>
      <c r="G60" s="16">
        <v>6.1739999999999995</v>
      </c>
      <c r="H60" s="33"/>
      <c r="I60" s="17">
        <f>IFERROR(ТабСток[[#This Row],[Цена]]*ТабСток[[#This Row],[Заказ]],"")</f>
        <v>0</v>
      </c>
      <c r="J60" s="18" t="s">
        <v>10645</v>
      </c>
      <c r="K60" s="73" t="str">
        <f t="shared" si="0"/>
        <v/>
      </c>
    </row>
    <row r="61" spans="1:12" s="4" customFormat="1" ht="15.6" x14ac:dyDescent="0.3">
      <c r="A61" s="5"/>
      <c r="B61" s="33" t="s">
        <v>10581</v>
      </c>
      <c r="C61" s="31" t="s">
        <v>10058</v>
      </c>
      <c r="D61" s="33" t="s">
        <v>10124</v>
      </c>
      <c r="E61" s="33" t="s">
        <v>9965</v>
      </c>
      <c r="F61" s="27">
        <v>3</v>
      </c>
      <c r="G61" s="16">
        <v>7.1819999999999995</v>
      </c>
      <c r="H61" s="33"/>
      <c r="I61" s="17">
        <f>IFERROR(ТабСток[[#This Row],[Цена]]*ТабСток[[#This Row],[Заказ]],"")</f>
        <v>0</v>
      </c>
      <c r="J61" s="18" t="s">
        <v>10645</v>
      </c>
      <c r="K61" s="73" t="str">
        <f t="shared" si="0"/>
        <v/>
      </c>
    </row>
    <row r="62" spans="1:12" s="4" customFormat="1" ht="15.6" x14ac:dyDescent="0.3">
      <c r="A62" s="5"/>
      <c r="B62" s="33" t="s">
        <v>2854</v>
      </c>
      <c r="C62" s="31" t="s">
        <v>2855</v>
      </c>
      <c r="D62" s="33" t="s">
        <v>10415</v>
      </c>
      <c r="E62" s="33" t="s">
        <v>9965</v>
      </c>
      <c r="F62" s="27">
        <v>5</v>
      </c>
      <c r="G62" s="16">
        <v>5.8800000000000008</v>
      </c>
      <c r="H62" s="33"/>
      <c r="I62" s="17">
        <f>IFERROR(ТабСток[[#This Row],[Цена]]*ТабСток[[#This Row],[Заказ]],"")</f>
        <v>0</v>
      </c>
      <c r="J62" s="18" t="s">
        <v>10645</v>
      </c>
      <c r="K62" s="73" t="str">
        <f t="shared" si="0"/>
        <v/>
      </c>
      <c r="L62" s="2"/>
    </row>
    <row r="63" spans="1:12" s="4" customFormat="1" ht="15.6" x14ac:dyDescent="0.3">
      <c r="A63" s="5"/>
      <c r="B63" s="33" t="s">
        <v>2856</v>
      </c>
      <c r="C63" s="31" t="s">
        <v>2857</v>
      </c>
      <c r="D63" s="33" t="s">
        <v>10045</v>
      </c>
      <c r="E63" s="33" t="s">
        <v>9965</v>
      </c>
      <c r="F63" s="27">
        <v>3</v>
      </c>
      <c r="G63" s="16">
        <v>5.46</v>
      </c>
      <c r="H63" s="33"/>
      <c r="I63" s="17">
        <f>IFERROR(ТабСток[[#This Row],[Цена]]*ТабСток[[#This Row],[Заказ]],"")</f>
        <v>0</v>
      </c>
      <c r="J63" s="18" t="s">
        <v>10645</v>
      </c>
      <c r="K63" s="73" t="str">
        <f t="shared" si="0"/>
        <v/>
      </c>
      <c r="L63" s="2"/>
    </row>
    <row r="64" spans="1:12" s="4" customFormat="1" ht="15.6" x14ac:dyDescent="0.3">
      <c r="A64" s="5"/>
      <c r="B64" s="33" t="s">
        <v>10566</v>
      </c>
      <c r="C64" s="31" t="s">
        <v>10047</v>
      </c>
      <c r="D64" s="33" t="s">
        <v>10124</v>
      </c>
      <c r="E64" s="33" t="s">
        <v>9965</v>
      </c>
      <c r="F64" s="27">
        <v>3</v>
      </c>
      <c r="G64" s="16">
        <v>7.1819999999999995</v>
      </c>
      <c r="H64" s="33"/>
      <c r="I64" s="17">
        <f>IFERROR(ТабСток[[#This Row],[Цена]]*ТабСток[[#This Row],[Заказ]],"")</f>
        <v>0</v>
      </c>
      <c r="J64" s="18" t="s">
        <v>10645</v>
      </c>
      <c r="K64" s="73" t="str">
        <f t="shared" si="0"/>
        <v/>
      </c>
    </row>
    <row r="65" spans="1:12" s="4" customFormat="1" ht="15.6" x14ac:dyDescent="0.3">
      <c r="A65" s="5"/>
      <c r="B65" s="33" t="s">
        <v>10605</v>
      </c>
      <c r="C65" s="31" t="s">
        <v>10084</v>
      </c>
      <c r="D65" s="33" t="s">
        <v>10124</v>
      </c>
      <c r="E65" s="33" t="s">
        <v>9965</v>
      </c>
      <c r="F65" s="27">
        <v>3</v>
      </c>
      <c r="G65" s="16">
        <v>6.1739999999999995</v>
      </c>
      <c r="H65" s="33"/>
      <c r="I65" s="17">
        <f>IFERROR(ТабСток[[#This Row],[Цена]]*ТабСток[[#This Row],[Заказ]],"")</f>
        <v>0</v>
      </c>
      <c r="J65" s="18" t="s">
        <v>10645</v>
      </c>
      <c r="K65" s="73" t="str">
        <f t="shared" si="0"/>
        <v/>
      </c>
    </row>
    <row r="66" spans="1:12" s="4" customFormat="1" ht="15.6" x14ac:dyDescent="0.3">
      <c r="A66" s="5"/>
      <c r="B66" s="33" t="s">
        <v>2862</v>
      </c>
      <c r="C66" s="31" t="s">
        <v>2863</v>
      </c>
      <c r="D66" s="33" t="s">
        <v>10415</v>
      </c>
      <c r="E66" s="33" t="s">
        <v>9965</v>
      </c>
      <c r="F66" s="27">
        <v>5</v>
      </c>
      <c r="G66" s="16">
        <v>5.8800000000000008</v>
      </c>
      <c r="H66" s="33"/>
      <c r="I66" s="17">
        <f>IFERROR(ТабСток[[#This Row],[Цена]]*ТабСток[[#This Row],[Заказ]],"")</f>
        <v>0</v>
      </c>
      <c r="J66" s="18" t="s">
        <v>10645</v>
      </c>
      <c r="K66" s="73" t="str">
        <f t="shared" si="0"/>
        <v/>
      </c>
      <c r="L66" s="2"/>
    </row>
    <row r="67" spans="1:12" s="4" customFormat="1" ht="15.6" x14ac:dyDescent="0.3">
      <c r="A67" s="5"/>
      <c r="B67" s="33" t="s">
        <v>10567</v>
      </c>
      <c r="C67" s="31" t="s">
        <v>10048</v>
      </c>
      <c r="D67" s="33" t="s">
        <v>10124</v>
      </c>
      <c r="E67" s="33" t="s">
        <v>9965</v>
      </c>
      <c r="F67" s="27">
        <v>3</v>
      </c>
      <c r="G67" s="16">
        <v>7.1819999999999995</v>
      </c>
      <c r="H67" s="33"/>
      <c r="I67" s="17">
        <f>IFERROR(ТабСток[[#This Row],[Цена]]*ТабСток[[#This Row],[Заказ]],"")</f>
        <v>0</v>
      </c>
      <c r="J67" s="18" t="s">
        <v>10645</v>
      </c>
      <c r="K67" s="73" t="str">
        <f t="shared" si="0"/>
        <v/>
      </c>
    </row>
    <row r="68" spans="1:12" s="4" customFormat="1" ht="15.6" x14ac:dyDescent="0.3">
      <c r="A68" s="5"/>
      <c r="B68" s="33" t="s">
        <v>2864</v>
      </c>
      <c r="C68" s="31" t="s">
        <v>2865</v>
      </c>
      <c r="D68" s="33" t="s">
        <v>10045</v>
      </c>
      <c r="E68" s="33" t="s">
        <v>9965</v>
      </c>
      <c r="F68" s="27">
        <v>3</v>
      </c>
      <c r="G68" s="16">
        <v>5.46</v>
      </c>
      <c r="H68" s="33"/>
      <c r="I68" s="17">
        <f>IFERROR(ТабСток[[#This Row],[Цена]]*ТабСток[[#This Row],[Заказ]],"")</f>
        <v>0</v>
      </c>
      <c r="J68" s="18" t="s">
        <v>10645</v>
      </c>
      <c r="K68" s="73" t="str">
        <f t="shared" si="0"/>
        <v/>
      </c>
      <c r="L68" s="2"/>
    </row>
    <row r="69" spans="1:12" s="4" customFormat="1" ht="15.6" x14ac:dyDescent="0.3">
      <c r="A69" s="5"/>
      <c r="B69" s="33" t="s">
        <v>2866</v>
      </c>
      <c r="C69" s="31" t="s">
        <v>2867</v>
      </c>
      <c r="D69" s="33" t="s">
        <v>10415</v>
      </c>
      <c r="E69" s="33" t="s">
        <v>9965</v>
      </c>
      <c r="F69" s="27">
        <v>5</v>
      </c>
      <c r="G69" s="16">
        <v>8.4</v>
      </c>
      <c r="H69" s="33"/>
      <c r="I69" s="17">
        <f>IFERROR(ТабСток[[#This Row],[Цена]]*ТабСток[[#This Row],[Заказ]],"")</f>
        <v>0</v>
      </c>
      <c r="J69" s="18" t="s">
        <v>10645</v>
      </c>
      <c r="K69" s="73" t="str">
        <f t="shared" si="0"/>
        <v/>
      </c>
      <c r="L69" s="2"/>
    </row>
    <row r="70" spans="1:12" s="4" customFormat="1" ht="15.6" x14ac:dyDescent="0.3">
      <c r="A70" s="5"/>
      <c r="B70" s="33" t="s">
        <v>10606</v>
      </c>
      <c r="C70" s="31" t="s">
        <v>10085</v>
      </c>
      <c r="D70" s="33" t="s">
        <v>10124</v>
      </c>
      <c r="E70" s="33" t="s">
        <v>9965</v>
      </c>
      <c r="F70" s="27">
        <v>3</v>
      </c>
      <c r="G70" s="16">
        <v>7.1819999999999995</v>
      </c>
      <c r="H70" s="33"/>
      <c r="I70" s="17">
        <f>IFERROR(ТабСток[[#This Row],[Цена]]*ТабСток[[#This Row],[Заказ]],"")</f>
        <v>0</v>
      </c>
      <c r="J70" s="18" t="s">
        <v>10645</v>
      </c>
      <c r="K70" s="73" t="str">
        <f t="shared" ref="K70:K133" si="1">IF(AND($K$4&gt;0,$K$4&lt;300),"Минимальный заказ по вкладке 300 евро","")</f>
        <v/>
      </c>
    </row>
    <row r="71" spans="1:12" ht="15.6" x14ac:dyDescent="0.3">
      <c r="A71" s="5"/>
      <c r="B71" s="33" t="s">
        <v>2868</v>
      </c>
      <c r="C71" s="31" t="s">
        <v>2869</v>
      </c>
      <c r="D71" s="33" t="s">
        <v>10415</v>
      </c>
      <c r="E71" s="33" t="s">
        <v>9965</v>
      </c>
      <c r="F71" s="27">
        <v>5</v>
      </c>
      <c r="G71" s="16">
        <v>5.8800000000000008</v>
      </c>
      <c r="H71" s="33"/>
      <c r="I71" s="17">
        <f>IFERROR(ТабСток[[#This Row],[Цена]]*ТабСток[[#This Row],[Заказ]],"")</f>
        <v>0</v>
      </c>
      <c r="J71" s="18" t="s">
        <v>10645</v>
      </c>
      <c r="K71" s="73" t="str">
        <f t="shared" si="1"/>
        <v/>
      </c>
    </row>
    <row r="72" spans="1:12" s="4" customFormat="1" ht="15.6" x14ac:dyDescent="0.3">
      <c r="A72" s="5"/>
      <c r="B72" s="33" t="s">
        <v>2872</v>
      </c>
      <c r="C72" s="31" t="s">
        <v>2873</v>
      </c>
      <c r="D72" s="33" t="s">
        <v>10045</v>
      </c>
      <c r="E72" s="33" t="s">
        <v>9965</v>
      </c>
      <c r="F72" s="27">
        <v>3</v>
      </c>
      <c r="G72" s="16">
        <v>5.46</v>
      </c>
      <c r="H72" s="33"/>
      <c r="I72" s="17">
        <f>IFERROR(ТабСток[[#This Row],[Цена]]*ТабСток[[#This Row],[Заказ]],"")</f>
        <v>0</v>
      </c>
      <c r="J72" s="18" t="s">
        <v>10645</v>
      </c>
      <c r="K72" s="73" t="str">
        <f t="shared" si="1"/>
        <v/>
      </c>
      <c r="L72" s="2"/>
    </row>
    <row r="73" spans="1:12" ht="15.6" x14ac:dyDescent="0.3">
      <c r="A73" s="5"/>
      <c r="B73" s="33" t="s">
        <v>2874</v>
      </c>
      <c r="C73" s="31" t="s">
        <v>2875</v>
      </c>
      <c r="D73" s="33" t="s">
        <v>10415</v>
      </c>
      <c r="E73" s="33" t="s">
        <v>9965</v>
      </c>
      <c r="F73" s="27">
        <v>5</v>
      </c>
      <c r="G73" s="16">
        <v>5.46</v>
      </c>
      <c r="H73" s="33"/>
      <c r="I73" s="17">
        <f>IFERROR(ТабСток[[#This Row],[Цена]]*ТабСток[[#This Row],[Заказ]],"")</f>
        <v>0</v>
      </c>
      <c r="J73" s="18" t="s">
        <v>10645</v>
      </c>
      <c r="K73" s="73" t="str">
        <f t="shared" si="1"/>
        <v/>
      </c>
    </row>
    <row r="74" spans="1:12" ht="15.6" x14ac:dyDescent="0.3">
      <c r="A74" s="5"/>
      <c r="B74" s="33" t="s">
        <v>10568</v>
      </c>
      <c r="C74" s="31" t="s">
        <v>10049</v>
      </c>
      <c r="D74" s="33" t="s">
        <v>10124</v>
      </c>
      <c r="E74" s="33" t="s">
        <v>9965</v>
      </c>
      <c r="F74" s="27">
        <v>3</v>
      </c>
      <c r="G74" s="16">
        <v>7.1819999999999995</v>
      </c>
      <c r="H74" s="33"/>
      <c r="I74" s="17">
        <f>IFERROR(ТабСток[[#This Row],[Цена]]*ТабСток[[#This Row],[Заказ]],"")</f>
        <v>0</v>
      </c>
      <c r="J74" s="18" t="s">
        <v>10645</v>
      </c>
      <c r="K74" s="73" t="str">
        <f t="shared" si="1"/>
        <v/>
      </c>
      <c r="L74" s="4"/>
    </row>
    <row r="75" spans="1:12" ht="15.6" x14ac:dyDescent="0.3">
      <c r="A75" s="5"/>
      <c r="B75" s="33" t="s">
        <v>2876</v>
      </c>
      <c r="C75" s="31" t="s">
        <v>2877</v>
      </c>
      <c r="D75" s="33" t="s">
        <v>10415</v>
      </c>
      <c r="E75" s="33" t="s">
        <v>9965</v>
      </c>
      <c r="F75" s="27">
        <v>5</v>
      </c>
      <c r="G75" s="16">
        <v>6.72</v>
      </c>
      <c r="H75" s="33"/>
      <c r="I75" s="17">
        <f>IFERROR(ТабСток[[#This Row],[Цена]]*ТабСток[[#This Row],[Заказ]],"")</f>
        <v>0</v>
      </c>
      <c r="J75" s="18" t="s">
        <v>10645</v>
      </c>
      <c r="K75" s="73" t="str">
        <f t="shared" si="1"/>
        <v/>
      </c>
    </row>
    <row r="76" spans="1:12" ht="15.6" x14ac:dyDescent="0.3">
      <c r="A76" s="5"/>
      <c r="B76" s="33" t="s">
        <v>10577</v>
      </c>
      <c r="C76" s="31" t="s">
        <v>10056</v>
      </c>
      <c r="D76" s="33" t="s">
        <v>10124</v>
      </c>
      <c r="E76" s="33" t="s">
        <v>9965</v>
      </c>
      <c r="F76" s="27">
        <v>3</v>
      </c>
      <c r="G76" s="16">
        <v>7.1819999999999995</v>
      </c>
      <c r="H76" s="33"/>
      <c r="I76" s="17">
        <f>IFERROR(ТабСток[[#This Row],[Цена]]*ТабСток[[#This Row],[Заказ]],"")</f>
        <v>0</v>
      </c>
      <c r="J76" s="18" t="s">
        <v>10645</v>
      </c>
      <c r="K76" s="73" t="str">
        <f t="shared" si="1"/>
        <v/>
      </c>
      <c r="L76" s="4"/>
    </row>
    <row r="77" spans="1:12" ht="15.6" x14ac:dyDescent="0.3">
      <c r="A77" s="5"/>
      <c r="B77" s="33" t="s">
        <v>10607</v>
      </c>
      <c r="C77" s="31" t="s">
        <v>10086</v>
      </c>
      <c r="D77" s="33" t="s">
        <v>10124</v>
      </c>
      <c r="E77" s="33" t="s">
        <v>9965</v>
      </c>
      <c r="F77" s="27">
        <v>3</v>
      </c>
      <c r="G77" s="16">
        <v>6.1739999999999995</v>
      </c>
      <c r="H77" s="33"/>
      <c r="I77" s="17">
        <f>IFERROR(ТабСток[[#This Row],[Цена]]*ТабСток[[#This Row],[Заказ]],"")</f>
        <v>0</v>
      </c>
      <c r="J77" s="18" t="s">
        <v>10645</v>
      </c>
      <c r="K77" s="73" t="str">
        <f t="shared" si="1"/>
        <v/>
      </c>
      <c r="L77" s="4"/>
    </row>
    <row r="78" spans="1:12" ht="15.6" x14ac:dyDescent="0.3">
      <c r="A78" s="5"/>
      <c r="B78" s="33" t="s">
        <v>10569</v>
      </c>
      <c r="C78" s="31" t="s">
        <v>10050</v>
      </c>
      <c r="D78" s="33" t="s">
        <v>10124</v>
      </c>
      <c r="E78" s="33" t="s">
        <v>9965</v>
      </c>
      <c r="F78" s="27">
        <v>3</v>
      </c>
      <c r="G78" s="16">
        <v>7.1819999999999995</v>
      </c>
      <c r="H78" s="33"/>
      <c r="I78" s="17">
        <f>IFERROR(ТабСток[[#This Row],[Цена]]*ТабСток[[#This Row],[Заказ]],"")</f>
        <v>0</v>
      </c>
      <c r="J78" s="18" t="s">
        <v>10645</v>
      </c>
      <c r="K78" s="73" t="str">
        <f t="shared" si="1"/>
        <v/>
      </c>
      <c r="L78" s="4"/>
    </row>
    <row r="79" spans="1:12" ht="15.6" x14ac:dyDescent="0.3">
      <c r="A79" s="5"/>
      <c r="B79" s="33" t="s">
        <v>2878</v>
      </c>
      <c r="C79" s="31" t="s">
        <v>2879</v>
      </c>
      <c r="D79" s="33" t="s">
        <v>10415</v>
      </c>
      <c r="E79" s="33" t="s">
        <v>9965</v>
      </c>
      <c r="F79" s="27">
        <v>5</v>
      </c>
      <c r="G79" s="16">
        <v>5.8800000000000008</v>
      </c>
      <c r="H79" s="33"/>
      <c r="I79" s="17">
        <f>IFERROR(ТабСток[[#This Row],[Цена]]*ТабСток[[#This Row],[Заказ]],"")</f>
        <v>0</v>
      </c>
      <c r="J79" s="18" t="s">
        <v>10645</v>
      </c>
      <c r="K79" s="73" t="str">
        <f t="shared" si="1"/>
        <v/>
      </c>
    </row>
    <row r="80" spans="1:12" ht="15.6" x14ac:dyDescent="0.3">
      <c r="A80" s="5"/>
      <c r="B80" s="33" t="s">
        <v>2880</v>
      </c>
      <c r="C80" s="31" t="s">
        <v>2881</v>
      </c>
      <c r="D80" s="33" t="s">
        <v>10045</v>
      </c>
      <c r="E80" s="33" t="s">
        <v>9965</v>
      </c>
      <c r="F80" s="27">
        <v>3</v>
      </c>
      <c r="G80" s="16">
        <v>5.46</v>
      </c>
      <c r="H80" s="33"/>
      <c r="I80" s="17">
        <f>IFERROR(ТабСток[[#This Row],[Цена]]*ТабСток[[#This Row],[Заказ]],"")</f>
        <v>0</v>
      </c>
      <c r="J80" s="18" t="s">
        <v>10645</v>
      </c>
      <c r="K80" s="73" t="str">
        <f t="shared" si="1"/>
        <v/>
      </c>
    </row>
    <row r="81" spans="1:12" ht="15.6" x14ac:dyDescent="0.3">
      <c r="A81" s="5"/>
      <c r="B81" s="33" t="s">
        <v>2882</v>
      </c>
      <c r="C81" s="31" t="s">
        <v>2883</v>
      </c>
      <c r="D81" s="33" t="s">
        <v>10415</v>
      </c>
      <c r="E81" s="33" t="s">
        <v>9965</v>
      </c>
      <c r="F81" s="27">
        <v>5</v>
      </c>
      <c r="G81" s="16">
        <v>5.8800000000000008</v>
      </c>
      <c r="H81" s="33"/>
      <c r="I81" s="17">
        <f>IFERROR(ТабСток[[#This Row],[Цена]]*ТабСток[[#This Row],[Заказ]],"")</f>
        <v>0</v>
      </c>
      <c r="J81" s="18" t="s">
        <v>10645</v>
      </c>
      <c r="K81" s="73" t="str">
        <f t="shared" si="1"/>
        <v/>
      </c>
    </row>
    <row r="82" spans="1:12" ht="15.6" x14ac:dyDescent="0.3">
      <c r="A82" s="5"/>
      <c r="B82" s="33" t="s">
        <v>10632</v>
      </c>
      <c r="C82" s="31" t="s">
        <v>10111</v>
      </c>
      <c r="D82" s="33" t="s">
        <v>10124</v>
      </c>
      <c r="E82" s="33" t="s">
        <v>9965</v>
      </c>
      <c r="F82" s="27">
        <v>3</v>
      </c>
      <c r="G82" s="16">
        <v>7.1819999999999995</v>
      </c>
      <c r="H82" s="33"/>
      <c r="I82" s="17">
        <f>IFERROR(ТабСток[[#This Row],[Цена]]*ТабСток[[#This Row],[Заказ]],"")</f>
        <v>0</v>
      </c>
      <c r="J82" s="18" t="s">
        <v>10645</v>
      </c>
      <c r="K82" s="73" t="str">
        <f t="shared" si="1"/>
        <v/>
      </c>
    </row>
    <row r="83" spans="1:12" ht="15.6" x14ac:dyDescent="0.3">
      <c r="A83" s="5"/>
      <c r="B83" s="33" t="s">
        <v>2884</v>
      </c>
      <c r="C83" s="31" t="s">
        <v>2885</v>
      </c>
      <c r="D83" s="33" t="s">
        <v>10045</v>
      </c>
      <c r="E83" s="33" t="s">
        <v>9965</v>
      </c>
      <c r="F83" s="27">
        <v>3</v>
      </c>
      <c r="G83" s="16">
        <v>5.46</v>
      </c>
      <c r="H83" s="33"/>
      <c r="I83" s="17">
        <f>IFERROR(ТабСток[[#This Row],[Цена]]*ТабСток[[#This Row],[Заказ]],"")</f>
        <v>0</v>
      </c>
      <c r="J83" s="18" t="s">
        <v>10645</v>
      </c>
      <c r="K83" s="73" t="str">
        <f t="shared" si="1"/>
        <v/>
      </c>
    </row>
    <row r="84" spans="1:12" ht="15.6" x14ac:dyDescent="0.3">
      <c r="A84" s="5"/>
      <c r="B84" s="33" t="s">
        <v>2886</v>
      </c>
      <c r="C84" s="31" t="s">
        <v>2887</v>
      </c>
      <c r="D84" s="33" t="s">
        <v>10045</v>
      </c>
      <c r="E84" s="33" t="s">
        <v>9965</v>
      </c>
      <c r="F84" s="27">
        <v>3</v>
      </c>
      <c r="G84" s="16">
        <v>5.46</v>
      </c>
      <c r="H84" s="33"/>
      <c r="I84" s="17">
        <f>IFERROR(ТабСток[[#This Row],[Цена]]*ТабСток[[#This Row],[Заказ]],"")</f>
        <v>0</v>
      </c>
      <c r="J84" s="18" t="s">
        <v>10645</v>
      </c>
      <c r="K84" s="73" t="str">
        <f t="shared" si="1"/>
        <v/>
      </c>
    </row>
    <row r="85" spans="1:12" ht="15.6" x14ac:dyDescent="0.3">
      <c r="A85" s="5"/>
      <c r="B85" s="33" t="s">
        <v>10570</v>
      </c>
      <c r="C85" s="31" t="s">
        <v>2889</v>
      </c>
      <c r="D85" s="33" t="s">
        <v>10124</v>
      </c>
      <c r="E85" s="33" t="s">
        <v>9965</v>
      </c>
      <c r="F85" s="27">
        <v>3</v>
      </c>
      <c r="G85" s="16">
        <v>6.1739999999999995</v>
      </c>
      <c r="H85" s="33"/>
      <c r="I85" s="17">
        <f>IFERROR(ТабСток[[#This Row],[Цена]]*ТабСток[[#This Row],[Заказ]],"")</f>
        <v>0</v>
      </c>
      <c r="J85" s="18" t="s">
        <v>10645</v>
      </c>
      <c r="K85" s="73" t="str">
        <f t="shared" si="1"/>
        <v/>
      </c>
      <c r="L85" s="4"/>
    </row>
    <row r="86" spans="1:12" ht="15.6" x14ac:dyDescent="0.3">
      <c r="A86" s="5"/>
      <c r="B86" s="33" t="s">
        <v>2888</v>
      </c>
      <c r="C86" s="31" t="s">
        <v>2889</v>
      </c>
      <c r="D86" s="33" t="s">
        <v>10045</v>
      </c>
      <c r="E86" s="33" t="s">
        <v>9965</v>
      </c>
      <c r="F86" s="27">
        <v>3</v>
      </c>
      <c r="G86" s="16">
        <v>5.46</v>
      </c>
      <c r="H86" s="33"/>
      <c r="I86" s="17">
        <f>IFERROR(ТабСток[[#This Row],[Цена]]*ТабСток[[#This Row],[Заказ]],"")</f>
        <v>0</v>
      </c>
      <c r="J86" s="18" t="s">
        <v>10645</v>
      </c>
      <c r="K86" s="73" t="str">
        <f t="shared" si="1"/>
        <v/>
      </c>
    </row>
    <row r="87" spans="1:12" ht="15.6" x14ac:dyDescent="0.3">
      <c r="A87" s="5"/>
      <c r="B87" s="33" t="s">
        <v>10578</v>
      </c>
      <c r="C87" s="31" t="s">
        <v>10057</v>
      </c>
      <c r="D87" s="33" t="s">
        <v>10124</v>
      </c>
      <c r="E87" s="33" t="s">
        <v>9965</v>
      </c>
      <c r="F87" s="27">
        <v>3</v>
      </c>
      <c r="G87" s="16">
        <v>6.1739999999999995</v>
      </c>
      <c r="H87" s="33"/>
      <c r="I87" s="17">
        <f>IFERROR(ТабСток[[#This Row],[Цена]]*ТабСток[[#This Row],[Заказ]],"")</f>
        <v>0</v>
      </c>
      <c r="J87" s="18" t="s">
        <v>10645</v>
      </c>
      <c r="K87" s="73" t="str">
        <f t="shared" si="1"/>
        <v/>
      </c>
      <c r="L87" s="4"/>
    </row>
    <row r="88" spans="1:12" ht="15.6" x14ac:dyDescent="0.3">
      <c r="A88" s="5"/>
      <c r="B88" s="33" t="s">
        <v>10576</v>
      </c>
      <c r="C88" s="31" t="s">
        <v>10055</v>
      </c>
      <c r="D88" s="33" t="s">
        <v>10124</v>
      </c>
      <c r="E88" s="33" t="s">
        <v>9965</v>
      </c>
      <c r="F88" s="27">
        <v>3</v>
      </c>
      <c r="G88" s="16">
        <v>7.1819999999999995</v>
      </c>
      <c r="H88" s="33"/>
      <c r="I88" s="17">
        <f>IFERROR(ТабСток[[#This Row],[Цена]]*ТабСток[[#This Row],[Заказ]],"")</f>
        <v>0</v>
      </c>
      <c r="J88" s="18" t="s">
        <v>10645</v>
      </c>
      <c r="K88" s="73" t="str">
        <f t="shared" si="1"/>
        <v/>
      </c>
      <c r="L88" s="4"/>
    </row>
    <row r="89" spans="1:12" ht="15.6" x14ac:dyDescent="0.3">
      <c r="A89" s="5"/>
      <c r="B89" s="33" t="s">
        <v>10608</v>
      </c>
      <c r="C89" s="31" t="s">
        <v>10087</v>
      </c>
      <c r="D89" s="33" t="s">
        <v>10124</v>
      </c>
      <c r="E89" s="33" t="s">
        <v>9965</v>
      </c>
      <c r="F89" s="27">
        <v>3</v>
      </c>
      <c r="G89" s="16">
        <v>6.1739999999999995</v>
      </c>
      <c r="H89" s="33"/>
      <c r="I89" s="17">
        <f>IFERROR(ТабСток[[#This Row],[Цена]]*ТабСток[[#This Row],[Заказ]],"")</f>
        <v>0</v>
      </c>
      <c r="J89" s="18" t="s">
        <v>10645</v>
      </c>
      <c r="K89" s="73" t="str">
        <f t="shared" si="1"/>
        <v/>
      </c>
      <c r="L89" s="4"/>
    </row>
    <row r="90" spans="1:12" ht="15.6" x14ac:dyDescent="0.3">
      <c r="A90" s="5"/>
      <c r="B90" s="33" t="s">
        <v>10571</v>
      </c>
      <c r="C90" s="31" t="s">
        <v>10051</v>
      </c>
      <c r="D90" s="33" t="s">
        <v>10124</v>
      </c>
      <c r="E90" s="33" t="s">
        <v>9965</v>
      </c>
      <c r="F90" s="27">
        <v>3</v>
      </c>
      <c r="G90" s="16">
        <v>6.1739999999999995</v>
      </c>
      <c r="H90" s="33"/>
      <c r="I90" s="17">
        <f>IFERROR(ТабСток[[#This Row],[Цена]]*ТабСток[[#This Row],[Заказ]],"")</f>
        <v>0</v>
      </c>
      <c r="J90" s="18" t="s">
        <v>10645</v>
      </c>
      <c r="K90" s="73" t="str">
        <f t="shared" si="1"/>
        <v/>
      </c>
      <c r="L90" s="4"/>
    </row>
    <row r="91" spans="1:12" ht="15.6" x14ac:dyDescent="0.3">
      <c r="A91" s="5"/>
      <c r="B91" s="33" t="s">
        <v>2890</v>
      </c>
      <c r="C91" s="31" t="s">
        <v>2891</v>
      </c>
      <c r="D91" s="33" t="s">
        <v>10415</v>
      </c>
      <c r="E91" s="33" t="s">
        <v>9965</v>
      </c>
      <c r="F91" s="27">
        <v>5</v>
      </c>
      <c r="G91" s="16">
        <v>5.8800000000000008</v>
      </c>
      <c r="H91" s="33"/>
      <c r="I91" s="17">
        <f>IFERROR(ТабСток[[#This Row],[Цена]]*ТабСток[[#This Row],[Заказ]],"")</f>
        <v>0</v>
      </c>
      <c r="J91" s="18" t="s">
        <v>10645</v>
      </c>
      <c r="K91" s="73" t="str">
        <f t="shared" si="1"/>
        <v/>
      </c>
    </row>
    <row r="92" spans="1:12" ht="15.6" x14ac:dyDescent="0.3">
      <c r="A92" s="5"/>
      <c r="B92" s="33" t="s">
        <v>10609</v>
      </c>
      <c r="C92" s="31" t="s">
        <v>10088</v>
      </c>
      <c r="D92" s="33" t="s">
        <v>10124</v>
      </c>
      <c r="E92" s="33" t="s">
        <v>9965</v>
      </c>
      <c r="F92" s="27">
        <v>3</v>
      </c>
      <c r="G92" s="16">
        <v>7.1819999999999995</v>
      </c>
      <c r="H92" s="33"/>
      <c r="I92" s="17">
        <f>IFERROR(ТабСток[[#This Row],[Цена]]*ТабСток[[#This Row],[Заказ]],"")</f>
        <v>0</v>
      </c>
      <c r="J92" s="18" t="s">
        <v>10645</v>
      </c>
      <c r="K92" s="73" t="str">
        <f t="shared" si="1"/>
        <v/>
      </c>
      <c r="L92" s="4"/>
    </row>
    <row r="93" spans="1:12" ht="15.6" x14ac:dyDescent="0.3">
      <c r="A93" s="5"/>
      <c r="B93" s="33" t="s">
        <v>10610</v>
      </c>
      <c r="C93" s="31" t="s">
        <v>10089</v>
      </c>
      <c r="D93" s="33" t="s">
        <v>10124</v>
      </c>
      <c r="E93" s="33" t="s">
        <v>9965</v>
      </c>
      <c r="F93" s="27">
        <v>3</v>
      </c>
      <c r="G93" s="16">
        <v>7.1819999999999995</v>
      </c>
      <c r="H93" s="33"/>
      <c r="I93" s="17">
        <f>IFERROR(ТабСток[[#This Row],[Цена]]*ТабСток[[#This Row],[Заказ]],"")</f>
        <v>0</v>
      </c>
      <c r="J93" s="18" t="s">
        <v>10645</v>
      </c>
      <c r="K93" s="73" t="str">
        <f t="shared" si="1"/>
        <v/>
      </c>
      <c r="L93" s="4"/>
    </row>
    <row r="94" spans="1:12" ht="15.6" x14ac:dyDescent="0.3">
      <c r="A94" s="5"/>
      <c r="B94" s="33" t="s">
        <v>10611</v>
      </c>
      <c r="C94" s="31" t="s">
        <v>10090</v>
      </c>
      <c r="D94" s="33" t="s">
        <v>10071</v>
      </c>
      <c r="E94" s="33" t="s">
        <v>9965</v>
      </c>
      <c r="F94" s="27">
        <v>5</v>
      </c>
      <c r="G94" s="16">
        <v>10.08</v>
      </c>
      <c r="H94" s="33"/>
      <c r="I94" s="17">
        <f>IFERROR(ТабСток[[#This Row],[Цена]]*ТабСток[[#This Row],[Заказ]],"")</f>
        <v>0</v>
      </c>
      <c r="J94" s="18" t="s">
        <v>10645</v>
      </c>
      <c r="K94" s="73" t="str">
        <f t="shared" si="1"/>
        <v/>
      </c>
      <c r="L94" s="4"/>
    </row>
    <row r="95" spans="1:12" ht="15.6" x14ac:dyDescent="0.3">
      <c r="A95" s="5"/>
      <c r="B95" s="33" t="s">
        <v>9967</v>
      </c>
      <c r="C95" s="31" t="s">
        <v>10016</v>
      </c>
      <c r="D95" s="33" t="s">
        <v>10060</v>
      </c>
      <c r="E95" s="33" t="s">
        <v>9965</v>
      </c>
      <c r="F95" s="27">
        <v>1</v>
      </c>
      <c r="G95" s="16">
        <v>31.92</v>
      </c>
      <c r="H95" s="33"/>
      <c r="I95" s="17">
        <f>IFERROR(ТабСток[[#This Row],[Цена]]*ТабСток[[#This Row],[Заказ]],"")</f>
        <v>0</v>
      </c>
      <c r="J95" s="18" t="s">
        <v>10645</v>
      </c>
      <c r="K95" s="73" t="str">
        <f t="shared" si="1"/>
        <v/>
      </c>
      <c r="L95" s="4"/>
    </row>
    <row r="96" spans="1:12" ht="15.6" x14ac:dyDescent="0.3">
      <c r="A96" s="5"/>
      <c r="B96" s="33" t="s">
        <v>10592</v>
      </c>
      <c r="C96" s="31" t="s">
        <v>10070</v>
      </c>
      <c r="D96" s="33" t="s">
        <v>10071</v>
      </c>
      <c r="E96" s="33" t="s">
        <v>9965</v>
      </c>
      <c r="F96" s="27">
        <v>5</v>
      </c>
      <c r="G96" s="16">
        <v>10.08</v>
      </c>
      <c r="H96" s="33"/>
      <c r="I96" s="17">
        <f>IFERROR(ТабСток[[#This Row],[Цена]]*ТабСток[[#This Row],[Заказ]],"")</f>
        <v>0</v>
      </c>
      <c r="J96" s="18" t="s">
        <v>10645</v>
      </c>
      <c r="K96" s="73" t="str">
        <f t="shared" si="1"/>
        <v/>
      </c>
      <c r="L96" s="4"/>
    </row>
    <row r="97" spans="1:12" ht="15.6" x14ac:dyDescent="0.3">
      <c r="A97" s="5"/>
      <c r="B97" s="33" t="s">
        <v>2898</v>
      </c>
      <c r="C97" s="31" t="s">
        <v>2899</v>
      </c>
      <c r="D97" s="33" t="s">
        <v>10402</v>
      </c>
      <c r="E97" s="33" t="s">
        <v>9965</v>
      </c>
      <c r="F97" s="27">
        <v>1</v>
      </c>
      <c r="G97" s="16">
        <v>42</v>
      </c>
      <c r="H97" s="33"/>
      <c r="I97" s="17">
        <f>IFERROR(ТабСток[[#This Row],[Цена]]*ТабСток[[#This Row],[Заказ]],"")</f>
        <v>0</v>
      </c>
      <c r="J97" s="18" t="s">
        <v>10645</v>
      </c>
      <c r="K97" s="73" t="str">
        <f t="shared" si="1"/>
        <v/>
      </c>
    </row>
    <row r="98" spans="1:12" ht="15.6" x14ac:dyDescent="0.3">
      <c r="A98" s="5"/>
      <c r="B98" s="33" t="s">
        <v>9968</v>
      </c>
      <c r="C98" s="31" t="s">
        <v>10009</v>
      </c>
      <c r="D98" s="33" t="s">
        <v>10402</v>
      </c>
      <c r="E98" s="33" t="s">
        <v>9965</v>
      </c>
      <c r="F98" s="27">
        <v>1</v>
      </c>
      <c r="G98" s="16">
        <v>50.4</v>
      </c>
      <c r="H98" s="33"/>
      <c r="I98" s="17">
        <f>IFERROR(ТабСток[[#This Row],[Цена]]*ТабСток[[#This Row],[Заказ]],"")</f>
        <v>0</v>
      </c>
      <c r="J98" s="18" t="s">
        <v>10645</v>
      </c>
      <c r="K98" s="73" t="str">
        <f t="shared" si="1"/>
        <v/>
      </c>
    </row>
    <row r="99" spans="1:12" ht="15.6" x14ac:dyDescent="0.3">
      <c r="A99" s="5"/>
      <c r="B99" s="33" t="s">
        <v>3057</v>
      </c>
      <c r="C99" s="31" t="s">
        <v>3058</v>
      </c>
      <c r="D99" s="33" t="s">
        <v>10401</v>
      </c>
      <c r="E99" s="33" t="s">
        <v>9965</v>
      </c>
      <c r="F99" s="27">
        <v>5</v>
      </c>
      <c r="G99" s="16">
        <v>5.0399999999999991</v>
      </c>
      <c r="H99" s="33"/>
      <c r="I99" s="17">
        <f>IFERROR(ТабСток[[#This Row],[Цена]]*ТабСток[[#This Row],[Заказ]],"")</f>
        <v>0</v>
      </c>
      <c r="J99" s="18" t="s">
        <v>10645</v>
      </c>
      <c r="K99" s="73" t="str">
        <f t="shared" si="1"/>
        <v/>
      </c>
      <c r="L99" s="4"/>
    </row>
    <row r="100" spans="1:12" ht="15.6" x14ac:dyDescent="0.3">
      <c r="A100" s="5"/>
      <c r="B100" s="33" t="s">
        <v>3059</v>
      </c>
      <c r="C100" s="31" t="s">
        <v>3060</v>
      </c>
      <c r="D100" s="33" t="s">
        <v>10401</v>
      </c>
      <c r="E100" s="33" t="s">
        <v>9965</v>
      </c>
      <c r="F100" s="27">
        <v>5</v>
      </c>
      <c r="G100" s="16">
        <v>5.0399999999999991</v>
      </c>
      <c r="H100" s="33"/>
      <c r="I100" s="17">
        <f>IFERROR(ТабСток[[#This Row],[Цена]]*ТабСток[[#This Row],[Заказ]],"")</f>
        <v>0</v>
      </c>
      <c r="J100" s="18" t="s">
        <v>10645</v>
      </c>
      <c r="K100" s="73" t="str">
        <f t="shared" si="1"/>
        <v/>
      </c>
      <c r="L100" s="4"/>
    </row>
    <row r="101" spans="1:12" ht="15.6" x14ac:dyDescent="0.3">
      <c r="A101" s="5"/>
      <c r="B101" s="33" t="s">
        <v>3061</v>
      </c>
      <c r="C101" s="31" t="s">
        <v>3062</v>
      </c>
      <c r="D101" s="33" t="s">
        <v>10401</v>
      </c>
      <c r="E101" s="33" t="s">
        <v>9965</v>
      </c>
      <c r="F101" s="27">
        <v>5</v>
      </c>
      <c r="G101" s="16">
        <v>5.0399999999999991</v>
      </c>
      <c r="H101" s="33"/>
      <c r="I101" s="17">
        <f>IFERROR(ТабСток[[#This Row],[Цена]]*ТабСток[[#This Row],[Заказ]],"")</f>
        <v>0</v>
      </c>
      <c r="J101" s="18" t="s">
        <v>10645</v>
      </c>
      <c r="K101" s="73" t="str">
        <f t="shared" si="1"/>
        <v/>
      </c>
      <c r="L101" s="4"/>
    </row>
    <row r="102" spans="1:12" ht="15.6" x14ac:dyDescent="0.3">
      <c r="A102" s="5"/>
      <c r="B102" s="33" t="s">
        <v>9972</v>
      </c>
      <c r="C102" s="31" t="s">
        <v>10018</v>
      </c>
      <c r="D102" s="33" t="s">
        <v>10415</v>
      </c>
      <c r="E102" s="33" t="s">
        <v>9965</v>
      </c>
      <c r="F102" s="27">
        <v>5</v>
      </c>
      <c r="G102" s="16">
        <v>6.72</v>
      </c>
      <c r="H102" s="33"/>
      <c r="I102" s="17">
        <f>IFERROR(ТабСток[[#This Row],[Цена]]*ТабСток[[#This Row],[Заказ]],"")</f>
        <v>0</v>
      </c>
      <c r="J102" s="18" t="s">
        <v>10645</v>
      </c>
      <c r="K102" s="73" t="str">
        <f t="shared" si="1"/>
        <v/>
      </c>
      <c r="L102" s="4"/>
    </row>
    <row r="103" spans="1:12" ht="15.6" x14ac:dyDescent="0.3">
      <c r="A103" s="5"/>
      <c r="B103" s="33" t="s">
        <v>9971</v>
      </c>
      <c r="C103" s="31" t="s">
        <v>10017</v>
      </c>
      <c r="D103" s="33" t="s">
        <v>10406</v>
      </c>
      <c r="E103" s="33" t="s">
        <v>9965</v>
      </c>
      <c r="F103" s="27">
        <v>1</v>
      </c>
      <c r="G103" s="16">
        <v>33.6</v>
      </c>
      <c r="H103" s="33"/>
      <c r="I103" s="17">
        <f>IFERROR(ТабСток[[#This Row],[Цена]]*ТабСток[[#This Row],[Заказ]],"")</f>
        <v>0</v>
      </c>
      <c r="J103" s="18" t="s">
        <v>10645</v>
      </c>
      <c r="K103" s="73" t="str">
        <f t="shared" si="1"/>
        <v/>
      </c>
      <c r="L103" s="4"/>
    </row>
    <row r="104" spans="1:12" ht="15.6" x14ac:dyDescent="0.3">
      <c r="A104" s="5"/>
      <c r="B104" s="33" t="s">
        <v>9974</v>
      </c>
      <c r="C104" s="31" t="s">
        <v>10020</v>
      </c>
      <c r="D104" s="33" t="s">
        <v>10415</v>
      </c>
      <c r="E104" s="33" t="s">
        <v>9965</v>
      </c>
      <c r="F104" s="27">
        <v>5</v>
      </c>
      <c r="G104" s="16">
        <v>6.72</v>
      </c>
      <c r="H104" s="33"/>
      <c r="I104" s="17">
        <f>IFERROR(ТабСток[[#This Row],[Цена]]*ТабСток[[#This Row],[Заказ]],"")</f>
        <v>0</v>
      </c>
      <c r="J104" s="18" t="s">
        <v>10645</v>
      </c>
      <c r="K104" s="73" t="str">
        <f t="shared" si="1"/>
        <v/>
      </c>
      <c r="L104" s="4"/>
    </row>
    <row r="105" spans="1:12" ht="15.6" x14ac:dyDescent="0.3">
      <c r="A105" s="5"/>
      <c r="B105" s="33" t="s">
        <v>9973</v>
      </c>
      <c r="C105" s="31" t="s">
        <v>10019</v>
      </c>
      <c r="D105" s="33" t="s">
        <v>10406</v>
      </c>
      <c r="E105" s="33" t="s">
        <v>9965</v>
      </c>
      <c r="F105" s="27">
        <v>1</v>
      </c>
      <c r="G105" s="16">
        <v>33.6</v>
      </c>
      <c r="H105" s="33"/>
      <c r="I105" s="17">
        <f>IFERROR(ТабСток[[#This Row],[Цена]]*ТабСток[[#This Row],[Заказ]],"")</f>
        <v>0</v>
      </c>
      <c r="J105" s="18" t="s">
        <v>10645</v>
      </c>
      <c r="K105" s="73" t="str">
        <f t="shared" si="1"/>
        <v/>
      </c>
      <c r="L105" s="4"/>
    </row>
    <row r="106" spans="1:12" ht="15.6" x14ac:dyDescent="0.3">
      <c r="A106" s="5"/>
      <c r="B106" s="33" t="s">
        <v>2904</v>
      </c>
      <c r="C106" s="31" t="s">
        <v>2905</v>
      </c>
      <c r="D106" s="33" t="s">
        <v>10045</v>
      </c>
      <c r="E106" s="33" t="s">
        <v>9965</v>
      </c>
      <c r="F106" s="27">
        <v>3</v>
      </c>
      <c r="G106" s="16">
        <v>6.3</v>
      </c>
      <c r="H106" s="33"/>
      <c r="I106" s="17">
        <f>IFERROR(ТабСток[[#This Row],[Цена]]*ТабСток[[#This Row],[Заказ]],"")</f>
        <v>0</v>
      </c>
      <c r="J106" s="18" t="s">
        <v>10645</v>
      </c>
      <c r="K106" s="73" t="str">
        <f t="shared" si="1"/>
        <v/>
      </c>
    </row>
    <row r="107" spans="1:12" ht="15.6" x14ac:dyDescent="0.3">
      <c r="A107" s="5"/>
      <c r="B107" s="33" t="s">
        <v>2906</v>
      </c>
      <c r="C107" s="31" t="s">
        <v>2907</v>
      </c>
      <c r="D107" s="33" t="s">
        <v>10045</v>
      </c>
      <c r="E107" s="33" t="s">
        <v>9965</v>
      </c>
      <c r="F107" s="27">
        <v>3</v>
      </c>
      <c r="G107" s="16">
        <v>6.3</v>
      </c>
      <c r="H107" s="33"/>
      <c r="I107" s="17">
        <f>IFERROR(ТабСток[[#This Row],[Цена]]*ТабСток[[#This Row],[Заказ]],"")</f>
        <v>0</v>
      </c>
      <c r="J107" s="18" t="s">
        <v>10645</v>
      </c>
      <c r="K107" s="73" t="str">
        <f t="shared" si="1"/>
        <v/>
      </c>
    </row>
    <row r="108" spans="1:12" s="4" customFormat="1" ht="15.6" x14ac:dyDescent="0.3">
      <c r="A108" s="5"/>
      <c r="B108" s="33" t="s">
        <v>2908</v>
      </c>
      <c r="C108" s="31" t="s">
        <v>2909</v>
      </c>
      <c r="D108" s="33" t="s">
        <v>10045</v>
      </c>
      <c r="E108" s="33" t="s">
        <v>9965</v>
      </c>
      <c r="F108" s="27">
        <v>3</v>
      </c>
      <c r="G108" s="16">
        <v>6.3</v>
      </c>
      <c r="H108" s="33"/>
      <c r="I108" s="17">
        <f>IFERROR(ТабСток[[#This Row],[Цена]]*ТабСток[[#This Row],[Заказ]],"")</f>
        <v>0</v>
      </c>
      <c r="J108" s="18" t="s">
        <v>10645</v>
      </c>
      <c r="K108" s="73" t="str">
        <f t="shared" si="1"/>
        <v/>
      </c>
      <c r="L108" s="2"/>
    </row>
    <row r="109" spans="1:12" ht="15.6" x14ac:dyDescent="0.3">
      <c r="A109" s="5"/>
      <c r="B109" s="33" t="s">
        <v>2910</v>
      </c>
      <c r="C109" s="31" t="s">
        <v>2911</v>
      </c>
      <c r="D109" s="33" t="s">
        <v>10045</v>
      </c>
      <c r="E109" s="33" t="s">
        <v>9965</v>
      </c>
      <c r="F109" s="27">
        <v>3</v>
      </c>
      <c r="G109" s="16">
        <v>6.3</v>
      </c>
      <c r="H109" s="33"/>
      <c r="I109" s="17">
        <f>IFERROR(ТабСток[[#This Row],[Цена]]*ТабСток[[#This Row],[Заказ]],"")</f>
        <v>0</v>
      </c>
      <c r="J109" s="18" t="s">
        <v>10645</v>
      </c>
      <c r="K109" s="73" t="str">
        <f t="shared" si="1"/>
        <v/>
      </c>
    </row>
    <row r="110" spans="1:12" ht="15.6" x14ac:dyDescent="0.3">
      <c r="A110" s="5"/>
      <c r="B110" s="33" t="s">
        <v>2912</v>
      </c>
      <c r="C110" s="31" t="s">
        <v>2913</v>
      </c>
      <c r="D110" s="33" t="s">
        <v>10045</v>
      </c>
      <c r="E110" s="33" t="s">
        <v>9965</v>
      </c>
      <c r="F110" s="27">
        <v>3</v>
      </c>
      <c r="G110" s="16">
        <v>6.3</v>
      </c>
      <c r="H110" s="33"/>
      <c r="I110" s="17">
        <f>IFERROR(ТабСток[[#This Row],[Цена]]*ТабСток[[#This Row],[Заказ]],"")</f>
        <v>0</v>
      </c>
      <c r="J110" s="18" t="s">
        <v>10645</v>
      </c>
      <c r="K110" s="73" t="str">
        <f t="shared" si="1"/>
        <v/>
      </c>
    </row>
    <row r="111" spans="1:12" ht="15.6" x14ac:dyDescent="0.3">
      <c r="A111" s="5"/>
      <c r="B111" s="33" t="s">
        <v>2914</v>
      </c>
      <c r="C111" s="31" t="s">
        <v>2915</v>
      </c>
      <c r="D111" s="33" t="s">
        <v>10045</v>
      </c>
      <c r="E111" s="33" t="s">
        <v>9965</v>
      </c>
      <c r="F111" s="27">
        <v>3</v>
      </c>
      <c r="G111" s="16">
        <v>6.3</v>
      </c>
      <c r="H111" s="33"/>
      <c r="I111" s="17">
        <f>IFERROR(ТабСток[[#This Row],[Цена]]*ТабСток[[#This Row],[Заказ]],"")</f>
        <v>0</v>
      </c>
      <c r="J111" s="18" t="s">
        <v>10645</v>
      </c>
      <c r="K111" s="73" t="str">
        <f t="shared" si="1"/>
        <v/>
      </c>
    </row>
    <row r="112" spans="1:12" ht="15.6" x14ac:dyDescent="0.3">
      <c r="A112" s="5"/>
      <c r="B112" s="33" t="s">
        <v>2916</v>
      </c>
      <c r="C112" s="31" t="s">
        <v>2917</v>
      </c>
      <c r="D112" s="33" t="s">
        <v>10045</v>
      </c>
      <c r="E112" s="33" t="s">
        <v>9965</v>
      </c>
      <c r="F112" s="27">
        <v>3</v>
      </c>
      <c r="G112" s="16">
        <v>6.3</v>
      </c>
      <c r="H112" s="33"/>
      <c r="I112" s="17">
        <f>IFERROR(ТабСток[[#This Row],[Цена]]*ТабСток[[#This Row],[Заказ]],"")</f>
        <v>0</v>
      </c>
      <c r="J112" s="18" t="s">
        <v>10645</v>
      </c>
      <c r="K112" s="73" t="str">
        <f t="shared" si="1"/>
        <v/>
      </c>
    </row>
    <row r="113" spans="1:12" ht="15.6" x14ac:dyDescent="0.3">
      <c r="A113" s="5"/>
      <c r="B113" s="33" t="s">
        <v>10612</v>
      </c>
      <c r="C113" s="31" t="s">
        <v>10091</v>
      </c>
      <c r="D113" s="33" t="s">
        <v>10124</v>
      </c>
      <c r="E113" s="33" t="s">
        <v>9965</v>
      </c>
      <c r="F113" s="27">
        <v>3</v>
      </c>
      <c r="G113" s="16">
        <v>6.93</v>
      </c>
      <c r="H113" s="33"/>
      <c r="I113" s="17">
        <f>IFERROR(ТабСток[[#This Row],[Цена]]*ТабСток[[#This Row],[Заказ]],"")</f>
        <v>0</v>
      </c>
      <c r="J113" s="18" t="s">
        <v>10645</v>
      </c>
      <c r="K113" s="73" t="str">
        <f t="shared" si="1"/>
        <v/>
      </c>
      <c r="L113" s="4"/>
    </row>
    <row r="114" spans="1:12" ht="15.6" x14ac:dyDescent="0.3">
      <c r="A114" s="5"/>
      <c r="B114" s="33" t="s">
        <v>2918</v>
      </c>
      <c r="C114" s="31" t="s">
        <v>2919</v>
      </c>
      <c r="D114" s="33" t="s">
        <v>10045</v>
      </c>
      <c r="E114" s="33" t="s">
        <v>9965</v>
      </c>
      <c r="F114" s="27">
        <v>3</v>
      </c>
      <c r="G114" s="16">
        <v>6.3</v>
      </c>
      <c r="H114" s="33"/>
      <c r="I114" s="17">
        <f>IFERROR(ТабСток[[#This Row],[Цена]]*ТабСток[[#This Row],[Заказ]],"")</f>
        <v>0</v>
      </c>
      <c r="J114" s="18" t="s">
        <v>10645</v>
      </c>
      <c r="K114" s="73" t="str">
        <f t="shared" si="1"/>
        <v/>
      </c>
    </row>
    <row r="115" spans="1:12" ht="15.6" x14ac:dyDescent="0.3">
      <c r="A115" s="5"/>
      <c r="B115" s="33" t="s">
        <v>3831</v>
      </c>
      <c r="C115" s="31" t="s">
        <v>3832</v>
      </c>
      <c r="D115" s="33" t="s">
        <v>10045</v>
      </c>
      <c r="E115" s="33" t="s">
        <v>9965</v>
      </c>
      <c r="F115" s="27">
        <v>3</v>
      </c>
      <c r="G115" s="16">
        <v>6.72</v>
      </c>
      <c r="H115" s="33"/>
      <c r="I115" s="17">
        <f>IFERROR(ТабСток[[#This Row],[Цена]]*ТабСток[[#This Row],[Заказ]],"")</f>
        <v>0</v>
      </c>
      <c r="J115" s="18" t="s">
        <v>10645</v>
      </c>
      <c r="K115" s="73" t="str">
        <f t="shared" si="1"/>
        <v/>
      </c>
      <c r="L115" s="4"/>
    </row>
    <row r="116" spans="1:12" ht="15.6" x14ac:dyDescent="0.3">
      <c r="A116" s="5"/>
      <c r="B116" s="33" t="s">
        <v>3833</v>
      </c>
      <c r="C116" s="31" t="s">
        <v>3834</v>
      </c>
      <c r="D116" s="33" t="s">
        <v>10045</v>
      </c>
      <c r="E116" s="33" t="s">
        <v>9965</v>
      </c>
      <c r="F116" s="27">
        <v>3</v>
      </c>
      <c r="G116" s="16">
        <v>6.72</v>
      </c>
      <c r="H116" s="33"/>
      <c r="I116" s="17">
        <f>IFERROR(ТабСток[[#This Row],[Цена]]*ТабСток[[#This Row],[Заказ]],"")</f>
        <v>0</v>
      </c>
      <c r="J116" s="18" t="s">
        <v>10645</v>
      </c>
      <c r="K116" s="73" t="str">
        <f t="shared" si="1"/>
        <v/>
      </c>
      <c r="L116" s="4"/>
    </row>
    <row r="117" spans="1:12" ht="15.6" x14ac:dyDescent="0.3">
      <c r="A117" s="5"/>
      <c r="B117" s="33" t="s">
        <v>3837</v>
      </c>
      <c r="C117" s="31" t="s">
        <v>3838</v>
      </c>
      <c r="D117" s="33" t="s">
        <v>10045</v>
      </c>
      <c r="E117" s="33" t="s">
        <v>9965</v>
      </c>
      <c r="F117" s="27">
        <v>3</v>
      </c>
      <c r="G117" s="16">
        <v>6.72</v>
      </c>
      <c r="H117" s="33"/>
      <c r="I117" s="17">
        <f>IFERROR(ТабСток[[#This Row],[Цена]]*ТабСток[[#This Row],[Заказ]],"")</f>
        <v>0</v>
      </c>
      <c r="J117" s="18" t="s">
        <v>10645</v>
      </c>
      <c r="K117" s="73" t="str">
        <f t="shared" si="1"/>
        <v/>
      </c>
      <c r="L117" s="4"/>
    </row>
    <row r="118" spans="1:12" ht="15.6" x14ac:dyDescent="0.3">
      <c r="A118" s="5"/>
      <c r="B118" s="33" t="s">
        <v>3841</v>
      </c>
      <c r="C118" s="31" t="s">
        <v>3842</v>
      </c>
      <c r="D118" s="33" t="s">
        <v>10045</v>
      </c>
      <c r="E118" s="33" t="s">
        <v>9965</v>
      </c>
      <c r="F118" s="27">
        <v>3</v>
      </c>
      <c r="G118" s="16">
        <v>6.72</v>
      </c>
      <c r="H118" s="33"/>
      <c r="I118" s="17">
        <f>IFERROR(ТабСток[[#This Row],[Цена]]*ТабСток[[#This Row],[Заказ]],"")</f>
        <v>0</v>
      </c>
      <c r="J118" s="18" t="s">
        <v>10645</v>
      </c>
      <c r="K118" s="73" t="str">
        <f t="shared" si="1"/>
        <v/>
      </c>
      <c r="L118" s="4"/>
    </row>
    <row r="119" spans="1:12" ht="15.6" x14ac:dyDescent="0.3">
      <c r="A119" s="5"/>
      <c r="B119" s="33" t="s">
        <v>3843</v>
      </c>
      <c r="C119" s="31" t="s">
        <v>3844</v>
      </c>
      <c r="D119" s="33" t="s">
        <v>10045</v>
      </c>
      <c r="E119" s="33" t="s">
        <v>9965</v>
      </c>
      <c r="F119" s="27">
        <v>3</v>
      </c>
      <c r="G119" s="16">
        <v>6.72</v>
      </c>
      <c r="H119" s="33"/>
      <c r="I119" s="17">
        <f>IFERROR(ТабСток[[#This Row],[Цена]]*ТабСток[[#This Row],[Заказ]],"")</f>
        <v>0</v>
      </c>
      <c r="J119" s="18" t="s">
        <v>10645</v>
      </c>
      <c r="K119" s="73" t="str">
        <f t="shared" si="1"/>
        <v/>
      </c>
      <c r="L119" s="4"/>
    </row>
    <row r="120" spans="1:12" ht="15.6" x14ac:dyDescent="0.3">
      <c r="A120" s="5"/>
      <c r="B120" s="33" t="s">
        <v>3845</v>
      </c>
      <c r="C120" s="31" t="s">
        <v>3846</v>
      </c>
      <c r="D120" s="33" t="s">
        <v>10045</v>
      </c>
      <c r="E120" s="33" t="s">
        <v>9965</v>
      </c>
      <c r="F120" s="27">
        <v>3</v>
      </c>
      <c r="G120" s="16">
        <v>6.72</v>
      </c>
      <c r="H120" s="33"/>
      <c r="I120" s="17">
        <f>IFERROR(ТабСток[[#This Row],[Цена]]*ТабСток[[#This Row],[Заказ]],"")</f>
        <v>0</v>
      </c>
      <c r="J120" s="18" t="s">
        <v>10645</v>
      </c>
      <c r="K120" s="73" t="str">
        <f t="shared" si="1"/>
        <v/>
      </c>
      <c r="L120" s="4"/>
    </row>
    <row r="121" spans="1:12" ht="15.6" x14ac:dyDescent="0.3">
      <c r="A121" s="5"/>
      <c r="B121" s="33" t="s">
        <v>3847</v>
      </c>
      <c r="C121" s="31" t="s">
        <v>3848</v>
      </c>
      <c r="D121" s="33" t="s">
        <v>10045</v>
      </c>
      <c r="E121" s="33" t="s">
        <v>9965</v>
      </c>
      <c r="F121" s="27">
        <v>3</v>
      </c>
      <c r="G121" s="16">
        <v>6.72</v>
      </c>
      <c r="H121" s="33"/>
      <c r="I121" s="17">
        <f>IFERROR(ТабСток[[#This Row],[Цена]]*ТабСток[[#This Row],[Заказ]],"")</f>
        <v>0</v>
      </c>
      <c r="J121" s="18" t="s">
        <v>10645</v>
      </c>
      <c r="K121" s="73" t="str">
        <f t="shared" si="1"/>
        <v/>
      </c>
      <c r="L121" s="4"/>
    </row>
    <row r="122" spans="1:12" ht="15.6" x14ac:dyDescent="0.3">
      <c r="A122" s="5"/>
      <c r="B122" s="33" t="s">
        <v>3849</v>
      </c>
      <c r="C122" s="31" t="s">
        <v>3850</v>
      </c>
      <c r="D122" s="33" t="s">
        <v>10045</v>
      </c>
      <c r="E122" s="33" t="s">
        <v>9965</v>
      </c>
      <c r="F122" s="27">
        <v>3</v>
      </c>
      <c r="G122" s="16">
        <v>6.72</v>
      </c>
      <c r="H122" s="33"/>
      <c r="I122" s="17">
        <f>IFERROR(ТабСток[[#This Row],[Цена]]*ТабСток[[#This Row],[Заказ]],"")</f>
        <v>0</v>
      </c>
      <c r="J122" s="18" t="s">
        <v>10645</v>
      </c>
      <c r="K122" s="73" t="str">
        <f t="shared" si="1"/>
        <v/>
      </c>
      <c r="L122" s="4"/>
    </row>
    <row r="123" spans="1:12" ht="15.6" x14ac:dyDescent="0.3">
      <c r="A123" s="5"/>
      <c r="B123" s="33" t="s">
        <v>7985</v>
      </c>
      <c r="C123" s="31" t="s">
        <v>10509</v>
      </c>
      <c r="D123" s="33" t="s">
        <v>10498</v>
      </c>
      <c r="E123" s="33" t="s">
        <v>10646</v>
      </c>
      <c r="F123" s="27">
        <v>5</v>
      </c>
      <c r="G123" s="16">
        <v>3.4607999999999999</v>
      </c>
      <c r="H123" s="33"/>
      <c r="I123" s="17">
        <f>IFERROR(ТабСток[[#This Row],[Цена]]*ТабСток[[#This Row],[Заказ]],"")</f>
        <v>0</v>
      </c>
      <c r="J123" s="18" t="s">
        <v>10645</v>
      </c>
      <c r="K123" s="73" t="str">
        <f t="shared" si="1"/>
        <v/>
      </c>
      <c r="L123" s="4"/>
    </row>
    <row r="124" spans="1:12" ht="15.6" x14ac:dyDescent="0.3">
      <c r="A124" s="5"/>
      <c r="B124" s="33" t="s">
        <v>7986</v>
      </c>
      <c r="C124" s="31" t="s">
        <v>10499</v>
      </c>
      <c r="D124" s="33" t="s">
        <v>10498</v>
      </c>
      <c r="E124" s="33" t="s">
        <v>10646</v>
      </c>
      <c r="F124" s="27">
        <v>5</v>
      </c>
      <c r="G124" s="16">
        <v>3.4607999999999999</v>
      </c>
      <c r="H124" s="33"/>
      <c r="I124" s="17">
        <f>IFERROR(ТабСток[[#This Row],[Цена]]*ТабСток[[#This Row],[Заказ]],"")</f>
        <v>0</v>
      </c>
      <c r="J124" s="18" t="s">
        <v>10645</v>
      </c>
      <c r="K124" s="73" t="str">
        <f t="shared" si="1"/>
        <v/>
      </c>
      <c r="L124" s="4"/>
    </row>
    <row r="125" spans="1:12" ht="15.6" x14ac:dyDescent="0.3">
      <c r="A125" s="5"/>
      <c r="B125" s="33" t="s">
        <v>7987</v>
      </c>
      <c r="C125" s="31" t="s">
        <v>10500</v>
      </c>
      <c r="D125" s="33" t="s">
        <v>10498</v>
      </c>
      <c r="E125" s="33" t="s">
        <v>10646</v>
      </c>
      <c r="F125" s="27">
        <v>5</v>
      </c>
      <c r="G125" s="16">
        <v>3.4607999999999999</v>
      </c>
      <c r="H125" s="33"/>
      <c r="I125" s="17">
        <f>IFERROR(ТабСток[[#This Row],[Цена]]*ТабСток[[#This Row],[Заказ]],"")</f>
        <v>0</v>
      </c>
      <c r="J125" s="18" t="s">
        <v>10645</v>
      </c>
      <c r="K125" s="73" t="str">
        <f t="shared" si="1"/>
        <v/>
      </c>
      <c r="L125" s="4"/>
    </row>
    <row r="126" spans="1:12" ht="15.6" x14ac:dyDescent="0.3">
      <c r="A126" s="5"/>
      <c r="B126" s="33" t="s">
        <v>7988</v>
      </c>
      <c r="C126" s="31" t="s">
        <v>10501</v>
      </c>
      <c r="D126" s="33" t="s">
        <v>10498</v>
      </c>
      <c r="E126" s="33" t="s">
        <v>10646</v>
      </c>
      <c r="F126" s="27">
        <v>5</v>
      </c>
      <c r="G126" s="16">
        <v>3.4607999999999999</v>
      </c>
      <c r="H126" s="33"/>
      <c r="I126" s="17">
        <f>IFERROR(ТабСток[[#This Row],[Цена]]*ТабСток[[#This Row],[Заказ]],"")</f>
        <v>0</v>
      </c>
      <c r="J126" s="18" t="s">
        <v>10645</v>
      </c>
      <c r="K126" s="73" t="str">
        <f t="shared" si="1"/>
        <v/>
      </c>
      <c r="L126" s="4"/>
    </row>
    <row r="127" spans="1:12" ht="15.6" x14ac:dyDescent="0.3">
      <c r="A127" s="5"/>
      <c r="B127" s="33" t="s">
        <v>7989</v>
      </c>
      <c r="C127" s="31" t="s">
        <v>10502</v>
      </c>
      <c r="D127" s="33" t="s">
        <v>10498</v>
      </c>
      <c r="E127" s="33" t="s">
        <v>10646</v>
      </c>
      <c r="F127" s="27">
        <v>5</v>
      </c>
      <c r="G127" s="16">
        <v>3.4607999999999999</v>
      </c>
      <c r="H127" s="33"/>
      <c r="I127" s="17">
        <f>IFERROR(ТабСток[[#This Row],[Цена]]*ТабСток[[#This Row],[Заказ]],"")</f>
        <v>0</v>
      </c>
      <c r="J127" s="18" t="s">
        <v>10645</v>
      </c>
      <c r="K127" s="73" t="str">
        <f t="shared" si="1"/>
        <v/>
      </c>
      <c r="L127" s="4"/>
    </row>
    <row r="128" spans="1:12" ht="15.6" x14ac:dyDescent="0.3">
      <c r="A128" s="5"/>
      <c r="B128" s="33" t="s">
        <v>7990</v>
      </c>
      <c r="C128" s="31" t="s">
        <v>10503</v>
      </c>
      <c r="D128" s="33" t="s">
        <v>10498</v>
      </c>
      <c r="E128" s="33" t="s">
        <v>10646</v>
      </c>
      <c r="F128" s="27">
        <v>5</v>
      </c>
      <c r="G128" s="16">
        <v>3.4607999999999999</v>
      </c>
      <c r="H128" s="33"/>
      <c r="I128" s="17">
        <f>IFERROR(ТабСток[[#This Row],[Цена]]*ТабСток[[#This Row],[Заказ]],"")</f>
        <v>0</v>
      </c>
      <c r="J128" s="18" t="s">
        <v>10645</v>
      </c>
      <c r="K128" s="73" t="str">
        <f t="shared" si="1"/>
        <v/>
      </c>
      <c r="L128" s="4"/>
    </row>
    <row r="129" spans="1:12" ht="15.6" x14ac:dyDescent="0.3">
      <c r="A129" s="5"/>
      <c r="B129" s="33" t="s">
        <v>7991</v>
      </c>
      <c r="C129" s="31" t="s">
        <v>10504</v>
      </c>
      <c r="D129" s="33" t="s">
        <v>10498</v>
      </c>
      <c r="E129" s="33" t="s">
        <v>10646</v>
      </c>
      <c r="F129" s="27">
        <v>5</v>
      </c>
      <c r="G129" s="16">
        <v>3.4607999999999999</v>
      </c>
      <c r="H129" s="33"/>
      <c r="I129" s="17">
        <f>IFERROR(ТабСток[[#This Row],[Цена]]*ТабСток[[#This Row],[Заказ]],"")</f>
        <v>0</v>
      </c>
      <c r="J129" s="18" t="s">
        <v>10645</v>
      </c>
      <c r="K129" s="73" t="str">
        <f t="shared" si="1"/>
        <v/>
      </c>
      <c r="L129" s="4"/>
    </row>
    <row r="130" spans="1:12" ht="15.6" x14ac:dyDescent="0.3">
      <c r="A130" s="5"/>
      <c r="B130" s="33" t="s">
        <v>7992</v>
      </c>
      <c r="C130" s="31" t="s">
        <v>10505</v>
      </c>
      <c r="D130" s="33" t="s">
        <v>10498</v>
      </c>
      <c r="E130" s="33" t="s">
        <v>10646</v>
      </c>
      <c r="F130" s="27">
        <v>5</v>
      </c>
      <c r="G130" s="16">
        <v>3.4607999999999999</v>
      </c>
      <c r="H130" s="33"/>
      <c r="I130" s="17">
        <f>IFERROR(ТабСток[[#This Row],[Цена]]*ТабСток[[#This Row],[Заказ]],"")</f>
        <v>0</v>
      </c>
      <c r="J130" s="18" t="s">
        <v>10645</v>
      </c>
      <c r="K130" s="73" t="str">
        <f t="shared" si="1"/>
        <v/>
      </c>
      <c r="L130" s="4"/>
    </row>
    <row r="131" spans="1:12" ht="15.6" x14ac:dyDescent="0.3">
      <c r="A131" s="5"/>
      <c r="B131" s="33" t="s">
        <v>7993</v>
      </c>
      <c r="C131" s="31" t="s">
        <v>10506</v>
      </c>
      <c r="D131" s="33" t="s">
        <v>10498</v>
      </c>
      <c r="E131" s="33" t="s">
        <v>10646</v>
      </c>
      <c r="F131" s="27">
        <v>5</v>
      </c>
      <c r="G131" s="16">
        <v>3.4607999999999999</v>
      </c>
      <c r="H131" s="33"/>
      <c r="I131" s="17">
        <f>IFERROR(ТабСток[[#This Row],[Цена]]*ТабСток[[#This Row],[Заказ]],"")</f>
        <v>0</v>
      </c>
      <c r="J131" s="18" t="s">
        <v>10645</v>
      </c>
      <c r="K131" s="73" t="str">
        <f t="shared" si="1"/>
        <v/>
      </c>
      <c r="L131" s="4"/>
    </row>
    <row r="132" spans="1:12" ht="15.6" x14ac:dyDescent="0.3">
      <c r="A132" s="5"/>
      <c r="B132" s="33" t="s">
        <v>7994</v>
      </c>
      <c r="C132" s="31" t="s">
        <v>10507</v>
      </c>
      <c r="D132" s="33" t="s">
        <v>10498</v>
      </c>
      <c r="E132" s="33" t="s">
        <v>10646</v>
      </c>
      <c r="F132" s="27">
        <v>5</v>
      </c>
      <c r="G132" s="16">
        <v>3.4607999999999999</v>
      </c>
      <c r="H132" s="33"/>
      <c r="I132" s="17">
        <f>IFERROR(ТабСток[[#This Row],[Цена]]*ТабСток[[#This Row],[Заказ]],"")</f>
        <v>0</v>
      </c>
      <c r="J132" s="18" t="s">
        <v>10645</v>
      </c>
      <c r="K132" s="73" t="str">
        <f t="shared" si="1"/>
        <v/>
      </c>
      <c r="L132" s="4"/>
    </row>
    <row r="133" spans="1:12" ht="15.6" x14ac:dyDescent="0.3">
      <c r="A133" s="5"/>
      <c r="B133" s="33" t="s">
        <v>10375</v>
      </c>
      <c r="C133" s="31" t="s">
        <v>10510</v>
      </c>
      <c r="D133" s="33" t="s">
        <v>10498</v>
      </c>
      <c r="E133" s="33" t="s">
        <v>10646</v>
      </c>
      <c r="F133" s="27">
        <v>5</v>
      </c>
      <c r="G133" s="16">
        <v>3.4607999999999999</v>
      </c>
      <c r="H133" s="33"/>
      <c r="I133" s="17">
        <f>IFERROR(ТабСток[[#This Row],[Цена]]*ТабСток[[#This Row],[Заказ]],"")</f>
        <v>0</v>
      </c>
      <c r="J133" s="18" t="s">
        <v>10645</v>
      </c>
      <c r="K133" s="73" t="str">
        <f t="shared" si="1"/>
        <v/>
      </c>
      <c r="L133" s="4"/>
    </row>
    <row r="134" spans="1:12" ht="15.6" x14ac:dyDescent="0.3">
      <c r="A134" s="5"/>
      <c r="B134" s="33" t="s">
        <v>7996</v>
      </c>
      <c r="C134" s="31" t="s">
        <v>10511</v>
      </c>
      <c r="D134" s="33" t="s">
        <v>10078</v>
      </c>
      <c r="E134" s="33" t="s">
        <v>10646</v>
      </c>
      <c r="F134" s="27">
        <v>5</v>
      </c>
      <c r="G134" s="16">
        <v>4.4687999999999999</v>
      </c>
      <c r="H134" s="33"/>
      <c r="I134" s="17">
        <f>IFERROR(ТабСток[[#This Row],[Цена]]*ТабСток[[#This Row],[Заказ]],"")</f>
        <v>0</v>
      </c>
      <c r="J134" s="18" t="s">
        <v>10645</v>
      </c>
      <c r="K134" s="73" t="str">
        <f t="shared" ref="K134:K197" si="2">IF(AND($K$4&gt;0,$K$4&lt;300),"Минимальный заказ по вкладке 300 евро","")</f>
        <v/>
      </c>
      <c r="L134" s="4"/>
    </row>
    <row r="135" spans="1:12" ht="15.6" x14ac:dyDescent="0.3">
      <c r="A135" s="5"/>
      <c r="B135" s="33" t="s">
        <v>7997</v>
      </c>
      <c r="C135" s="31" t="s">
        <v>10512</v>
      </c>
      <c r="D135" s="33" t="s">
        <v>10078</v>
      </c>
      <c r="E135" s="33" t="s">
        <v>10646</v>
      </c>
      <c r="F135" s="27">
        <v>5</v>
      </c>
      <c r="G135" s="16">
        <v>4.4687999999999999</v>
      </c>
      <c r="H135" s="33"/>
      <c r="I135" s="17">
        <f>IFERROR(ТабСток[[#This Row],[Цена]]*ТабСток[[#This Row],[Заказ]],"")</f>
        <v>0</v>
      </c>
      <c r="J135" s="18" t="s">
        <v>10645</v>
      </c>
      <c r="K135" s="73" t="str">
        <f t="shared" si="2"/>
        <v/>
      </c>
      <c r="L135" s="4"/>
    </row>
    <row r="136" spans="1:12" ht="15.6" x14ac:dyDescent="0.3">
      <c r="A136" s="5"/>
      <c r="B136" s="33" t="s">
        <v>10376</v>
      </c>
      <c r="C136" s="31" t="s">
        <v>10514</v>
      </c>
      <c r="D136" s="33" t="s">
        <v>10078</v>
      </c>
      <c r="E136" s="33" t="s">
        <v>10646</v>
      </c>
      <c r="F136" s="27">
        <v>5</v>
      </c>
      <c r="G136" s="16">
        <v>4.032</v>
      </c>
      <c r="H136" s="33"/>
      <c r="I136" s="17">
        <f>IFERROR(ТабСток[[#This Row],[Цена]]*ТабСток[[#This Row],[Заказ]],"")</f>
        <v>0</v>
      </c>
      <c r="J136" s="18" t="s">
        <v>10645</v>
      </c>
      <c r="K136" s="73" t="str">
        <f t="shared" si="2"/>
        <v/>
      </c>
      <c r="L136" s="4"/>
    </row>
    <row r="137" spans="1:12" ht="15.6" x14ac:dyDescent="0.3">
      <c r="A137" s="5"/>
      <c r="B137" s="33" t="s">
        <v>10377</v>
      </c>
      <c r="C137" s="31" t="s">
        <v>10513</v>
      </c>
      <c r="D137" s="33" t="s">
        <v>10078</v>
      </c>
      <c r="E137" s="33" t="s">
        <v>10646</v>
      </c>
      <c r="F137" s="27">
        <v>5</v>
      </c>
      <c r="G137" s="16">
        <v>4.032</v>
      </c>
      <c r="H137" s="33"/>
      <c r="I137" s="17">
        <f>IFERROR(ТабСток[[#This Row],[Цена]]*ТабСток[[#This Row],[Заказ]],"")</f>
        <v>0</v>
      </c>
      <c r="J137" s="18" t="s">
        <v>10645</v>
      </c>
      <c r="K137" s="73" t="str">
        <f t="shared" si="2"/>
        <v/>
      </c>
      <c r="L137" s="4"/>
    </row>
    <row r="138" spans="1:12" ht="15.6" x14ac:dyDescent="0.3">
      <c r="A138" s="5"/>
      <c r="B138" s="33" t="s">
        <v>7995</v>
      </c>
      <c r="C138" s="31" t="s">
        <v>10508</v>
      </c>
      <c r="D138" s="33" t="s">
        <v>10498</v>
      </c>
      <c r="E138" s="33" t="s">
        <v>10646</v>
      </c>
      <c r="F138" s="27">
        <v>5</v>
      </c>
      <c r="G138" s="16">
        <v>3.4607999999999999</v>
      </c>
      <c r="H138" s="33"/>
      <c r="I138" s="17">
        <f>IFERROR(ТабСток[[#This Row],[Цена]]*ТабСток[[#This Row],[Заказ]],"")</f>
        <v>0</v>
      </c>
      <c r="J138" s="18" t="s">
        <v>10645</v>
      </c>
      <c r="K138" s="73" t="str">
        <f t="shared" si="2"/>
        <v/>
      </c>
      <c r="L138" s="4"/>
    </row>
    <row r="139" spans="1:12" ht="15.6" x14ac:dyDescent="0.3">
      <c r="A139" s="5"/>
      <c r="B139" s="33" t="s">
        <v>3773</v>
      </c>
      <c r="C139" s="31" t="s">
        <v>3774</v>
      </c>
      <c r="D139" s="33" t="s">
        <v>10045</v>
      </c>
      <c r="E139" s="33" t="s">
        <v>9965</v>
      </c>
      <c r="F139" s="27">
        <v>3</v>
      </c>
      <c r="G139" s="16">
        <v>8.4</v>
      </c>
      <c r="H139" s="33"/>
      <c r="I139" s="17">
        <f>IFERROR(ТабСток[[#This Row],[Цена]]*ТабСток[[#This Row],[Заказ]],"")</f>
        <v>0</v>
      </c>
      <c r="J139" s="18" t="s">
        <v>10645</v>
      </c>
      <c r="K139" s="73" t="str">
        <f t="shared" si="2"/>
        <v/>
      </c>
      <c r="L139" s="4"/>
    </row>
    <row r="140" spans="1:12" ht="15.6" x14ac:dyDescent="0.3">
      <c r="A140" s="5"/>
      <c r="B140" s="33" t="s">
        <v>3775</v>
      </c>
      <c r="C140" s="31" t="s">
        <v>3776</v>
      </c>
      <c r="D140" s="33" t="s">
        <v>10045</v>
      </c>
      <c r="E140" s="33" t="s">
        <v>9965</v>
      </c>
      <c r="F140" s="27">
        <v>3</v>
      </c>
      <c r="G140" s="16">
        <v>8.4</v>
      </c>
      <c r="H140" s="33"/>
      <c r="I140" s="17">
        <f>IFERROR(ТабСток[[#This Row],[Цена]]*ТабСток[[#This Row],[Заказ]],"")</f>
        <v>0</v>
      </c>
      <c r="J140" s="18" t="s">
        <v>10645</v>
      </c>
      <c r="K140" s="73" t="str">
        <f t="shared" si="2"/>
        <v/>
      </c>
      <c r="L140" s="4"/>
    </row>
    <row r="141" spans="1:12" ht="15.6" x14ac:dyDescent="0.3">
      <c r="A141" s="5"/>
      <c r="B141" s="33" t="s">
        <v>3779</v>
      </c>
      <c r="C141" s="31" t="s">
        <v>3780</v>
      </c>
      <c r="D141" s="33" t="s">
        <v>10045</v>
      </c>
      <c r="E141" s="33" t="s">
        <v>9965</v>
      </c>
      <c r="F141" s="27">
        <v>3</v>
      </c>
      <c r="G141" s="16">
        <v>8.4</v>
      </c>
      <c r="H141" s="33"/>
      <c r="I141" s="17">
        <f>IFERROR(ТабСток[[#This Row],[Цена]]*ТабСток[[#This Row],[Заказ]],"")</f>
        <v>0</v>
      </c>
      <c r="J141" s="18" t="s">
        <v>10645</v>
      </c>
      <c r="K141" s="73" t="str">
        <f t="shared" si="2"/>
        <v/>
      </c>
      <c r="L141" s="4"/>
    </row>
    <row r="142" spans="1:12" ht="15.6" x14ac:dyDescent="0.3">
      <c r="A142" s="5"/>
      <c r="B142" s="33" t="s">
        <v>3783</v>
      </c>
      <c r="C142" s="31" t="s">
        <v>3784</v>
      </c>
      <c r="D142" s="33" t="s">
        <v>10045</v>
      </c>
      <c r="E142" s="33" t="s">
        <v>9965</v>
      </c>
      <c r="F142" s="27">
        <v>3</v>
      </c>
      <c r="G142" s="16">
        <v>8.4</v>
      </c>
      <c r="H142" s="33"/>
      <c r="I142" s="17">
        <f>IFERROR(ТабСток[[#This Row],[Цена]]*ТабСток[[#This Row],[Заказ]],"")</f>
        <v>0</v>
      </c>
      <c r="J142" s="18" t="s">
        <v>10645</v>
      </c>
      <c r="K142" s="73" t="str">
        <f t="shared" si="2"/>
        <v/>
      </c>
      <c r="L142" s="4"/>
    </row>
    <row r="143" spans="1:12" ht="15.6" x14ac:dyDescent="0.3">
      <c r="A143" s="5"/>
      <c r="B143" s="33" t="s">
        <v>3793</v>
      </c>
      <c r="C143" s="31" t="s">
        <v>3794</v>
      </c>
      <c r="D143" s="33" t="s">
        <v>10045</v>
      </c>
      <c r="E143" s="33" t="s">
        <v>9965</v>
      </c>
      <c r="F143" s="27">
        <v>3</v>
      </c>
      <c r="G143" s="16">
        <v>8.4</v>
      </c>
      <c r="H143" s="33"/>
      <c r="I143" s="17">
        <f>IFERROR(ТабСток[[#This Row],[Цена]]*ТабСток[[#This Row],[Заказ]],"")</f>
        <v>0</v>
      </c>
      <c r="J143" s="18" t="s">
        <v>10645</v>
      </c>
      <c r="K143" s="73" t="str">
        <f t="shared" si="2"/>
        <v/>
      </c>
      <c r="L143" s="4"/>
    </row>
    <row r="144" spans="1:12" ht="15.6" x14ac:dyDescent="0.3">
      <c r="A144" s="5"/>
      <c r="B144" s="33" t="s">
        <v>3385</v>
      </c>
      <c r="C144" s="31" t="s">
        <v>3386</v>
      </c>
      <c r="D144" s="33" t="s">
        <v>10045</v>
      </c>
      <c r="E144" s="33" t="s">
        <v>9965</v>
      </c>
      <c r="F144" s="27">
        <v>3</v>
      </c>
      <c r="G144" s="16">
        <v>6.72</v>
      </c>
      <c r="H144" s="33"/>
      <c r="I144" s="17">
        <f>IFERROR(ТабСток[[#This Row],[Цена]]*ТабСток[[#This Row],[Заказ]],"")</f>
        <v>0</v>
      </c>
      <c r="J144" s="18" t="s">
        <v>10645</v>
      </c>
      <c r="K144" s="73" t="str">
        <f t="shared" si="2"/>
        <v/>
      </c>
      <c r="L144" s="4"/>
    </row>
    <row r="145" spans="1:12" ht="15.6" x14ac:dyDescent="0.3">
      <c r="A145" s="5"/>
      <c r="B145" s="33" t="s">
        <v>3091</v>
      </c>
      <c r="C145" s="31" t="s">
        <v>3092</v>
      </c>
      <c r="D145" s="33" t="s">
        <v>10045</v>
      </c>
      <c r="E145" s="33" t="s">
        <v>9965</v>
      </c>
      <c r="F145" s="27">
        <v>3</v>
      </c>
      <c r="G145" s="16">
        <v>10.079999999999998</v>
      </c>
      <c r="H145" s="33"/>
      <c r="I145" s="17">
        <f>IFERROR(ТабСток[[#This Row],[Цена]]*ТабСток[[#This Row],[Заказ]],"")</f>
        <v>0</v>
      </c>
      <c r="J145" s="18" t="s">
        <v>10645</v>
      </c>
      <c r="K145" s="73" t="str">
        <f t="shared" si="2"/>
        <v/>
      </c>
      <c r="L145" s="4"/>
    </row>
    <row r="146" spans="1:12" ht="15.6" x14ac:dyDescent="0.3">
      <c r="A146" s="5"/>
      <c r="B146" s="33" t="s">
        <v>3093</v>
      </c>
      <c r="C146" s="31" t="s">
        <v>3094</v>
      </c>
      <c r="D146" s="33" t="s">
        <v>10045</v>
      </c>
      <c r="E146" s="33" t="s">
        <v>9965</v>
      </c>
      <c r="F146" s="27">
        <v>3</v>
      </c>
      <c r="G146" s="16">
        <v>10.079999999999998</v>
      </c>
      <c r="H146" s="33"/>
      <c r="I146" s="17">
        <f>IFERROR(ТабСток[[#This Row],[Цена]]*ТабСток[[#This Row],[Заказ]],"")</f>
        <v>0</v>
      </c>
      <c r="J146" s="18" t="s">
        <v>10645</v>
      </c>
      <c r="K146" s="73" t="str">
        <f t="shared" si="2"/>
        <v/>
      </c>
      <c r="L146" s="4"/>
    </row>
    <row r="147" spans="1:12" ht="15.6" x14ac:dyDescent="0.3">
      <c r="A147" s="5"/>
      <c r="B147" s="33" t="s">
        <v>3095</v>
      </c>
      <c r="C147" s="31" t="s">
        <v>3096</v>
      </c>
      <c r="D147" s="33" t="s">
        <v>10045</v>
      </c>
      <c r="E147" s="33" t="s">
        <v>9965</v>
      </c>
      <c r="F147" s="27">
        <v>3</v>
      </c>
      <c r="G147" s="16">
        <v>10.079999999999998</v>
      </c>
      <c r="H147" s="33"/>
      <c r="I147" s="17">
        <f>IFERROR(ТабСток[[#This Row],[Цена]]*ТабСток[[#This Row],[Заказ]],"")</f>
        <v>0</v>
      </c>
      <c r="J147" s="18" t="s">
        <v>10645</v>
      </c>
      <c r="K147" s="73" t="str">
        <f t="shared" si="2"/>
        <v/>
      </c>
      <c r="L147" s="4"/>
    </row>
    <row r="148" spans="1:12" ht="15.6" x14ac:dyDescent="0.3">
      <c r="A148" s="5"/>
      <c r="B148" s="33" t="s">
        <v>3097</v>
      </c>
      <c r="C148" s="31" t="s">
        <v>3098</v>
      </c>
      <c r="D148" s="33" t="s">
        <v>10045</v>
      </c>
      <c r="E148" s="33" t="s">
        <v>9965</v>
      </c>
      <c r="F148" s="27">
        <v>3</v>
      </c>
      <c r="G148" s="16">
        <v>10.079999999999998</v>
      </c>
      <c r="H148" s="33"/>
      <c r="I148" s="17">
        <f>IFERROR(ТабСток[[#This Row],[Цена]]*ТабСток[[#This Row],[Заказ]],"")</f>
        <v>0</v>
      </c>
      <c r="J148" s="18" t="s">
        <v>10645</v>
      </c>
      <c r="K148" s="73" t="str">
        <f t="shared" si="2"/>
        <v/>
      </c>
      <c r="L148" s="4"/>
    </row>
    <row r="149" spans="1:12" ht="15.6" x14ac:dyDescent="0.3">
      <c r="A149" s="5"/>
      <c r="B149" s="33" t="s">
        <v>3101</v>
      </c>
      <c r="C149" s="31" t="s">
        <v>3102</v>
      </c>
      <c r="D149" s="33" t="s">
        <v>10045</v>
      </c>
      <c r="E149" s="33" t="s">
        <v>9965</v>
      </c>
      <c r="F149" s="27">
        <v>3</v>
      </c>
      <c r="G149" s="16">
        <v>10.079999999999998</v>
      </c>
      <c r="H149" s="33"/>
      <c r="I149" s="17">
        <f>IFERROR(ТабСток[[#This Row],[Цена]]*ТабСток[[#This Row],[Заказ]],"")</f>
        <v>0</v>
      </c>
      <c r="J149" s="18" t="s">
        <v>10645</v>
      </c>
      <c r="K149" s="73" t="str">
        <f t="shared" si="2"/>
        <v/>
      </c>
      <c r="L149" s="4"/>
    </row>
    <row r="150" spans="1:12" ht="15.6" x14ac:dyDescent="0.3">
      <c r="A150" s="5"/>
      <c r="B150" s="33" t="s">
        <v>3105</v>
      </c>
      <c r="C150" s="31" t="s">
        <v>3106</v>
      </c>
      <c r="D150" s="33" t="s">
        <v>10045</v>
      </c>
      <c r="E150" s="33" t="s">
        <v>9965</v>
      </c>
      <c r="F150" s="27">
        <v>3</v>
      </c>
      <c r="G150" s="16">
        <v>10.079999999999998</v>
      </c>
      <c r="H150" s="33"/>
      <c r="I150" s="17">
        <f>IFERROR(ТабСток[[#This Row],[Цена]]*ТабСток[[#This Row],[Заказ]],"")</f>
        <v>0</v>
      </c>
      <c r="J150" s="18" t="s">
        <v>10645</v>
      </c>
      <c r="K150" s="73" t="str">
        <f t="shared" si="2"/>
        <v/>
      </c>
      <c r="L150" s="4"/>
    </row>
    <row r="151" spans="1:12" ht="15.6" x14ac:dyDescent="0.3">
      <c r="A151" s="5"/>
      <c r="B151" s="33" t="s">
        <v>3739</v>
      </c>
      <c r="C151" s="31" t="s">
        <v>3740</v>
      </c>
      <c r="D151" s="33" t="s">
        <v>10415</v>
      </c>
      <c r="E151" s="33" t="s">
        <v>9965</v>
      </c>
      <c r="F151" s="27">
        <v>5</v>
      </c>
      <c r="G151" s="16">
        <v>5.2919999999999989</v>
      </c>
      <c r="H151" s="33"/>
      <c r="I151" s="17">
        <f>IFERROR(ТабСток[[#This Row],[Цена]]*ТабСток[[#This Row],[Заказ]],"")</f>
        <v>0</v>
      </c>
      <c r="J151" s="18" t="s">
        <v>10645</v>
      </c>
      <c r="K151" s="73" t="str">
        <f t="shared" si="2"/>
        <v/>
      </c>
      <c r="L151" s="4"/>
    </row>
    <row r="152" spans="1:12" ht="15.6" x14ac:dyDescent="0.3">
      <c r="B152" s="33" t="s">
        <v>3741</v>
      </c>
      <c r="C152" s="31" t="s">
        <v>3742</v>
      </c>
      <c r="D152" s="33" t="s">
        <v>10415</v>
      </c>
      <c r="E152" s="33" t="s">
        <v>9965</v>
      </c>
      <c r="F152" s="27">
        <v>5</v>
      </c>
      <c r="G152" s="16">
        <v>5.2919999999999989</v>
      </c>
      <c r="H152" s="33"/>
      <c r="I152" s="17">
        <f>IFERROR(ТабСток[[#This Row],[Цена]]*ТабСток[[#This Row],[Заказ]],"")</f>
        <v>0</v>
      </c>
      <c r="J152" s="18" t="s">
        <v>10645</v>
      </c>
      <c r="K152" s="73" t="str">
        <f t="shared" si="2"/>
        <v/>
      </c>
      <c r="L152" s="4"/>
    </row>
    <row r="153" spans="1:12" ht="15.6" x14ac:dyDescent="0.3">
      <c r="B153" s="33" t="s">
        <v>3743</v>
      </c>
      <c r="C153" s="31" t="s">
        <v>3744</v>
      </c>
      <c r="D153" s="33" t="s">
        <v>10415</v>
      </c>
      <c r="E153" s="33" t="s">
        <v>9965</v>
      </c>
      <c r="F153" s="27">
        <v>5</v>
      </c>
      <c r="G153" s="16">
        <v>5.2919999999999989</v>
      </c>
      <c r="H153" s="33"/>
      <c r="I153" s="17">
        <f>IFERROR(ТабСток[[#This Row],[Цена]]*ТабСток[[#This Row],[Заказ]],"")</f>
        <v>0</v>
      </c>
      <c r="J153" s="18" t="s">
        <v>10645</v>
      </c>
      <c r="K153" s="73" t="str">
        <f t="shared" si="2"/>
        <v/>
      </c>
      <c r="L153" s="4"/>
    </row>
    <row r="154" spans="1:12" ht="15.6" x14ac:dyDescent="0.3">
      <c r="B154" s="33" t="s">
        <v>3745</v>
      </c>
      <c r="C154" s="31" t="s">
        <v>3746</v>
      </c>
      <c r="D154" s="33" t="s">
        <v>10415</v>
      </c>
      <c r="E154" s="33" t="s">
        <v>9965</v>
      </c>
      <c r="F154" s="27">
        <v>5</v>
      </c>
      <c r="G154" s="16">
        <v>5.2919999999999989</v>
      </c>
      <c r="H154" s="33"/>
      <c r="I154" s="17">
        <f>IFERROR(ТабСток[[#This Row],[Цена]]*ТабСток[[#This Row],[Заказ]],"")</f>
        <v>0</v>
      </c>
      <c r="J154" s="18" t="s">
        <v>10645</v>
      </c>
      <c r="K154" s="73" t="str">
        <f t="shared" si="2"/>
        <v/>
      </c>
      <c r="L154" s="4"/>
    </row>
    <row r="155" spans="1:12" ht="15.6" x14ac:dyDescent="0.3">
      <c r="B155" s="33" t="s">
        <v>3747</v>
      </c>
      <c r="C155" s="31" t="s">
        <v>3748</v>
      </c>
      <c r="D155" s="33" t="s">
        <v>10415</v>
      </c>
      <c r="E155" s="33" t="s">
        <v>9965</v>
      </c>
      <c r="F155" s="27">
        <v>5</v>
      </c>
      <c r="G155" s="16">
        <v>5.2919999999999989</v>
      </c>
      <c r="H155" s="33"/>
      <c r="I155" s="17">
        <f>IFERROR(ТабСток[[#This Row],[Цена]]*ТабСток[[#This Row],[Заказ]],"")</f>
        <v>0</v>
      </c>
      <c r="J155" s="18" t="s">
        <v>10645</v>
      </c>
      <c r="K155" s="73" t="str">
        <f t="shared" si="2"/>
        <v/>
      </c>
      <c r="L155" s="4"/>
    </row>
    <row r="156" spans="1:12" ht="15.6" x14ac:dyDescent="0.3">
      <c r="B156" s="33" t="s">
        <v>3749</v>
      </c>
      <c r="C156" s="31" t="s">
        <v>3750</v>
      </c>
      <c r="D156" s="33" t="s">
        <v>10415</v>
      </c>
      <c r="E156" s="33" t="s">
        <v>9965</v>
      </c>
      <c r="F156" s="27">
        <v>5</v>
      </c>
      <c r="G156" s="16">
        <v>5.2919999999999989</v>
      </c>
      <c r="H156" s="33"/>
      <c r="I156" s="17">
        <f>IFERROR(ТабСток[[#This Row],[Цена]]*ТабСток[[#This Row],[Заказ]],"")</f>
        <v>0</v>
      </c>
      <c r="J156" s="18" t="s">
        <v>10645</v>
      </c>
      <c r="K156" s="73" t="str">
        <f t="shared" si="2"/>
        <v/>
      </c>
      <c r="L156" s="4"/>
    </row>
    <row r="157" spans="1:12" ht="15.6" x14ac:dyDescent="0.3">
      <c r="B157" s="33" t="s">
        <v>3751</v>
      </c>
      <c r="C157" s="31" t="s">
        <v>3752</v>
      </c>
      <c r="D157" s="33" t="s">
        <v>10415</v>
      </c>
      <c r="E157" s="33" t="s">
        <v>9965</v>
      </c>
      <c r="F157" s="27">
        <v>5</v>
      </c>
      <c r="G157" s="16">
        <v>5.2919999999999989</v>
      </c>
      <c r="H157" s="33"/>
      <c r="I157" s="17">
        <f>IFERROR(ТабСток[[#This Row],[Цена]]*ТабСток[[#This Row],[Заказ]],"")</f>
        <v>0</v>
      </c>
      <c r="J157" s="18" t="s">
        <v>10645</v>
      </c>
      <c r="K157" s="73" t="str">
        <f t="shared" si="2"/>
        <v/>
      </c>
      <c r="L157" s="4"/>
    </row>
    <row r="158" spans="1:12" ht="15.6" x14ac:dyDescent="0.3">
      <c r="B158" s="33" t="s">
        <v>3753</v>
      </c>
      <c r="C158" s="31" t="s">
        <v>3754</v>
      </c>
      <c r="D158" s="33" t="s">
        <v>10415</v>
      </c>
      <c r="E158" s="33" t="s">
        <v>9965</v>
      </c>
      <c r="F158" s="27">
        <v>5</v>
      </c>
      <c r="G158" s="16">
        <v>5.2919999999999989</v>
      </c>
      <c r="H158" s="33"/>
      <c r="I158" s="17">
        <f>IFERROR(ТабСток[[#This Row],[Цена]]*ТабСток[[#This Row],[Заказ]],"")</f>
        <v>0</v>
      </c>
      <c r="J158" s="18" t="s">
        <v>10645</v>
      </c>
      <c r="K158" s="73" t="str">
        <f t="shared" si="2"/>
        <v/>
      </c>
      <c r="L158" s="4"/>
    </row>
    <row r="159" spans="1:12" ht="15.6" x14ac:dyDescent="0.3">
      <c r="B159" s="33" t="s">
        <v>3755</v>
      </c>
      <c r="C159" s="31" t="s">
        <v>3756</v>
      </c>
      <c r="D159" s="33" t="s">
        <v>10415</v>
      </c>
      <c r="E159" s="33" t="s">
        <v>9965</v>
      </c>
      <c r="F159" s="27">
        <v>5</v>
      </c>
      <c r="G159" s="16">
        <v>5.2919999999999989</v>
      </c>
      <c r="H159" s="33"/>
      <c r="I159" s="17">
        <f>IFERROR(ТабСток[[#This Row],[Цена]]*ТабСток[[#This Row],[Заказ]],"")</f>
        <v>0</v>
      </c>
      <c r="J159" s="18" t="s">
        <v>10645</v>
      </c>
      <c r="K159" s="73" t="str">
        <f t="shared" si="2"/>
        <v/>
      </c>
      <c r="L159" s="4"/>
    </row>
    <row r="160" spans="1:12" ht="15.6" x14ac:dyDescent="0.3">
      <c r="B160" s="33" t="s">
        <v>3757</v>
      </c>
      <c r="C160" s="31" t="s">
        <v>3758</v>
      </c>
      <c r="D160" s="33" t="s">
        <v>10415</v>
      </c>
      <c r="E160" s="33" t="s">
        <v>9965</v>
      </c>
      <c r="F160" s="27">
        <v>5</v>
      </c>
      <c r="G160" s="16">
        <v>5.2919999999999989</v>
      </c>
      <c r="H160" s="33"/>
      <c r="I160" s="17">
        <f>IFERROR(ТабСток[[#This Row],[Цена]]*ТабСток[[#This Row],[Заказ]],"")</f>
        <v>0</v>
      </c>
      <c r="J160" s="18" t="s">
        <v>10645</v>
      </c>
      <c r="K160" s="73" t="str">
        <f t="shared" si="2"/>
        <v/>
      </c>
      <c r="L160" s="4"/>
    </row>
    <row r="161" spans="2:12" ht="15.6" x14ac:dyDescent="0.3">
      <c r="B161" s="33" t="s">
        <v>3177</v>
      </c>
      <c r="C161" s="31" t="s">
        <v>3178</v>
      </c>
      <c r="D161" s="33" t="s">
        <v>10045</v>
      </c>
      <c r="E161" s="33" t="s">
        <v>9965</v>
      </c>
      <c r="F161" s="27">
        <v>3</v>
      </c>
      <c r="G161" s="16">
        <v>10.079999999999998</v>
      </c>
      <c r="H161" s="33"/>
      <c r="I161" s="17">
        <f>IFERROR(ТабСток[[#This Row],[Цена]]*ТабСток[[#This Row],[Заказ]],"")</f>
        <v>0</v>
      </c>
      <c r="J161" s="18" t="s">
        <v>10645</v>
      </c>
      <c r="K161" s="73" t="str">
        <f t="shared" si="2"/>
        <v/>
      </c>
      <c r="L161" s="4"/>
    </row>
    <row r="162" spans="2:12" ht="15.6" x14ac:dyDescent="0.3">
      <c r="B162" s="33" t="s">
        <v>9969</v>
      </c>
      <c r="C162" s="31" t="s">
        <v>10010</v>
      </c>
      <c r="D162" s="33" t="s">
        <v>10220</v>
      </c>
      <c r="E162" s="33" t="s">
        <v>9965</v>
      </c>
      <c r="F162" s="27">
        <v>3</v>
      </c>
      <c r="G162" s="16">
        <v>6.72</v>
      </c>
      <c r="H162" s="33"/>
      <c r="I162" s="17">
        <f>IFERROR(ТабСток[[#This Row],[Цена]]*ТабСток[[#This Row],[Заказ]],"")</f>
        <v>0</v>
      </c>
      <c r="J162" s="18" t="s">
        <v>10645</v>
      </c>
      <c r="K162" s="73" t="str">
        <f t="shared" si="2"/>
        <v/>
      </c>
    </row>
    <row r="163" spans="2:12" ht="15.6" x14ac:dyDescent="0.3">
      <c r="B163" s="33" t="s">
        <v>9970</v>
      </c>
      <c r="C163" s="31" t="s">
        <v>10011</v>
      </c>
      <c r="D163" s="33" t="s">
        <v>10220</v>
      </c>
      <c r="E163" s="33" t="s">
        <v>9965</v>
      </c>
      <c r="F163" s="27">
        <v>3</v>
      </c>
      <c r="G163" s="16">
        <v>6.72</v>
      </c>
      <c r="H163" s="33"/>
      <c r="I163" s="17">
        <f>IFERROR(ТабСток[[#This Row],[Цена]]*ТабСток[[#This Row],[Заказ]],"")</f>
        <v>0</v>
      </c>
      <c r="J163" s="18" t="s">
        <v>10645</v>
      </c>
      <c r="K163" s="73" t="str">
        <f t="shared" si="2"/>
        <v/>
      </c>
    </row>
    <row r="164" spans="2:12" ht="15.6" x14ac:dyDescent="0.3">
      <c r="B164" s="33" t="s">
        <v>10001</v>
      </c>
      <c r="C164" s="31" t="s">
        <v>10008</v>
      </c>
      <c r="D164" s="33" t="s">
        <v>10045</v>
      </c>
      <c r="E164" s="33" t="s">
        <v>9965</v>
      </c>
      <c r="F164" s="27">
        <v>3</v>
      </c>
      <c r="G164" s="16">
        <v>8.4</v>
      </c>
      <c r="H164" s="33"/>
      <c r="I164" s="17">
        <f>IFERROR(ТабСток[[#This Row],[Цена]]*ТабСток[[#This Row],[Заказ]],"")</f>
        <v>0</v>
      </c>
      <c r="J164" s="18" t="s">
        <v>10645</v>
      </c>
      <c r="K164" s="73" t="str">
        <f t="shared" si="2"/>
        <v/>
      </c>
    </row>
    <row r="165" spans="2:12" ht="15.6" x14ac:dyDescent="0.3">
      <c r="B165" s="33" t="s">
        <v>10006</v>
      </c>
      <c r="C165" s="31" t="s">
        <v>10035</v>
      </c>
      <c r="D165" s="33" t="s">
        <v>10045</v>
      </c>
      <c r="E165" s="33" t="s">
        <v>16</v>
      </c>
      <c r="F165" s="27">
        <v>3</v>
      </c>
      <c r="G165" s="16">
        <v>6.72</v>
      </c>
      <c r="H165" s="33"/>
      <c r="I165" s="17">
        <f>IFERROR(ТабСток[[#This Row],[Цена]]*ТабСток[[#This Row],[Заказ]],"")</f>
        <v>0</v>
      </c>
      <c r="J165" s="18" t="s">
        <v>10645</v>
      </c>
      <c r="K165" s="73" t="str">
        <f t="shared" si="2"/>
        <v/>
      </c>
    </row>
    <row r="166" spans="2:12" ht="15.6" x14ac:dyDescent="0.3">
      <c r="B166" s="33" t="s">
        <v>3003</v>
      </c>
      <c r="C166" s="31" t="s">
        <v>3004</v>
      </c>
      <c r="D166" s="33" t="s">
        <v>10045</v>
      </c>
      <c r="E166" s="33" t="s">
        <v>9965</v>
      </c>
      <c r="F166" s="27">
        <v>3</v>
      </c>
      <c r="G166" s="16">
        <v>6.3</v>
      </c>
      <c r="H166" s="33"/>
      <c r="I166" s="17">
        <f>IFERROR(ТабСток[[#This Row],[Цена]]*ТабСток[[#This Row],[Заказ]],"")</f>
        <v>0</v>
      </c>
      <c r="J166" s="18" t="s">
        <v>10645</v>
      </c>
      <c r="K166" s="73" t="str">
        <f t="shared" si="2"/>
        <v/>
      </c>
      <c r="L166" s="4"/>
    </row>
    <row r="167" spans="2:12" ht="15.6" x14ac:dyDescent="0.3">
      <c r="B167" s="33" t="s">
        <v>3005</v>
      </c>
      <c r="C167" s="31" t="s">
        <v>3006</v>
      </c>
      <c r="D167" s="33" t="s">
        <v>10045</v>
      </c>
      <c r="E167" s="33" t="s">
        <v>9965</v>
      </c>
      <c r="F167" s="27">
        <v>3</v>
      </c>
      <c r="G167" s="16">
        <v>6.3</v>
      </c>
      <c r="H167" s="33"/>
      <c r="I167" s="17">
        <f>IFERROR(ТабСток[[#This Row],[Цена]]*ТабСток[[#This Row],[Заказ]],"")</f>
        <v>0</v>
      </c>
      <c r="J167" s="18" t="s">
        <v>10645</v>
      </c>
      <c r="K167" s="73" t="str">
        <f t="shared" si="2"/>
        <v/>
      </c>
      <c r="L167" s="4"/>
    </row>
    <row r="168" spans="2:12" ht="15.6" x14ac:dyDescent="0.3">
      <c r="B168" s="33" t="s">
        <v>3011</v>
      </c>
      <c r="C168" s="31" t="s">
        <v>3012</v>
      </c>
      <c r="D168" s="33" t="s">
        <v>10045</v>
      </c>
      <c r="E168" s="33" t="s">
        <v>9965</v>
      </c>
      <c r="F168" s="27">
        <v>3</v>
      </c>
      <c r="G168" s="16">
        <v>6.3</v>
      </c>
      <c r="H168" s="33"/>
      <c r="I168" s="17">
        <f>IFERROR(ТабСток[[#This Row],[Цена]]*ТабСток[[#This Row],[Заказ]],"")</f>
        <v>0</v>
      </c>
      <c r="J168" s="18" t="s">
        <v>10645</v>
      </c>
      <c r="K168" s="73" t="str">
        <f t="shared" si="2"/>
        <v/>
      </c>
      <c r="L168" s="4"/>
    </row>
    <row r="169" spans="2:12" ht="15.6" x14ac:dyDescent="0.3">
      <c r="B169" s="33" t="s">
        <v>3599</v>
      </c>
      <c r="C169" s="31" t="s">
        <v>3600</v>
      </c>
      <c r="D169" s="33" t="s">
        <v>10045</v>
      </c>
      <c r="E169" s="33" t="s">
        <v>9965</v>
      </c>
      <c r="F169" s="27">
        <v>3</v>
      </c>
      <c r="G169" s="16">
        <v>9.24</v>
      </c>
      <c r="H169" s="33"/>
      <c r="I169" s="17">
        <f>IFERROR(ТабСток[[#This Row],[Цена]]*ТабСток[[#This Row],[Заказ]],"")</f>
        <v>0</v>
      </c>
      <c r="J169" s="18" t="s">
        <v>10645</v>
      </c>
      <c r="K169" s="73" t="str">
        <f t="shared" si="2"/>
        <v/>
      </c>
      <c r="L169" s="4"/>
    </row>
    <row r="170" spans="2:12" ht="15.6" x14ac:dyDescent="0.3">
      <c r="B170" s="33" t="s">
        <v>3419</v>
      </c>
      <c r="C170" s="31" t="s">
        <v>3420</v>
      </c>
      <c r="D170" s="33" t="s">
        <v>10045</v>
      </c>
      <c r="E170" s="33" t="s">
        <v>16</v>
      </c>
      <c r="F170" s="27">
        <v>3</v>
      </c>
      <c r="G170" s="16">
        <v>10.079999999999998</v>
      </c>
      <c r="H170" s="33"/>
      <c r="I170" s="17">
        <f>IFERROR(ТабСток[[#This Row],[Цена]]*ТабСток[[#This Row],[Заказ]],"")</f>
        <v>0</v>
      </c>
      <c r="J170" s="18" t="s">
        <v>10645</v>
      </c>
      <c r="K170" s="73" t="str">
        <f t="shared" si="2"/>
        <v/>
      </c>
      <c r="L170" s="4"/>
    </row>
    <row r="171" spans="2:12" ht="15.6" x14ac:dyDescent="0.3">
      <c r="B171" s="33" t="s">
        <v>3421</v>
      </c>
      <c r="C171" s="31" t="s">
        <v>3422</v>
      </c>
      <c r="D171" s="33" t="s">
        <v>10045</v>
      </c>
      <c r="E171" s="33" t="s">
        <v>16</v>
      </c>
      <c r="F171" s="27">
        <v>3</v>
      </c>
      <c r="G171" s="16">
        <v>11.760000000000002</v>
      </c>
      <c r="H171" s="33"/>
      <c r="I171" s="17">
        <f>IFERROR(ТабСток[[#This Row],[Цена]]*ТабСток[[#This Row],[Заказ]],"")</f>
        <v>0</v>
      </c>
      <c r="J171" s="18" t="s">
        <v>10645</v>
      </c>
      <c r="K171" s="73" t="str">
        <f t="shared" si="2"/>
        <v/>
      </c>
      <c r="L171" s="4"/>
    </row>
    <row r="172" spans="2:12" ht="15.6" x14ac:dyDescent="0.3">
      <c r="B172" s="33" t="s">
        <v>10268</v>
      </c>
      <c r="C172" s="31" t="s">
        <v>10269</v>
      </c>
      <c r="D172" s="33" t="s">
        <v>10060</v>
      </c>
      <c r="E172" s="33" t="s">
        <v>16</v>
      </c>
      <c r="F172" s="27">
        <v>1</v>
      </c>
      <c r="G172" s="16">
        <v>33.018727272727276</v>
      </c>
      <c r="H172" s="33"/>
      <c r="I172" s="17">
        <f>IFERROR(ТабСток[[#This Row],[Цена]]*ТабСток[[#This Row],[Заказ]],"")</f>
        <v>0</v>
      </c>
      <c r="J172" s="18" t="s">
        <v>10645</v>
      </c>
      <c r="K172" s="73" t="str">
        <f t="shared" si="2"/>
        <v/>
      </c>
      <c r="L172" s="4"/>
    </row>
    <row r="173" spans="2:12" ht="15.6" x14ac:dyDescent="0.3">
      <c r="B173" s="33" t="s">
        <v>10270</v>
      </c>
      <c r="C173" s="31" t="s">
        <v>10271</v>
      </c>
      <c r="D173" s="33" t="s">
        <v>10220</v>
      </c>
      <c r="E173" s="33" t="s">
        <v>16</v>
      </c>
      <c r="F173" s="27">
        <v>3</v>
      </c>
      <c r="G173" s="16">
        <v>19.793818181818182</v>
      </c>
      <c r="H173" s="33"/>
      <c r="I173" s="17">
        <f>IFERROR(ТабСток[[#This Row],[Цена]]*ТабСток[[#This Row],[Заказ]],"")</f>
        <v>0</v>
      </c>
      <c r="J173" s="18" t="s">
        <v>10645</v>
      </c>
      <c r="K173" s="73" t="str">
        <f t="shared" si="2"/>
        <v/>
      </c>
      <c r="L173" s="4"/>
    </row>
    <row r="174" spans="2:12" ht="15.6" x14ac:dyDescent="0.3">
      <c r="B174" s="33" t="s">
        <v>10272</v>
      </c>
      <c r="C174" s="31" t="s">
        <v>10273</v>
      </c>
      <c r="D174" s="33" t="s">
        <v>10220</v>
      </c>
      <c r="E174" s="33" t="s">
        <v>16</v>
      </c>
      <c r="F174" s="27">
        <v>3</v>
      </c>
      <c r="G174" s="16">
        <v>19.793818181818182</v>
      </c>
      <c r="H174" s="33"/>
      <c r="I174" s="17">
        <f>IFERROR(ТабСток[[#This Row],[Цена]]*ТабСток[[#This Row],[Заказ]],"")</f>
        <v>0</v>
      </c>
      <c r="J174" s="18" t="s">
        <v>10645</v>
      </c>
      <c r="K174" s="73" t="str">
        <f t="shared" si="2"/>
        <v/>
      </c>
      <c r="L174" s="4"/>
    </row>
    <row r="175" spans="2:12" ht="15.6" x14ac:dyDescent="0.3">
      <c r="B175" s="33" t="s">
        <v>10274</v>
      </c>
      <c r="C175" s="31" t="s">
        <v>10275</v>
      </c>
      <c r="D175" s="33" t="s">
        <v>10220</v>
      </c>
      <c r="E175" s="33" t="s">
        <v>16</v>
      </c>
      <c r="F175" s="27">
        <v>3</v>
      </c>
      <c r="G175" s="16">
        <v>19.793818181818182</v>
      </c>
      <c r="H175" s="33"/>
      <c r="I175" s="17">
        <f>IFERROR(ТабСток[[#This Row],[Цена]]*ТабСток[[#This Row],[Заказ]],"")</f>
        <v>0</v>
      </c>
      <c r="J175" s="18" t="s">
        <v>10645</v>
      </c>
      <c r="K175" s="73" t="str">
        <f t="shared" si="2"/>
        <v/>
      </c>
      <c r="L175" s="4"/>
    </row>
    <row r="176" spans="2:12" ht="15.6" x14ac:dyDescent="0.3">
      <c r="B176" s="33" t="s">
        <v>3437</v>
      </c>
      <c r="C176" s="31" t="s">
        <v>3438</v>
      </c>
      <c r="D176" s="33" t="s">
        <v>10402</v>
      </c>
      <c r="E176" s="33" t="s">
        <v>16</v>
      </c>
      <c r="F176" s="27">
        <v>1</v>
      </c>
      <c r="G176" s="16">
        <v>33.6</v>
      </c>
      <c r="H176" s="33"/>
      <c r="I176" s="17">
        <f>IFERROR(ТабСток[[#This Row],[Цена]]*ТабСток[[#This Row],[Заказ]],"")</f>
        <v>0</v>
      </c>
      <c r="J176" s="18" t="s">
        <v>10645</v>
      </c>
      <c r="K176" s="73" t="str">
        <f t="shared" si="2"/>
        <v/>
      </c>
      <c r="L176" s="4"/>
    </row>
    <row r="177" spans="1:12" ht="15.6" x14ac:dyDescent="0.3">
      <c r="B177" s="33" t="s">
        <v>3439</v>
      </c>
      <c r="C177" s="31" t="s">
        <v>3440</v>
      </c>
      <c r="D177" s="33" t="s">
        <v>10045</v>
      </c>
      <c r="E177" s="33" t="s">
        <v>16</v>
      </c>
      <c r="F177" s="27">
        <v>3</v>
      </c>
      <c r="G177" s="16">
        <v>7.5599999999999987</v>
      </c>
      <c r="H177" s="33"/>
      <c r="I177" s="17">
        <f>IFERROR(ТабСток[[#This Row],[Цена]]*ТабСток[[#This Row],[Заказ]],"")</f>
        <v>0</v>
      </c>
      <c r="J177" s="18" t="s">
        <v>10645</v>
      </c>
      <c r="K177" s="73" t="str">
        <f t="shared" si="2"/>
        <v/>
      </c>
      <c r="L177" s="4"/>
    </row>
    <row r="178" spans="1:12" ht="15.6" x14ac:dyDescent="0.3">
      <c r="B178" s="33" t="s">
        <v>3427</v>
      </c>
      <c r="C178" s="31" t="s">
        <v>3428</v>
      </c>
      <c r="D178" s="33" t="s">
        <v>10407</v>
      </c>
      <c r="E178" s="33" t="s">
        <v>16</v>
      </c>
      <c r="F178" s="27">
        <v>1</v>
      </c>
      <c r="G178" s="16">
        <v>79.8</v>
      </c>
      <c r="H178" s="33"/>
      <c r="I178" s="17">
        <f>IFERROR(ТабСток[[#This Row],[Цена]]*ТабСток[[#This Row],[Заказ]],"")</f>
        <v>0</v>
      </c>
      <c r="J178" s="18" t="s">
        <v>10645</v>
      </c>
      <c r="K178" s="73" t="str">
        <f t="shared" si="2"/>
        <v/>
      </c>
      <c r="L178" s="4"/>
    </row>
    <row r="179" spans="1:12" ht="15.6" x14ac:dyDescent="0.3">
      <c r="B179" s="33" t="s">
        <v>10276</v>
      </c>
      <c r="C179" s="31" t="s">
        <v>10277</v>
      </c>
      <c r="D179" s="33" t="s">
        <v>10220</v>
      </c>
      <c r="E179" s="33" t="s">
        <v>16</v>
      </c>
      <c r="F179" s="27">
        <v>3</v>
      </c>
      <c r="G179" s="16">
        <v>19.793818181818182</v>
      </c>
      <c r="H179" s="33"/>
      <c r="I179" s="17">
        <f>IFERROR(ТабСток[[#This Row],[Цена]]*ТабСток[[#This Row],[Заказ]],"")</f>
        <v>0</v>
      </c>
      <c r="J179" s="18" t="s">
        <v>10645</v>
      </c>
      <c r="K179" s="73" t="str">
        <f t="shared" si="2"/>
        <v/>
      </c>
      <c r="L179" s="4"/>
    </row>
    <row r="180" spans="1:12" ht="15.6" x14ac:dyDescent="0.3">
      <c r="B180" s="33" t="s">
        <v>10266</v>
      </c>
      <c r="C180" s="31" t="s">
        <v>10267</v>
      </c>
      <c r="D180" s="33" t="s">
        <v>10220</v>
      </c>
      <c r="E180" s="33" t="s">
        <v>16</v>
      </c>
      <c r="F180" s="27">
        <v>3</v>
      </c>
      <c r="G180" s="16">
        <v>19.793818181818182</v>
      </c>
      <c r="H180" s="33"/>
      <c r="I180" s="17">
        <f>IFERROR(ТабСток[[#This Row],[Цена]]*ТабСток[[#This Row],[Заказ]],"")</f>
        <v>0</v>
      </c>
      <c r="J180" s="18" t="s">
        <v>10645</v>
      </c>
      <c r="K180" s="73" t="str">
        <f t="shared" si="2"/>
        <v/>
      </c>
      <c r="L180" s="4"/>
    </row>
    <row r="181" spans="1:12" ht="15.6" x14ac:dyDescent="0.3">
      <c r="B181" s="33" t="s">
        <v>10278</v>
      </c>
      <c r="C181" s="31" t="s">
        <v>10279</v>
      </c>
      <c r="D181" s="33" t="s">
        <v>10220</v>
      </c>
      <c r="E181" s="33" t="s">
        <v>16</v>
      </c>
      <c r="F181" s="27">
        <v>3</v>
      </c>
      <c r="G181" s="16">
        <v>19.793818181818182</v>
      </c>
      <c r="H181" s="33"/>
      <c r="I181" s="17">
        <f>IFERROR(ТабСток[[#This Row],[Цена]]*ТабСток[[#This Row],[Заказ]],"")</f>
        <v>0</v>
      </c>
      <c r="J181" s="18" t="s">
        <v>10645</v>
      </c>
      <c r="K181" s="73" t="str">
        <f t="shared" si="2"/>
        <v/>
      </c>
      <c r="L181" s="4"/>
    </row>
    <row r="182" spans="1:12" ht="15.6" x14ac:dyDescent="0.3">
      <c r="B182" s="33" t="s">
        <v>10280</v>
      </c>
      <c r="C182" s="31" t="s">
        <v>10281</v>
      </c>
      <c r="D182" s="33" t="s">
        <v>10220</v>
      </c>
      <c r="E182" s="33" t="s">
        <v>16</v>
      </c>
      <c r="F182" s="27">
        <v>3</v>
      </c>
      <c r="G182" s="16">
        <v>23.107272727272729</v>
      </c>
      <c r="H182" s="33"/>
      <c r="I182" s="17">
        <f>IFERROR(ТабСток[[#This Row],[Цена]]*ТабСток[[#This Row],[Заказ]],"")</f>
        <v>0</v>
      </c>
      <c r="J182" s="18" t="s">
        <v>10645</v>
      </c>
      <c r="K182" s="73" t="str">
        <f t="shared" si="2"/>
        <v/>
      </c>
      <c r="L182" s="4"/>
    </row>
    <row r="183" spans="1:12" ht="15.6" x14ac:dyDescent="0.3">
      <c r="B183" s="33" t="s">
        <v>3441</v>
      </c>
      <c r="C183" s="31" t="s">
        <v>3442</v>
      </c>
      <c r="D183" s="33" t="s">
        <v>10402</v>
      </c>
      <c r="E183" s="33" t="s">
        <v>16</v>
      </c>
      <c r="F183" s="27">
        <v>1</v>
      </c>
      <c r="G183" s="16">
        <v>33.6</v>
      </c>
      <c r="H183" s="33"/>
      <c r="I183" s="17">
        <f>IFERROR(ТабСток[[#This Row],[Цена]]*ТабСток[[#This Row],[Заказ]],"")</f>
        <v>0</v>
      </c>
      <c r="J183" s="18" t="s">
        <v>10645</v>
      </c>
      <c r="K183" s="73" t="str">
        <f t="shared" si="2"/>
        <v/>
      </c>
      <c r="L183" s="4"/>
    </row>
    <row r="184" spans="1:12" ht="15.6" x14ac:dyDescent="0.3">
      <c r="A184" s="5"/>
      <c r="B184" s="33" t="s">
        <v>3433</v>
      </c>
      <c r="C184" s="31" t="s">
        <v>3434</v>
      </c>
      <c r="D184" s="33" t="s">
        <v>10407</v>
      </c>
      <c r="E184" s="33" t="s">
        <v>16</v>
      </c>
      <c r="F184" s="27">
        <v>1</v>
      </c>
      <c r="G184" s="16">
        <v>79.8</v>
      </c>
      <c r="H184" s="33"/>
      <c r="I184" s="17">
        <f>IFERROR(ТабСток[[#This Row],[Цена]]*ТабСток[[#This Row],[Заказ]],"")</f>
        <v>0</v>
      </c>
      <c r="J184" s="18" t="s">
        <v>10645</v>
      </c>
      <c r="K184" s="73" t="str">
        <f t="shared" si="2"/>
        <v/>
      </c>
      <c r="L184" s="4"/>
    </row>
    <row r="185" spans="1:12" ht="15.6" x14ac:dyDescent="0.3">
      <c r="B185" s="33" t="s">
        <v>10282</v>
      </c>
      <c r="C185" s="31" t="s">
        <v>10283</v>
      </c>
      <c r="D185" s="33" t="s">
        <v>10220</v>
      </c>
      <c r="E185" s="33" t="s">
        <v>16</v>
      </c>
      <c r="F185" s="27">
        <v>3</v>
      </c>
      <c r="G185" s="16">
        <v>19.793818181818182</v>
      </c>
      <c r="H185" s="33"/>
      <c r="I185" s="17">
        <f>IFERROR(ТабСток[[#This Row],[Цена]]*ТабСток[[#This Row],[Заказ]],"")</f>
        <v>0</v>
      </c>
      <c r="J185" s="18" t="s">
        <v>10645</v>
      </c>
      <c r="K185" s="73" t="str">
        <f t="shared" si="2"/>
        <v/>
      </c>
      <c r="L185" s="4"/>
    </row>
    <row r="186" spans="1:12" ht="15.6" x14ac:dyDescent="0.3">
      <c r="B186" s="33" t="s">
        <v>10284</v>
      </c>
      <c r="C186" s="31" t="s">
        <v>10285</v>
      </c>
      <c r="D186" s="33" t="s">
        <v>10190</v>
      </c>
      <c r="E186" s="33" t="s">
        <v>16</v>
      </c>
      <c r="F186" s="27">
        <v>1</v>
      </c>
      <c r="G186" s="16">
        <v>36.332181818181816</v>
      </c>
      <c r="H186" s="33"/>
      <c r="I186" s="17">
        <f>IFERROR(ТабСток[[#This Row],[Цена]]*ТабСток[[#This Row],[Заказ]],"")</f>
        <v>0</v>
      </c>
      <c r="J186" s="18" t="s">
        <v>10645</v>
      </c>
      <c r="K186" s="73" t="str">
        <f t="shared" si="2"/>
        <v/>
      </c>
      <c r="L186" s="4"/>
    </row>
    <row r="187" spans="1:12" ht="15.6" x14ac:dyDescent="0.3">
      <c r="A187" s="5"/>
      <c r="B187" s="33" t="s">
        <v>10595</v>
      </c>
      <c r="C187" s="31" t="s">
        <v>10074</v>
      </c>
      <c r="D187" s="33" t="s">
        <v>10071</v>
      </c>
      <c r="E187" s="33" t="s">
        <v>16</v>
      </c>
      <c r="F187" s="27">
        <v>5</v>
      </c>
      <c r="G187" s="16">
        <v>6.93</v>
      </c>
      <c r="H187" s="33"/>
      <c r="I187" s="17">
        <f>IFERROR(ТабСток[[#This Row],[Цена]]*ТабСток[[#This Row],[Заказ]],"")</f>
        <v>0</v>
      </c>
      <c r="J187" s="18" t="s">
        <v>10645</v>
      </c>
      <c r="K187" s="73" t="str">
        <f t="shared" si="2"/>
        <v/>
      </c>
      <c r="L187" s="4"/>
    </row>
    <row r="188" spans="1:12" ht="15.6" x14ac:dyDescent="0.3">
      <c r="A188" s="5"/>
      <c r="B188" s="33" t="s">
        <v>3443</v>
      </c>
      <c r="C188" s="31" t="s">
        <v>3444</v>
      </c>
      <c r="D188" s="33" t="s">
        <v>10045</v>
      </c>
      <c r="E188" s="33" t="s">
        <v>16</v>
      </c>
      <c r="F188" s="27">
        <v>3</v>
      </c>
      <c r="G188" s="16">
        <v>10.92</v>
      </c>
      <c r="H188" s="33"/>
      <c r="I188" s="17">
        <f>IFERROR(ТабСток[[#This Row],[Цена]]*ТабСток[[#This Row],[Заказ]],"")</f>
        <v>0</v>
      </c>
      <c r="J188" s="18" t="s">
        <v>10645</v>
      </c>
      <c r="K188" s="73" t="str">
        <f t="shared" si="2"/>
        <v/>
      </c>
      <c r="L188" s="4"/>
    </row>
    <row r="189" spans="1:12" ht="15.6" x14ac:dyDescent="0.3">
      <c r="B189" s="33" t="s">
        <v>10292</v>
      </c>
      <c r="C189" s="31" t="s">
        <v>10524</v>
      </c>
      <c r="D189" s="33" t="s">
        <v>10220</v>
      </c>
      <c r="E189" s="33" t="s">
        <v>16</v>
      </c>
      <c r="F189" s="27">
        <v>3</v>
      </c>
      <c r="G189" s="16">
        <v>19.086909090909092</v>
      </c>
      <c r="H189" s="33"/>
      <c r="I189" s="17">
        <f>IFERROR(ТабСток[[#This Row],[Цена]]*ТабСток[[#This Row],[Заказ]],"")</f>
        <v>0</v>
      </c>
      <c r="J189" s="18" t="s">
        <v>10645</v>
      </c>
      <c r="K189" s="73" t="str">
        <f t="shared" si="2"/>
        <v/>
      </c>
      <c r="L189" s="4"/>
    </row>
    <row r="190" spans="1:12" ht="15.6" x14ac:dyDescent="0.3">
      <c r="B190" s="33" t="s">
        <v>10261</v>
      </c>
      <c r="C190" s="31" t="s">
        <v>10262</v>
      </c>
      <c r="D190" s="33" t="s">
        <v>10220</v>
      </c>
      <c r="E190" s="33" t="s">
        <v>16</v>
      </c>
      <c r="F190" s="27">
        <v>3</v>
      </c>
      <c r="G190" s="16">
        <v>23.107272727272729</v>
      </c>
      <c r="H190" s="33"/>
      <c r="I190" s="17">
        <f>IFERROR(ТабСток[[#This Row],[Цена]]*ТабСток[[#This Row],[Заказ]],"")</f>
        <v>0</v>
      </c>
      <c r="J190" s="18" t="s">
        <v>10645</v>
      </c>
      <c r="K190" s="73" t="str">
        <f t="shared" si="2"/>
        <v/>
      </c>
      <c r="L190" s="4"/>
    </row>
    <row r="191" spans="1:12" ht="15.6" x14ac:dyDescent="0.3">
      <c r="B191" s="33" t="s">
        <v>10263</v>
      </c>
      <c r="C191" s="31" t="s">
        <v>10264</v>
      </c>
      <c r="D191" s="33" t="s">
        <v>10220</v>
      </c>
      <c r="E191" s="33" t="s">
        <v>16</v>
      </c>
      <c r="F191" s="27">
        <v>3</v>
      </c>
      <c r="G191" s="16">
        <v>19.793818181818182</v>
      </c>
      <c r="H191" s="33"/>
      <c r="I191" s="17">
        <f>IFERROR(ТабСток[[#This Row],[Цена]]*ТабСток[[#This Row],[Заказ]],"")</f>
        <v>0</v>
      </c>
      <c r="J191" s="18" t="s">
        <v>10645</v>
      </c>
      <c r="K191" s="73" t="str">
        <f t="shared" si="2"/>
        <v/>
      </c>
      <c r="L191" s="4"/>
    </row>
    <row r="192" spans="1:12" ht="15.6" x14ac:dyDescent="0.3">
      <c r="B192" s="33" t="s">
        <v>10265</v>
      </c>
      <c r="C192" s="31" t="s">
        <v>10525</v>
      </c>
      <c r="D192" s="33" t="s">
        <v>10220</v>
      </c>
      <c r="E192" s="33" t="s">
        <v>16</v>
      </c>
      <c r="F192" s="27">
        <v>3</v>
      </c>
      <c r="G192" s="16">
        <v>23.107272727272729</v>
      </c>
      <c r="H192" s="33"/>
      <c r="I192" s="17">
        <f>IFERROR(ТабСток[[#This Row],[Цена]]*ТабСток[[#This Row],[Заказ]],"")</f>
        <v>0</v>
      </c>
      <c r="J192" s="18" t="s">
        <v>10645</v>
      </c>
      <c r="K192" s="73" t="str">
        <f t="shared" si="2"/>
        <v/>
      </c>
      <c r="L192" s="4"/>
    </row>
    <row r="193" spans="1:11" ht="15.6" x14ac:dyDescent="0.3">
      <c r="B193" s="33" t="s">
        <v>10349</v>
      </c>
      <c r="C193" s="31" t="s">
        <v>10472</v>
      </c>
      <c r="D193" s="33" t="s">
        <v>10220</v>
      </c>
      <c r="E193" s="33" t="s">
        <v>16</v>
      </c>
      <c r="F193" s="27">
        <v>3</v>
      </c>
      <c r="G193" s="16">
        <v>8.8452000000000002</v>
      </c>
      <c r="H193" s="33"/>
      <c r="I193" s="17">
        <f>IFERROR(ТабСток[[#This Row],[Цена]]*ТабСток[[#This Row],[Заказ]],"")</f>
        <v>0</v>
      </c>
      <c r="J193" s="18" t="s">
        <v>10645</v>
      </c>
      <c r="K193" s="73" t="str">
        <f t="shared" si="2"/>
        <v/>
      </c>
    </row>
    <row r="194" spans="1:11" ht="15.6" x14ac:dyDescent="0.3">
      <c r="B194" s="33" t="s">
        <v>10338</v>
      </c>
      <c r="C194" s="31" t="s">
        <v>10430</v>
      </c>
      <c r="D194" s="33" t="s">
        <v>10401</v>
      </c>
      <c r="E194" s="33" t="s">
        <v>16</v>
      </c>
      <c r="F194" s="27">
        <v>5</v>
      </c>
      <c r="G194" s="16">
        <v>4.4226000000000001</v>
      </c>
      <c r="H194" s="33"/>
      <c r="I194" s="17">
        <f>IFERROR(ТабСток[[#This Row],[Цена]]*ТабСток[[#This Row],[Заказ]],"")</f>
        <v>0</v>
      </c>
      <c r="J194" s="18" t="s">
        <v>10645</v>
      </c>
      <c r="K194" s="73" t="str">
        <f t="shared" si="2"/>
        <v/>
      </c>
    </row>
    <row r="195" spans="1:11" ht="15.6" x14ac:dyDescent="0.3">
      <c r="B195" s="33" t="s">
        <v>10339</v>
      </c>
      <c r="C195" s="31" t="s">
        <v>10477</v>
      </c>
      <c r="D195" s="33" t="s">
        <v>10045</v>
      </c>
      <c r="E195" s="33" t="s">
        <v>16</v>
      </c>
      <c r="F195" s="27">
        <v>3</v>
      </c>
      <c r="G195" s="16">
        <v>6.6339000000000015</v>
      </c>
      <c r="H195" s="33"/>
      <c r="I195" s="17">
        <f>IFERROR(ТабСток[[#This Row],[Цена]]*ТабСток[[#This Row],[Заказ]],"")</f>
        <v>0</v>
      </c>
      <c r="J195" s="18" t="s">
        <v>10645</v>
      </c>
      <c r="K195" s="73" t="str">
        <f t="shared" si="2"/>
        <v/>
      </c>
    </row>
    <row r="196" spans="1:11" ht="15.6" x14ac:dyDescent="0.3">
      <c r="B196" s="33" t="s">
        <v>10340</v>
      </c>
      <c r="C196" s="31" t="s">
        <v>10431</v>
      </c>
      <c r="D196" s="33" t="s">
        <v>10401</v>
      </c>
      <c r="E196" s="33" t="s">
        <v>16</v>
      </c>
      <c r="F196" s="27">
        <v>5</v>
      </c>
      <c r="G196" s="16">
        <v>4.738500000000001</v>
      </c>
      <c r="H196" s="33"/>
      <c r="I196" s="17">
        <f>IFERROR(ТабСток[[#This Row],[Цена]]*ТабСток[[#This Row],[Заказ]],"")</f>
        <v>0</v>
      </c>
      <c r="J196" s="18" t="s">
        <v>10645</v>
      </c>
      <c r="K196" s="73" t="str">
        <f t="shared" si="2"/>
        <v/>
      </c>
    </row>
    <row r="197" spans="1:11" ht="15.6" x14ac:dyDescent="0.3">
      <c r="B197" s="33" t="s">
        <v>10341</v>
      </c>
      <c r="C197" s="31" t="s">
        <v>10478</v>
      </c>
      <c r="D197" s="33" t="s">
        <v>10045</v>
      </c>
      <c r="E197" s="33" t="s">
        <v>16</v>
      </c>
      <c r="F197" s="27">
        <v>3</v>
      </c>
      <c r="G197" s="16">
        <v>6.3180000000000005</v>
      </c>
      <c r="H197" s="33"/>
      <c r="I197" s="17">
        <f>IFERROR(ТабСток[[#This Row],[Цена]]*ТабСток[[#This Row],[Заказ]],"")</f>
        <v>0</v>
      </c>
      <c r="J197" s="18" t="s">
        <v>10645</v>
      </c>
      <c r="K197" s="73" t="str">
        <f t="shared" si="2"/>
        <v/>
      </c>
    </row>
    <row r="198" spans="1:11" ht="15.6" x14ac:dyDescent="0.3">
      <c r="A198" s="5"/>
      <c r="B198" s="33" t="s">
        <v>10342</v>
      </c>
      <c r="C198" s="31" t="s">
        <v>10470</v>
      </c>
      <c r="D198" s="33" t="s">
        <v>10220</v>
      </c>
      <c r="E198" s="33" t="s">
        <v>16</v>
      </c>
      <c r="F198" s="27">
        <v>3</v>
      </c>
      <c r="G198" s="16">
        <v>8.6872500000000006</v>
      </c>
      <c r="H198" s="33"/>
      <c r="I198" s="17">
        <f>IFERROR(ТабСток[[#This Row],[Цена]]*ТабСток[[#This Row],[Заказ]],"")</f>
        <v>0</v>
      </c>
      <c r="J198" s="18" t="s">
        <v>10645</v>
      </c>
      <c r="K198" s="73" t="str">
        <f t="shared" ref="K198:K261" si="3">IF(AND($K$4&gt;0,$K$4&lt;300),"Минимальный заказ по вкладке 300 евро","")</f>
        <v/>
      </c>
    </row>
    <row r="199" spans="1:11" ht="15.6" x14ac:dyDescent="0.3">
      <c r="B199" s="33" t="s">
        <v>10343</v>
      </c>
      <c r="C199" s="31" t="s">
        <v>10432</v>
      </c>
      <c r="D199" s="33" t="s">
        <v>10401</v>
      </c>
      <c r="E199" s="33" t="s">
        <v>16</v>
      </c>
      <c r="F199" s="27">
        <v>5</v>
      </c>
      <c r="G199" s="16">
        <v>5.0544000000000002</v>
      </c>
      <c r="H199" s="33"/>
      <c r="I199" s="17">
        <f>IFERROR(ТабСток[[#This Row],[Цена]]*ТабСток[[#This Row],[Заказ]],"")</f>
        <v>0</v>
      </c>
      <c r="J199" s="18" t="s">
        <v>10645</v>
      </c>
      <c r="K199" s="73" t="str">
        <f t="shared" si="3"/>
        <v/>
      </c>
    </row>
    <row r="200" spans="1:11" ht="15.6" x14ac:dyDescent="0.3">
      <c r="B200" s="33" t="s">
        <v>10344</v>
      </c>
      <c r="C200" s="31" t="s">
        <v>10479</v>
      </c>
      <c r="D200" s="33" t="s">
        <v>10045</v>
      </c>
      <c r="E200" s="33" t="s">
        <v>16</v>
      </c>
      <c r="F200" s="27">
        <v>3</v>
      </c>
      <c r="G200" s="16">
        <v>6.7918500000000002</v>
      </c>
      <c r="H200" s="33"/>
      <c r="I200" s="17">
        <f>IFERROR(ТабСток[[#This Row],[Цена]]*ТабСток[[#This Row],[Заказ]],"")</f>
        <v>0</v>
      </c>
      <c r="J200" s="18" t="s">
        <v>10645</v>
      </c>
      <c r="K200" s="73" t="str">
        <f t="shared" si="3"/>
        <v/>
      </c>
    </row>
    <row r="201" spans="1:11" ht="15.6" x14ac:dyDescent="0.3">
      <c r="B201" s="33" t="s">
        <v>10345</v>
      </c>
      <c r="C201" s="31" t="s">
        <v>10471</v>
      </c>
      <c r="D201" s="33" t="s">
        <v>10220</v>
      </c>
      <c r="E201" s="33" t="s">
        <v>16</v>
      </c>
      <c r="F201" s="27">
        <v>3</v>
      </c>
      <c r="G201" s="16">
        <v>9.0031500000000015</v>
      </c>
      <c r="H201" s="33"/>
      <c r="I201" s="17">
        <f>IFERROR(ТабСток[[#This Row],[Цена]]*ТабСток[[#This Row],[Заказ]],"")</f>
        <v>0</v>
      </c>
      <c r="J201" s="18" t="s">
        <v>10645</v>
      </c>
      <c r="K201" s="73" t="str">
        <f t="shared" si="3"/>
        <v/>
      </c>
    </row>
    <row r="202" spans="1:11" ht="15.6" x14ac:dyDescent="0.3">
      <c r="B202" s="33" t="s">
        <v>10346</v>
      </c>
      <c r="C202" s="31" t="s">
        <v>10492</v>
      </c>
      <c r="D202" s="33" t="s">
        <v>10133</v>
      </c>
      <c r="E202" s="33" t="s">
        <v>16</v>
      </c>
      <c r="F202" s="27">
        <v>1</v>
      </c>
      <c r="G202" s="16">
        <v>13.425750000000001</v>
      </c>
      <c r="H202" s="33"/>
      <c r="I202" s="17">
        <f>IFERROR(ТабСток[[#This Row],[Цена]]*ТабСток[[#This Row],[Заказ]],"")</f>
        <v>0</v>
      </c>
      <c r="J202" s="18" t="s">
        <v>10645</v>
      </c>
      <c r="K202" s="73" t="str">
        <f t="shared" si="3"/>
        <v/>
      </c>
    </row>
    <row r="203" spans="1:11" ht="15.6" x14ac:dyDescent="0.3">
      <c r="B203" s="33" t="s">
        <v>10347</v>
      </c>
      <c r="C203" s="31" t="s">
        <v>10497</v>
      </c>
      <c r="D203" s="33" t="s">
        <v>10190</v>
      </c>
      <c r="E203" s="33" t="s">
        <v>16</v>
      </c>
      <c r="F203" s="27">
        <v>1</v>
      </c>
      <c r="G203" s="16">
        <v>23.692500000000003</v>
      </c>
      <c r="H203" s="33"/>
      <c r="I203" s="17">
        <f>IFERROR(ТабСток[[#This Row],[Цена]]*ТабСток[[#This Row],[Заказ]],"")</f>
        <v>0</v>
      </c>
      <c r="J203" s="18" t="s">
        <v>10645</v>
      </c>
      <c r="K203" s="73" t="str">
        <f t="shared" si="3"/>
        <v/>
      </c>
    </row>
    <row r="204" spans="1:11" ht="15.6" x14ac:dyDescent="0.3">
      <c r="B204" s="33" t="s">
        <v>10348</v>
      </c>
      <c r="C204" s="31" t="s">
        <v>10480</v>
      </c>
      <c r="D204" s="33" t="s">
        <v>10045</v>
      </c>
      <c r="E204" s="33" t="s">
        <v>16</v>
      </c>
      <c r="F204" s="27">
        <v>3</v>
      </c>
      <c r="G204" s="16">
        <v>6.9498000000000015</v>
      </c>
      <c r="H204" s="33"/>
      <c r="I204" s="17">
        <f>IFERROR(ТабСток[[#This Row],[Цена]]*ТабСток[[#This Row],[Заказ]],"")</f>
        <v>0</v>
      </c>
      <c r="J204" s="18" t="s">
        <v>10645</v>
      </c>
      <c r="K204" s="73" t="str">
        <f t="shared" si="3"/>
        <v/>
      </c>
    </row>
    <row r="205" spans="1:11" ht="15.6" x14ac:dyDescent="0.3">
      <c r="B205" s="33" t="s">
        <v>10143</v>
      </c>
      <c r="C205" s="31" t="s">
        <v>10144</v>
      </c>
      <c r="D205" s="33" t="s">
        <v>10197</v>
      </c>
      <c r="E205" s="33" t="s">
        <v>16</v>
      </c>
      <c r="F205" s="27">
        <v>1</v>
      </c>
      <c r="G205" s="16">
        <v>51.64302</v>
      </c>
      <c r="H205" s="33"/>
      <c r="I205" s="17">
        <f>IFERROR(ТабСток[[#This Row],[Цена]]*ТабСток[[#This Row],[Заказ]],"")</f>
        <v>0</v>
      </c>
      <c r="J205" s="18" t="s">
        <v>10645</v>
      </c>
      <c r="K205" s="73" t="str">
        <f t="shared" si="3"/>
        <v/>
      </c>
    </row>
    <row r="206" spans="1:11" ht="15.6" x14ac:dyDescent="0.3">
      <c r="B206" s="33" t="s">
        <v>10139</v>
      </c>
      <c r="C206" s="31" t="s">
        <v>10140</v>
      </c>
      <c r="D206" s="33" t="s">
        <v>10045</v>
      </c>
      <c r="E206" s="33" t="s">
        <v>16</v>
      </c>
      <c r="F206" s="27">
        <v>3</v>
      </c>
      <c r="G206" s="16">
        <v>22.382359999999998</v>
      </c>
      <c r="H206" s="33"/>
      <c r="I206" s="17">
        <f>IFERROR(ТабСток[[#This Row],[Цена]]*ТабСток[[#This Row],[Заказ]],"")</f>
        <v>0</v>
      </c>
      <c r="J206" s="18" t="s">
        <v>10645</v>
      </c>
      <c r="K206" s="73" t="str">
        <f t="shared" si="3"/>
        <v/>
      </c>
    </row>
    <row r="207" spans="1:11" ht="15.6" x14ac:dyDescent="0.3">
      <c r="B207" s="33" t="s">
        <v>10141</v>
      </c>
      <c r="C207" s="31" t="s">
        <v>10142</v>
      </c>
      <c r="D207" s="33" t="s">
        <v>10060</v>
      </c>
      <c r="E207" s="33" t="s">
        <v>16</v>
      </c>
      <c r="F207" s="27">
        <v>1</v>
      </c>
      <c r="G207" s="16">
        <v>29.260659999999998</v>
      </c>
      <c r="H207" s="33"/>
      <c r="I207" s="17">
        <f>IFERROR(ТабСток[[#This Row],[Цена]]*ТабСток[[#This Row],[Заказ]],"")</f>
        <v>0</v>
      </c>
      <c r="J207" s="18" t="s">
        <v>10645</v>
      </c>
      <c r="K207" s="73" t="str">
        <f t="shared" si="3"/>
        <v/>
      </c>
    </row>
    <row r="208" spans="1:11" ht="15.6" x14ac:dyDescent="0.3">
      <c r="B208" s="33" t="s">
        <v>10126</v>
      </c>
      <c r="C208" s="31" t="s">
        <v>10127</v>
      </c>
      <c r="D208" s="33" t="s">
        <v>10060</v>
      </c>
      <c r="E208" s="33" t="s">
        <v>16</v>
      </c>
      <c r="F208" s="27">
        <v>1</v>
      </c>
      <c r="G208" s="16">
        <v>49.914149999999999</v>
      </c>
      <c r="H208" s="33"/>
      <c r="I208" s="17">
        <f>IFERROR(ТабСток[[#This Row],[Цена]]*ТабСток[[#This Row],[Заказ]],"")</f>
        <v>0</v>
      </c>
      <c r="J208" s="18" t="s">
        <v>10645</v>
      </c>
      <c r="K208" s="73" t="str">
        <f t="shared" si="3"/>
        <v/>
      </c>
    </row>
    <row r="209" spans="2:12" ht="15.6" x14ac:dyDescent="0.3">
      <c r="B209" s="33" t="s">
        <v>10128</v>
      </c>
      <c r="C209" s="31" t="s">
        <v>10129</v>
      </c>
      <c r="D209" s="33" t="s">
        <v>10130</v>
      </c>
      <c r="E209" s="33" t="s">
        <v>16</v>
      </c>
      <c r="F209" s="27">
        <v>5</v>
      </c>
      <c r="G209" s="16">
        <v>5.5026400000000004</v>
      </c>
      <c r="H209" s="33"/>
      <c r="I209" s="17">
        <f>IFERROR(ТабСток[[#This Row],[Цена]]*ТабСток[[#This Row],[Заказ]],"")</f>
        <v>0</v>
      </c>
      <c r="J209" s="18" t="s">
        <v>10645</v>
      </c>
      <c r="K209" s="73" t="str">
        <f t="shared" si="3"/>
        <v/>
      </c>
    </row>
    <row r="210" spans="2:12" ht="15.6" x14ac:dyDescent="0.3">
      <c r="B210" s="33" t="s">
        <v>10134</v>
      </c>
      <c r="C210" s="31" t="s">
        <v>10135</v>
      </c>
      <c r="D210" s="33" t="s">
        <v>10136</v>
      </c>
      <c r="E210" s="33" t="s">
        <v>16</v>
      </c>
      <c r="F210" s="27">
        <v>1</v>
      </c>
      <c r="G210" s="16">
        <v>23.237500000000001</v>
      </c>
      <c r="H210" s="33"/>
      <c r="I210" s="17">
        <f>IFERROR(ТабСток[[#This Row],[Цена]]*ТабСток[[#This Row],[Заказ]],"")</f>
        <v>0</v>
      </c>
      <c r="J210" s="18" t="s">
        <v>10645</v>
      </c>
      <c r="K210" s="73" t="str">
        <f t="shared" si="3"/>
        <v/>
      </c>
    </row>
    <row r="211" spans="2:12" ht="15.6" x14ac:dyDescent="0.3">
      <c r="B211" s="33" t="s">
        <v>10131</v>
      </c>
      <c r="C211" s="31" t="s">
        <v>10132</v>
      </c>
      <c r="D211" s="33" t="s">
        <v>10133</v>
      </c>
      <c r="E211" s="33" t="s">
        <v>16</v>
      </c>
      <c r="F211" s="27">
        <v>1</v>
      </c>
      <c r="G211" s="16">
        <v>9.2578200000000006</v>
      </c>
      <c r="H211" s="33"/>
      <c r="I211" s="17">
        <f>IFERROR(ТабСток[[#This Row],[Цена]]*ТабСток[[#This Row],[Заказ]],"")</f>
        <v>0</v>
      </c>
      <c r="J211" s="18" t="s">
        <v>10645</v>
      </c>
      <c r="K211" s="73" t="str">
        <f t="shared" si="3"/>
        <v/>
      </c>
    </row>
    <row r="212" spans="2:12" ht="15.6" x14ac:dyDescent="0.3">
      <c r="B212" s="33" t="s">
        <v>10137</v>
      </c>
      <c r="C212" s="31" t="s">
        <v>10138</v>
      </c>
      <c r="D212" s="33" t="s">
        <v>10045</v>
      </c>
      <c r="E212" s="33" t="s">
        <v>16</v>
      </c>
      <c r="F212" s="27">
        <v>3</v>
      </c>
      <c r="G212" s="16">
        <v>5.5026400000000004</v>
      </c>
      <c r="H212" s="33"/>
      <c r="I212" s="17">
        <f>IFERROR(ТабСток[[#This Row],[Цена]]*ТабСток[[#This Row],[Заказ]],"")</f>
        <v>0</v>
      </c>
      <c r="J212" s="18" t="s">
        <v>10645</v>
      </c>
      <c r="K212" s="73" t="str">
        <f t="shared" si="3"/>
        <v/>
      </c>
    </row>
    <row r="213" spans="2:12" ht="15.6" x14ac:dyDescent="0.3">
      <c r="B213" s="33" t="s">
        <v>3294</v>
      </c>
      <c r="C213" s="31" t="s">
        <v>3295</v>
      </c>
      <c r="D213" s="33" t="s">
        <v>10045</v>
      </c>
      <c r="E213" s="33" t="s">
        <v>9965</v>
      </c>
      <c r="F213" s="27">
        <v>3</v>
      </c>
      <c r="G213" s="16">
        <v>7.5599999999999987</v>
      </c>
      <c r="H213" s="33"/>
      <c r="I213" s="17">
        <f>IFERROR(ТабСток[[#This Row],[Цена]]*ТабСток[[#This Row],[Заказ]],"")</f>
        <v>0</v>
      </c>
      <c r="J213" s="18" t="s">
        <v>10645</v>
      </c>
      <c r="K213" s="73" t="str">
        <f t="shared" si="3"/>
        <v/>
      </c>
      <c r="L213" s="4"/>
    </row>
    <row r="214" spans="2:12" ht="15.6" x14ac:dyDescent="0.3">
      <c r="B214" s="33" t="s">
        <v>3292</v>
      </c>
      <c r="C214" s="31" t="s">
        <v>3293</v>
      </c>
      <c r="D214" s="33" t="s">
        <v>10045</v>
      </c>
      <c r="E214" s="33" t="s">
        <v>9965</v>
      </c>
      <c r="F214" s="27">
        <v>3</v>
      </c>
      <c r="G214" s="16">
        <v>7.5599999999999987</v>
      </c>
      <c r="H214" s="33"/>
      <c r="I214" s="17">
        <f>IFERROR(ТабСток[[#This Row],[Цена]]*ТабСток[[#This Row],[Заказ]],"")</f>
        <v>0</v>
      </c>
      <c r="J214" s="18" t="s">
        <v>10645</v>
      </c>
      <c r="K214" s="73" t="str">
        <f t="shared" si="3"/>
        <v/>
      </c>
      <c r="L214" s="4"/>
    </row>
    <row r="215" spans="2:12" ht="15.6" x14ac:dyDescent="0.3">
      <c r="B215" s="33" t="s">
        <v>3310</v>
      </c>
      <c r="C215" s="31" t="s">
        <v>3311</v>
      </c>
      <c r="D215" s="33" t="s">
        <v>10045</v>
      </c>
      <c r="E215" s="33" t="s">
        <v>9965</v>
      </c>
      <c r="F215" s="27">
        <v>3</v>
      </c>
      <c r="G215" s="16">
        <v>7.5599999999999987</v>
      </c>
      <c r="H215" s="33"/>
      <c r="I215" s="17">
        <f>IFERROR(ТабСток[[#This Row],[Цена]]*ТабСток[[#This Row],[Заказ]],"")</f>
        <v>0</v>
      </c>
      <c r="J215" s="18" t="s">
        <v>10645</v>
      </c>
      <c r="K215" s="73" t="str">
        <f t="shared" si="3"/>
        <v/>
      </c>
      <c r="L215" s="4"/>
    </row>
    <row r="216" spans="2:12" ht="15.6" x14ac:dyDescent="0.3">
      <c r="B216" s="33" t="s">
        <v>3312</v>
      </c>
      <c r="C216" s="31" t="s">
        <v>3313</v>
      </c>
      <c r="D216" s="33" t="s">
        <v>10045</v>
      </c>
      <c r="E216" s="33" t="s">
        <v>9965</v>
      </c>
      <c r="F216" s="27">
        <v>3</v>
      </c>
      <c r="G216" s="16">
        <v>7.5599999999999987</v>
      </c>
      <c r="H216" s="33"/>
      <c r="I216" s="17">
        <f>IFERROR(ТабСток[[#This Row],[Цена]]*ТабСток[[#This Row],[Заказ]],"")</f>
        <v>0</v>
      </c>
      <c r="J216" s="18" t="s">
        <v>10645</v>
      </c>
      <c r="K216" s="73" t="str">
        <f t="shared" si="3"/>
        <v/>
      </c>
      <c r="L216" s="4"/>
    </row>
    <row r="217" spans="2:12" ht="15.6" x14ac:dyDescent="0.3">
      <c r="B217" s="33" t="s">
        <v>9987</v>
      </c>
      <c r="C217" s="31" t="s">
        <v>10535</v>
      </c>
      <c r="D217" s="33" t="s">
        <v>10060</v>
      </c>
      <c r="E217" s="33" t="s">
        <v>9965</v>
      </c>
      <c r="F217" s="27">
        <v>1</v>
      </c>
      <c r="G217" s="16">
        <v>13.44</v>
      </c>
      <c r="H217" s="33"/>
      <c r="I217" s="17">
        <f>IFERROR(ТабСток[[#This Row],[Цена]]*ТабСток[[#This Row],[Заказ]],"")</f>
        <v>0</v>
      </c>
      <c r="J217" s="18" t="s">
        <v>10645</v>
      </c>
      <c r="K217" s="73" t="str">
        <f t="shared" si="3"/>
        <v/>
      </c>
      <c r="L217" s="4"/>
    </row>
    <row r="218" spans="2:12" ht="15.6" x14ac:dyDescent="0.3">
      <c r="B218" s="33" t="s">
        <v>9988</v>
      </c>
      <c r="C218" s="31" t="s">
        <v>10536</v>
      </c>
      <c r="D218" s="33" t="s">
        <v>10060</v>
      </c>
      <c r="E218" s="33" t="s">
        <v>9965</v>
      </c>
      <c r="F218" s="27">
        <v>1</v>
      </c>
      <c r="G218" s="16">
        <v>15.12</v>
      </c>
      <c r="H218" s="33"/>
      <c r="I218" s="17">
        <f>IFERROR(ТабСток[[#This Row],[Цена]]*ТабСток[[#This Row],[Заказ]],"")</f>
        <v>0</v>
      </c>
      <c r="J218" s="18" t="s">
        <v>10645</v>
      </c>
      <c r="K218" s="73" t="str">
        <f t="shared" si="3"/>
        <v/>
      </c>
      <c r="L218" s="4"/>
    </row>
    <row r="219" spans="2:12" ht="15.6" x14ac:dyDescent="0.3">
      <c r="B219" s="33" t="s">
        <v>9990</v>
      </c>
      <c r="C219" s="31" t="s">
        <v>10537</v>
      </c>
      <c r="D219" s="33" t="s">
        <v>10060</v>
      </c>
      <c r="E219" s="33" t="s">
        <v>9965</v>
      </c>
      <c r="F219" s="27">
        <v>1</v>
      </c>
      <c r="G219" s="16">
        <v>12.6</v>
      </c>
      <c r="H219" s="33"/>
      <c r="I219" s="17">
        <f>IFERROR(ТабСток[[#This Row],[Цена]]*ТабСток[[#This Row],[Заказ]],"")</f>
        <v>0</v>
      </c>
      <c r="J219" s="18" t="s">
        <v>10645</v>
      </c>
      <c r="K219" s="73" t="str">
        <f t="shared" si="3"/>
        <v/>
      </c>
      <c r="L219" s="4"/>
    </row>
    <row r="220" spans="2:12" ht="15.6" x14ac:dyDescent="0.3">
      <c r="B220" s="33" t="s">
        <v>9989</v>
      </c>
      <c r="C220" s="31" t="s">
        <v>10023</v>
      </c>
      <c r="D220" s="33" t="s">
        <v>10060</v>
      </c>
      <c r="E220" s="33" t="s">
        <v>9965</v>
      </c>
      <c r="F220" s="27">
        <v>1</v>
      </c>
      <c r="G220" s="16">
        <v>12.6</v>
      </c>
      <c r="H220" s="33"/>
      <c r="I220" s="17">
        <f>IFERROR(ТабСток[[#This Row],[Цена]]*ТабСток[[#This Row],[Заказ]],"")</f>
        <v>0</v>
      </c>
      <c r="J220" s="18" t="s">
        <v>10645</v>
      </c>
      <c r="K220" s="73" t="str">
        <f t="shared" si="3"/>
        <v/>
      </c>
      <c r="L220" s="4"/>
    </row>
    <row r="221" spans="2:12" ht="15.6" x14ac:dyDescent="0.3">
      <c r="B221" s="33" t="s">
        <v>8004</v>
      </c>
      <c r="C221" s="31" t="s">
        <v>10387</v>
      </c>
      <c r="D221" s="33" t="s">
        <v>10060</v>
      </c>
      <c r="E221" s="33" t="s">
        <v>9965</v>
      </c>
      <c r="F221" s="27">
        <v>1</v>
      </c>
      <c r="G221" s="16">
        <v>18.815999999999999</v>
      </c>
      <c r="H221" s="33"/>
      <c r="I221" s="17">
        <f>IFERROR(ТабСток[[#This Row],[Цена]]*ТабСток[[#This Row],[Заказ]],"")</f>
        <v>0</v>
      </c>
      <c r="J221" s="18" t="s">
        <v>10645</v>
      </c>
      <c r="K221" s="73" t="str">
        <f t="shared" si="3"/>
        <v/>
      </c>
      <c r="L221" s="4"/>
    </row>
    <row r="222" spans="2:12" ht="15.6" x14ac:dyDescent="0.3">
      <c r="B222" s="33" t="s">
        <v>10380</v>
      </c>
      <c r="C222" s="31" t="s">
        <v>10388</v>
      </c>
      <c r="D222" s="33" t="s">
        <v>10060</v>
      </c>
      <c r="E222" s="33" t="s">
        <v>9965</v>
      </c>
      <c r="F222" s="27">
        <v>1</v>
      </c>
      <c r="G222" s="16">
        <v>21.503999999999998</v>
      </c>
      <c r="H222" s="33"/>
      <c r="I222" s="17">
        <f>IFERROR(ТабСток[[#This Row],[Цена]]*ТабСток[[#This Row],[Заказ]],"")</f>
        <v>0</v>
      </c>
      <c r="J222" s="18" t="s">
        <v>10645</v>
      </c>
      <c r="K222" s="73" t="str">
        <f t="shared" si="3"/>
        <v/>
      </c>
      <c r="L222" s="4"/>
    </row>
    <row r="223" spans="2:12" ht="15.6" x14ac:dyDescent="0.3">
      <c r="B223" s="33" t="s">
        <v>8005</v>
      </c>
      <c r="C223" s="31" t="s">
        <v>10389</v>
      </c>
      <c r="D223" s="33" t="s">
        <v>10060</v>
      </c>
      <c r="E223" s="33" t="s">
        <v>9965</v>
      </c>
      <c r="F223" s="27">
        <v>1</v>
      </c>
      <c r="G223" s="16">
        <v>18.815999999999999</v>
      </c>
      <c r="H223" s="33"/>
      <c r="I223" s="17">
        <f>IFERROR(ТабСток[[#This Row],[Цена]]*ТабСток[[#This Row],[Заказ]],"")</f>
        <v>0</v>
      </c>
      <c r="J223" s="18" t="s">
        <v>10645</v>
      </c>
      <c r="K223" s="73" t="str">
        <f t="shared" si="3"/>
        <v/>
      </c>
      <c r="L223" s="4"/>
    </row>
    <row r="224" spans="2:12" ht="15.6" x14ac:dyDescent="0.3">
      <c r="B224" s="33" t="s">
        <v>8006</v>
      </c>
      <c r="C224" s="31" t="s">
        <v>10390</v>
      </c>
      <c r="D224" s="33" t="s">
        <v>10060</v>
      </c>
      <c r="E224" s="33" t="s">
        <v>9965</v>
      </c>
      <c r="F224" s="27">
        <v>1</v>
      </c>
      <c r="G224" s="16">
        <v>21.503999999999998</v>
      </c>
      <c r="H224" s="33"/>
      <c r="I224" s="17">
        <f>IFERROR(ТабСток[[#This Row],[Цена]]*ТабСток[[#This Row],[Заказ]],"")</f>
        <v>0</v>
      </c>
      <c r="J224" s="18" t="s">
        <v>10645</v>
      </c>
      <c r="K224" s="73" t="str">
        <f t="shared" si="3"/>
        <v/>
      </c>
      <c r="L224" s="4"/>
    </row>
    <row r="225" spans="1:12" ht="15.6" x14ac:dyDescent="0.3">
      <c r="B225" s="33" t="s">
        <v>3759</v>
      </c>
      <c r="C225" s="31" t="s">
        <v>3760</v>
      </c>
      <c r="D225" s="33" t="s">
        <v>10045</v>
      </c>
      <c r="E225" s="33" t="s">
        <v>9965</v>
      </c>
      <c r="F225" s="27">
        <v>3</v>
      </c>
      <c r="G225" s="16">
        <v>8.4</v>
      </c>
      <c r="H225" s="33"/>
      <c r="I225" s="17">
        <f>IFERROR(ТабСток[[#This Row],[Цена]]*ТабСток[[#This Row],[Заказ]],"")</f>
        <v>0</v>
      </c>
      <c r="J225" s="18" t="s">
        <v>10645</v>
      </c>
      <c r="K225" s="73" t="str">
        <f t="shared" si="3"/>
        <v/>
      </c>
      <c r="L225" s="4"/>
    </row>
    <row r="226" spans="1:12" ht="15.6" x14ac:dyDescent="0.3">
      <c r="B226" s="33" t="s">
        <v>3761</v>
      </c>
      <c r="C226" s="31" t="s">
        <v>3762</v>
      </c>
      <c r="D226" s="33" t="s">
        <v>10045</v>
      </c>
      <c r="E226" s="33" t="s">
        <v>9965</v>
      </c>
      <c r="F226" s="27">
        <v>3</v>
      </c>
      <c r="G226" s="16">
        <v>8.4</v>
      </c>
      <c r="H226" s="33"/>
      <c r="I226" s="17">
        <f>IFERROR(ТабСток[[#This Row],[Цена]]*ТабСток[[#This Row],[Заказ]],"")</f>
        <v>0</v>
      </c>
      <c r="J226" s="18" t="s">
        <v>10645</v>
      </c>
      <c r="K226" s="73" t="str">
        <f t="shared" si="3"/>
        <v/>
      </c>
      <c r="L226" s="4"/>
    </row>
    <row r="227" spans="1:12" ht="15.6" x14ac:dyDescent="0.3">
      <c r="B227" s="33" t="s">
        <v>3039</v>
      </c>
      <c r="C227" s="31" t="s">
        <v>3040</v>
      </c>
      <c r="D227" s="33" t="s">
        <v>10045</v>
      </c>
      <c r="E227" s="33" t="s">
        <v>9965</v>
      </c>
      <c r="F227" s="27">
        <v>3</v>
      </c>
      <c r="G227" s="16">
        <v>5.8800000000000008</v>
      </c>
      <c r="H227" s="33"/>
      <c r="I227" s="17">
        <f>IFERROR(ТабСток[[#This Row],[Цена]]*ТабСток[[#This Row],[Заказ]],"")</f>
        <v>0</v>
      </c>
      <c r="J227" s="18" t="s">
        <v>10645</v>
      </c>
      <c r="K227" s="73" t="str">
        <f t="shared" si="3"/>
        <v/>
      </c>
      <c r="L227" s="4"/>
    </row>
    <row r="228" spans="1:12" ht="15.6" x14ac:dyDescent="0.3">
      <c r="B228" s="33" t="s">
        <v>3035</v>
      </c>
      <c r="C228" s="31" t="s">
        <v>3036</v>
      </c>
      <c r="D228" s="33" t="s">
        <v>10045</v>
      </c>
      <c r="E228" s="33" t="s">
        <v>9965</v>
      </c>
      <c r="F228" s="27">
        <v>3</v>
      </c>
      <c r="G228" s="16">
        <v>5.8800000000000008</v>
      </c>
      <c r="H228" s="33"/>
      <c r="I228" s="17">
        <f>IFERROR(ТабСток[[#This Row],[Цена]]*ТабСток[[#This Row],[Заказ]],"")</f>
        <v>0</v>
      </c>
      <c r="J228" s="18" t="s">
        <v>10645</v>
      </c>
      <c r="K228" s="73" t="str">
        <f t="shared" si="3"/>
        <v/>
      </c>
      <c r="L228" s="4"/>
    </row>
    <row r="229" spans="1:12" ht="15.6" x14ac:dyDescent="0.3">
      <c r="B229" s="33" t="s">
        <v>2960</v>
      </c>
      <c r="C229" s="31" t="s">
        <v>2961</v>
      </c>
      <c r="D229" s="33" t="s">
        <v>10045</v>
      </c>
      <c r="E229" s="33" t="s">
        <v>16</v>
      </c>
      <c r="F229" s="27">
        <v>3</v>
      </c>
      <c r="G229" s="16">
        <v>10.079999999999998</v>
      </c>
      <c r="H229" s="33"/>
      <c r="I229" s="17">
        <f>IFERROR(ТабСток[[#This Row],[Цена]]*ТабСток[[#This Row],[Заказ]],"")</f>
        <v>0</v>
      </c>
      <c r="J229" s="18" t="s">
        <v>10645</v>
      </c>
      <c r="K229" s="73" t="str">
        <f t="shared" si="3"/>
        <v/>
      </c>
    </row>
    <row r="230" spans="1:12" ht="15.6" x14ac:dyDescent="0.3">
      <c r="B230" s="33" t="s">
        <v>2958</v>
      </c>
      <c r="C230" s="31" t="s">
        <v>2959</v>
      </c>
      <c r="D230" s="33" t="s">
        <v>10045</v>
      </c>
      <c r="E230" s="33" t="s">
        <v>16</v>
      </c>
      <c r="F230" s="27">
        <v>3</v>
      </c>
      <c r="G230" s="16">
        <v>10.079999999999998</v>
      </c>
      <c r="H230" s="33"/>
      <c r="I230" s="17">
        <f>IFERROR(ТабСток[[#This Row],[Цена]]*ТабСток[[#This Row],[Заказ]],"")</f>
        <v>0</v>
      </c>
      <c r="J230" s="18" t="s">
        <v>10645</v>
      </c>
      <c r="K230" s="73" t="str">
        <f t="shared" si="3"/>
        <v/>
      </c>
    </row>
    <row r="231" spans="1:12" ht="15.6" x14ac:dyDescent="0.3">
      <c r="B231" s="33" t="s">
        <v>2962</v>
      </c>
      <c r="C231" s="31" t="s">
        <v>2963</v>
      </c>
      <c r="D231" s="33" t="s">
        <v>10045</v>
      </c>
      <c r="E231" s="33" t="s">
        <v>16</v>
      </c>
      <c r="F231" s="27">
        <v>3</v>
      </c>
      <c r="G231" s="16">
        <v>10.079999999999998</v>
      </c>
      <c r="H231" s="33"/>
      <c r="I231" s="17">
        <f>IFERROR(ТабСток[[#This Row],[Цена]]*ТабСток[[#This Row],[Заказ]],"")</f>
        <v>0</v>
      </c>
      <c r="J231" s="18" t="s">
        <v>10645</v>
      </c>
      <c r="K231" s="73" t="str">
        <f t="shared" si="3"/>
        <v/>
      </c>
    </row>
    <row r="232" spans="1:12" ht="15.6" x14ac:dyDescent="0.3">
      <c r="B232" s="33" t="s">
        <v>10579</v>
      </c>
      <c r="C232" s="31" t="s">
        <v>2965</v>
      </c>
      <c r="D232" s="33" t="s">
        <v>10124</v>
      </c>
      <c r="E232" s="33" t="s">
        <v>16</v>
      </c>
      <c r="F232" s="27">
        <v>3</v>
      </c>
      <c r="G232" s="16">
        <v>6.3</v>
      </c>
      <c r="H232" s="33"/>
      <c r="I232" s="17">
        <f>IFERROR(ТабСток[[#This Row],[Цена]]*ТабСток[[#This Row],[Заказ]],"")</f>
        <v>0</v>
      </c>
      <c r="J232" s="18" t="s">
        <v>10645</v>
      </c>
      <c r="K232" s="73" t="str">
        <f t="shared" si="3"/>
        <v/>
      </c>
      <c r="L232" s="4"/>
    </row>
    <row r="233" spans="1:12" ht="15.6" x14ac:dyDescent="0.3">
      <c r="B233" s="33" t="s">
        <v>2964</v>
      </c>
      <c r="C233" s="31" t="s">
        <v>2965</v>
      </c>
      <c r="D233" s="33" t="s">
        <v>10045</v>
      </c>
      <c r="E233" s="33" t="s">
        <v>16</v>
      </c>
      <c r="F233" s="27">
        <v>3</v>
      </c>
      <c r="G233" s="16">
        <v>10.079999999999998</v>
      </c>
      <c r="H233" s="33"/>
      <c r="I233" s="17">
        <f>IFERROR(ТабСток[[#This Row],[Цена]]*ТабСток[[#This Row],[Заказ]],"")</f>
        <v>0</v>
      </c>
      <c r="J233" s="18" t="s">
        <v>10645</v>
      </c>
      <c r="K233" s="73" t="str">
        <f t="shared" si="3"/>
        <v/>
      </c>
    </row>
    <row r="234" spans="1:12" ht="15.6" x14ac:dyDescent="0.3">
      <c r="B234" s="33" t="s">
        <v>8008</v>
      </c>
      <c r="C234" s="31" t="s">
        <v>10392</v>
      </c>
      <c r="D234" s="33" t="s">
        <v>10190</v>
      </c>
      <c r="E234" s="33" t="s">
        <v>16</v>
      </c>
      <c r="F234" s="27">
        <v>1</v>
      </c>
      <c r="G234" s="16">
        <v>67.2</v>
      </c>
      <c r="H234" s="33"/>
      <c r="I234" s="17">
        <f>IFERROR(ТабСток[[#This Row],[Цена]]*ТабСток[[#This Row],[Заказ]],"")</f>
        <v>0</v>
      </c>
      <c r="J234" s="18" t="s">
        <v>10645</v>
      </c>
      <c r="K234" s="73" t="str">
        <f t="shared" si="3"/>
        <v/>
      </c>
      <c r="L234" s="4"/>
    </row>
    <row r="235" spans="1:12" ht="15.6" x14ac:dyDescent="0.3">
      <c r="B235" s="33" t="s">
        <v>10293</v>
      </c>
      <c r="C235" s="31" t="s">
        <v>10417</v>
      </c>
      <c r="D235" s="33" t="s">
        <v>10401</v>
      </c>
      <c r="E235" s="33" t="s">
        <v>16</v>
      </c>
      <c r="F235" s="27">
        <v>5</v>
      </c>
      <c r="G235" s="16">
        <v>3.4749000000000008</v>
      </c>
      <c r="H235" s="33"/>
      <c r="I235" s="17">
        <f>IFERROR(ТабСток[[#This Row],[Цена]]*ТабСток[[#This Row],[Заказ]],"")</f>
        <v>0</v>
      </c>
      <c r="J235" s="18" t="s">
        <v>10645</v>
      </c>
      <c r="K235" s="73" t="str">
        <f t="shared" si="3"/>
        <v/>
      </c>
    </row>
    <row r="236" spans="1:12" ht="15.6" x14ac:dyDescent="0.3">
      <c r="B236" s="33" t="s">
        <v>10294</v>
      </c>
      <c r="C236" s="31" t="s">
        <v>10418</v>
      </c>
      <c r="D236" s="33" t="s">
        <v>10401</v>
      </c>
      <c r="E236" s="33" t="s">
        <v>16</v>
      </c>
      <c r="F236" s="27">
        <v>5</v>
      </c>
      <c r="G236" s="16">
        <v>3.7907999999999999</v>
      </c>
      <c r="H236" s="33"/>
      <c r="I236" s="17">
        <f>IFERROR(ТабСток[[#This Row],[Цена]]*ТабСток[[#This Row],[Заказ]],"")</f>
        <v>0</v>
      </c>
      <c r="J236" s="18" t="s">
        <v>10645</v>
      </c>
      <c r="K236" s="73" t="str">
        <f t="shared" si="3"/>
        <v/>
      </c>
    </row>
    <row r="237" spans="1:12" ht="15.6" x14ac:dyDescent="0.3">
      <c r="B237" s="33" t="s">
        <v>10296</v>
      </c>
      <c r="C237" s="31" t="s">
        <v>10420</v>
      </c>
      <c r="D237" s="33" t="s">
        <v>10401</v>
      </c>
      <c r="E237" s="33" t="s">
        <v>16</v>
      </c>
      <c r="F237" s="27">
        <v>5</v>
      </c>
      <c r="G237" s="16">
        <v>3.7907999999999999</v>
      </c>
      <c r="H237" s="33"/>
      <c r="I237" s="17">
        <f>IFERROR(ТабСток[[#This Row],[Цена]]*ТабСток[[#This Row],[Заказ]],"")</f>
        <v>0</v>
      </c>
      <c r="J237" s="18" t="s">
        <v>10645</v>
      </c>
      <c r="K237" s="73" t="str">
        <f t="shared" si="3"/>
        <v/>
      </c>
    </row>
    <row r="238" spans="1:12" ht="15.6" x14ac:dyDescent="0.3">
      <c r="B238" s="33" t="s">
        <v>2954</v>
      </c>
      <c r="C238" s="31" t="s">
        <v>2955</v>
      </c>
      <c r="D238" s="33" t="s">
        <v>10045</v>
      </c>
      <c r="E238" s="33" t="s">
        <v>16</v>
      </c>
      <c r="F238" s="27">
        <v>3</v>
      </c>
      <c r="G238" s="16">
        <v>8.4</v>
      </c>
      <c r="H238" s="33"/>
      <c r="I238" s="17">
        <f>IFERROR(ТабСток[[#This Row],[Цена]]*ТабСток[[#This Row],[Заказ]],"")</f>
        <v>0</v>
      </c>
      <c r="J238" s="18" t="s">
        <v>10645</v>
      </c>
      <c r="K238" s="73" t="str">
        <f t="shared" si="3"/>
        <v/>
      </c>
    </row>
    <row r="239" spans="1:12" ht="15.6" x14ac:dyDescent="0.3">
      <c r="B239" s="33" t="s">
        <v>10295</v>
      </c>
      <c r="C239" s="31" t="s">
        <v>10419</v>
      </c>
      <c r="D239" s="33" t="s">
        <v>10401</v>
      </c>
      <c r="E239" s="33" t="s">
        <v>16</v>
      </c>
      <c r="F239" s="27">
        <v>5</v>
      </c>
      <c r="G239" s="16">
        <v>3.7907999999999999</v>
      </c>
      <c r="H239" s="33"/>
      <c r="I239" s="17">
        <f>IFERROR(ТабСток[[#This Row],[Цена]]*ТабСток[[#This Row],[Заказ]],"")</f>
        <v>0</v>
      </c>
      <c r="J239" s="18" t="s">
        <v>10645</v>
      </c>
      <c r="K239" s="73" t="str">
        <f t="shared" si="3"/>
        <v/>
      </c>
    </row>
    <row r="240" spans="1:12" ht="15.6" x14ac:dyDescent="0.3">
      <c r="A240" s="5"/>
      <c r="B240" s="33" t="s">
        <v>10298</v>
      </c>
      <c r="C240" s="31" t="s">
        <v>10491</v>
      </c>
      <c r="D240" s="33" t="s">
        <v>10133</v>
      </c>
      <c r="E240" s="33" t="s">
        <v>16</v>
      </c>
      <c r="F240" s="27">
        <v>1</v>
      </c>
      <c r="G240" s="16">
        <v>11.214450000000001</v>
      </c>
      <c r="H240" s="33"/>
      <c r="I240" s="17">
        <f>IFERROR(ТабСток[[#This Row],[Цена]]*ТабСток[[#This Row],[Заказ]],"")</f>
        <v>0</v>
      </c>
      <c r="J240" s="18" t="s">
        <v>10645</v>
      </c>
      <c r="K240" s="73" t="str">
        <f t="shared" si="3"/>
        <v/>
      </c>
    </row>
    <row r="241" spans="1:12" ht="15.6" x14ac:dyDescent="0.3">
      <c r="A241" s="5"/>
      <c r="B241" s="33" t="s">
        <v>10297</v>
      </c>
      <c r="C241" s="31" t="s">
        <v>10490</v>
      </c>
      <c r="D241" s="33" t="s">
        <v>10133</v>
      </c>
      <c r="E241" s="33" t="s">
        <v>16</v>
      </c>
      <c r="F241" s="27">
        <v>1</v>
      </c>
      <c r="G241" s="16">
        <v>9.1611000000000011</v>
      </c>
      <c r="H241" s="33"/>
      <c r="I241" s="17">
        <f>IFERROR(ТабСток[[#This Row],[Цена]]*ТабСток[[#This Row],[Заказ]],"")</f>
        <v>0</v>
      </c>
      <c r="J241" s="18" t="s">
        <v>10645</v>
      </c>
      <c r="K241" s="73" t="str">
        <f t="shared" si="3"/>
        <v/>
      </c>
    </row>
    <row r="242" spans="1:12" ht="15.6" x14ac:dyDescent="0.3">
      <c r="B242" s="33" t="s">
        <v>10002</v>
      </c>
      <c r="C242" s="31" t="s">
        <v>2957</v>
      </c>
      <c r="D242" s="33" t="s">
        <v>10045</v>
      </c>
      <c r="E242" s="33" t="s">
        <v>16</v>
      </c>
      <c r="F242" s="27">
        <v>3</v>
      </c>
      <c r="G242" s="16">
        <v>12.6</v>
      </c>
      <c r="H242" s="33"/>
      <c r="I242" s="17">
        <f>IFERROR(ТабСток[[#This Row],[Цена]]*ТабСток[[#This Row],[Заказ]],"")</f>
        <v>0</v>
      </c>
      <c r="J242" s="18" t="s">
        <v>10645</v>
      </c>
      <c r="K242" s="73" t="str">
        <f t="shared" si="3"/>
        <v/>
      </c>
    </row>
    <row r="243" spans="1:12" ht="15.6" x14ac:dyDescent="0.3">
      <c r="A243" s="5"/>
      <c r="B243" s="33" t="s">
        <v>8007</v>
      </c>
      <c r="C243" s="31" t="s">
        <v>10391</v>
      </c>
      <c r="D243" s="33" t="s">
        <v>10190</v>
      </c>
      <c r="E243" s="33" t="s">
        <v>16</v>
      </c>
      <c r="F243" s="27">
        <v>1</v>
      </c>
      <c r="G243" s="16">
        <v>67.2</v>
      </c>
      <c r="H243" s="33"/>
      <c r="I243" s="17">
        <f>IFERROR(ТабСток[[#This Row],[Цена]]*ТабСток[[#This Row],[Заказ]],"")</f>
        <v>0</v>
      </c>
      <c r="J243" s="18" t="s">
        <v>10645</v>
      </c>
      <c r="K243" s="73" t="str">
        <f t="shared" si="3"/>
        <v/>
      </c>
      <c r="L243" s="4"/>
    </row>
    <row r="244" spans="1:12" ht="15.6" x14ac:dyDescent="0.3">
      <c r="A244" s="5"/>
      <c r="B244" s="33" t="s">
        <v>2966</v>
      </c>
      <c r="C244" s="31" t="s">
        <v>2967</v>
      </c>
      <c r="D244" s="33" t="s">
        <v>10045</v>
      </c>
      <c r="E244" s="33" t="s">
        <v>2968</v>
      </c>
      <c r="F244" s="27">
        <v>3</v>
      </c>
      <c r="G244" s="16">
        <v>8.4</v>
      </c>
      <c r="H244" s="33"/>
      <c r="I244" s="17">
        <f>IFERROR(ТабСток[[#This Row],[Цена]]*ТабСток[[#This Row],[Заказ]],"")</f>
        <v>0</v>
      </c>
      <c r="J244" s="18" t="s">
        <v>10645</v>
      </c>
      <c r="K244" s="73" t="str">
        <f t="shared" si="3"/>
        <v/>
      </c>
    </row>
    <row r="245" spans="1:12" ht="15.6" x14ac:dyDescent="0.3">
      <c r="A245" s="5"/>
      <c r="B245" s="33" t="s">
        <v>2971</v>
      </c>
      <c r="C245" s="31" t="s">
        <v>2972</v>
      </c>
      <c r="D245" s="33" t="s">
        <v>10045</v>
      </c>
      <c r="E245" s="33" t="s">
        <v>2968</v>
      </c>
      <c r="F245" s="27">
        <v>3</v>
      </c>
      <c r="G245" s="16">
        <v>8.4</v>
      </c>
      <c r="H245" s="33"/>
      <c r="I245" s="17">
        <f>IFERROR(ТабСток[[#This Row],[Цена]]*ТабСток[[#This Row],[Заказ]],"")</f>
        <v>0</v>
      </c>
      <c r="J245" s="18" t="s">
        <v>10645</v>
      </c>
      <c r="K245" s="73" t="str">
        <f t="shared" si="3"/>
        <v/>
      </c>
    </row>
    <row r="246" spans="1:12" ht="15.6" x14ac:dyDescent="0.3">
      <c r="A246" s="5"/>
      <c r="B246" s="33" t="s">
        <v>2975</v>
      </c>
      <c r="C246" s="31" t="s">
        <v>2976</v>
      </c>
      <c r="D246" s="33" t="s">
        <v>10045</v>
      </c>
      <c r="E246" s="33" t="s">
        <v>2968</v>
      </c>
      <c r="F246" s="27">
        <v>3</v>
      </c>
      <c r="G246" s="16">
        <v>8.4</v>
      </c>
      <c r="H246" s="33"/>
      <c r="I246" s="17">
        <f>IFERROR(ТабСток[[#This Row],[Цена]]*ТабСток[[#This Row],[Заказ]],"")</f>
        <v>0</v>
      </c>
      <c r="J246" s="18" t="s">
        <v>10645</v>
      </c>
      <c r="K246" s="73" t="str">
        <f t="shared" si="3"/>
        <v/>
      </c>
    </row>
    <row r="247" spans="1:12" ht="15.6" x14ac:dyDescent="0.3">
      <c r="A247" s="5"/>
      <c r="B247" s="33" t="s">
        <v>2979</v>
      </c>
      <c r="C247" s="31" t="s">
        <v>2980</v>
      </c>
      <c r="D247" s="33" t="s">
        <v>10045</v>
      </c>
      <c r="E247" s="33" t="s">
        <v>2968</v>
      </c>
      <c r="F247" s="27">
        <v>3</v>
      </c>
      <c r="G247" s="16">
        <v>8.4</v>
      </c>
      <c r="H247" s="33"/>
      <c r="I247" s="17">
        <f>IFERROR(ТабСток[[#This Row],[Цена]]*ТабСток[[#This Row],[Заказ]],"")</f>
        <v>0</v>
      </c>
      <c r="J247" s="18" t="s">
        <v>10645</v>
      </c>
      <c r="K247" s="73" t="str">
        <f t="shared" si="3"/>
        <v/>
      </c>
    </row>
    <row r="248" spans="1:12" ht="15.6" x14ac:dyDescent="0.3">
      <c r="A248" s="5"/>
      <c r="B248" s="33" t="s">
        <v>2989</v>
      </c>
      <c r="C248" s="31" t="s">
        <v>2990</v>
      </c>
      <c r="D248" s="33" t="s">
        <v>10045</v>
      </c>
      <c r="E248" s="33" t="s">
        <v>2968</v>
      </c>
      <c r="F248" s="27">
        <v>3</v>
      </c>
      <c r="G248" s="16">
        <v>8.4</v>
      </c>
      <c r="H248" s="33"/>
      <c r="I248" s="17">
        <f>IFERROR(ТабСток[[#This Row],[Цена]]*ТабСток[[#This Row],[Заказ]],"")</f>
        <v>0</v>
      </c>
      <c r="J248" s="18" t="s">
        <v>10645</v>
      </c>
      <c r="K248" s="73" t="str">
        <f t="shared" si="3"/>
        <v/>
      </c>
      <c r="L248" s="4"/>
    </row>
    <row r="249" spans="1:12" ht="15.6" x14ac:dyDescent="0.3">
      <c r="A249" s="5"/>
      <c r="B249" s="33" t="s">
        <v>2991</v>
      </c>
      <c r="C249" s="31" t="s">
        <v>2992</v>
      </c>
      <c r="D249" s="33" t="s">
        <v>10045</v>
      </c>
      <c r="E249" s="33" t="s">
        <v>2968</v>
      </c>
      <c r="F249" s="27">
        <v>3</v>
      </c>
      <c r="G249" s="16">
        <v>8.4</v>
      </c>
      <c r="H249" s="33"/>
      <c r="I249" s="17">
        <f>IFERROR(ТабСток[[#This Row],[Цена]]*ТабСток[[#This Row],[Заказ]],"")</f>
        <v>0</v>
      </c>
      <c r="J249" s="18" t="s">
        <v>10645</v>
      </c>
      <c r="K249" s="73" t="str">
        <f t="shared" si="3"/>
        <v/>
      </c>
      <c r="L249" s="4"/>
    </row>
    <row r="250" spans="1:12" ht="15.6" x14ac:dyDescent="0.3">
      <c r="A250" s="5"/>
      <c r="B250" s="33" t="s">
        <v>2993</v>
      </c>
      <c r="C250" s="31" t="s">
        <v>2994</v>
      </c>
      <c r="D250" s="33" t="s">
        <v>10045</v>
      </c>
      <c r="E250" s="33" t="s">
        <v>2968</v>
      </c>
      <c r="F250" s="27">
        <v>3</v>
      </c>
      <c r="G250" s="16">
        <v>8.4</v>
      </c>
      <c r="H250" s="33"/>
      <c r="I250" s="17">
        <f>IFERROR(ТабСток[[#This Row],[Цена]]*ТабСток[[#This Row],[Заказ]],"")</f>
        <v>0</v>
      </c>
      <c r="J250" s="18" t="s">
        <v>10645</v>
      </c>
      <c r="K250" s="73" t="str">
        <f t="shared" si="3"/>
        <v/>
      </c>
      <c r="L250" s="4"/>
    </row>
    <row r="251" spans="1:12" ht="15.6" x14ac:dyDescent="0.3">
      <c r="A251" s="5"/>
      <c r="B251" s="33" t="s">
        <v>2995</v>
      </c>
      <c r="C251" s="31" t="s">
        <v>2996</v>
      </c>
      <c r="D251" s="33" t="s">
        <v>10045</v>
      </c>
      <c r="E251" s="33" t="s">
        <v>2968</v>
      </c>
      <c r="F251" s="27">
        <v>3</v>
      </c>
      <c r="G251" s="16">
        <v>8.4</v>
      </c>
      <c r="H251" s="33"/>
      <c r="I251" s="17">
        <f>IFERROR(ТабСток[[#This Row],[Цена]]*ТабСток[[#This Row],[Заказ]],"")</f>
        <v>0</v>
      </c>
      <c r="J251" s="18" t="s">
        <v>10645</v>
      </c>
      <c r="K251" s="73" t="str">
        <f t="shared" si="3"/>
        <v/>
      </c>
      <c r="L251" s="4"/>
    </row>
    <row r="252" spans="1:12" ht="15.6" x14ac:dyDescent="0.3">
      <c r="A252" s="5"/>
      <c r="B252" s="33" t="s">
        <v>10603</v>
      </c>
      <c r="C252" s="31" t="s">
        <v>10082</v>
      </c>
      <c r="D252" s="33" t="s">
        <v>10124</v>
      </c>
      <c r="E252" s="33" t="s">
        <v>9965</v>
      </c>
      <c r="F252" s="27">
        <v>3</v>
      </c>
      <c r="G252" s="16">
        <v>17.639999999999997</v>
      </c>
      <c r="H252" s="33"/>
      <c r="I252" s="17">
        <f>IFERROR(ТабСток[[#This Row],[Цена]]*ТабСток[[#This Row],[Заказ]],"")</f>
        <v>0</v>
      </c>
      <c r="J252" s="18" t="s">
        <v>10645</v>
      </c>
      <c r="K252" s="73" t="str">
        <f t="shared" si="3"/>
        <v/>
      </c>
      <c r="L252" s="4"/>
    </row>
    <row r="253" spans="1:12" ht="15.6" x14ac:dyDescent="0.3">
      <c r="A253" s="5"/>
      <c r="B253" s="33" t="s">
        <v>10173</v>
      </c>
      <c r="C253" s="31" t="s">
        <v>10174</v>
      </c>
      <c r="D253" s="33" t="s">
        <v>10190</v>
      </c>
      <c r="E253" s="33" t="s">
        <v>9965</v>
      </c>
      <c r="F253" s="27">
        <v>1</v>
      </c>
      <c r="G253" s="16">
        <v>43.463419999999999</v>
      </c>
      <c r="H253" s="33"/>
      <c r="I253" s="17">
        <f>IFERROR(ТабСток[[#This Row],[Цена]]*ТабСток[[#This Row],[Заказ]],"")</f>
        <v>0</v>
      </c>
      <c r="J253" s="18" t="s">
        <v>10645</v>
      </c>
      <c r="K253" s="73" t="str">
        <f t="shared" si="3"/>
        <v/>
      </c>
    </row>
    <row r="254" spans="1:12" ht="15.6" x14ac:dyDescent="0.3">
      <c r="A254" s="5"/>
      <c r="B254" s="33" t="s">
        <v>10171</v>
      </c>
      <c r="C254" s="31" t="s">
        <v>10172</v>
      </c>
      <c r="D254" s="33" t="s">
        <v>10060</v>
      </c>
      <c r="E254" s="33" t="s">
        <v>9965</v>
      </c>
      <c r="F254" s="27">
        <v>1</v>
      </c>
      <c r="G254" s="16">
        <v>38.295400000000001</v>
      </c>
      <c r="H254" s="33"/>
      <c r="I254" s="17">
        <f>IFERROR(ТабСток[[#This Row],[Цена]]*ТабСток[[#This Row],[Заказ]],"")</f>
        <v>0</v>
      </c>
      <c r="J254" s="18" t="s">
        <v>10645</v>
      </c>
      <c r="K254" s="73" t="str">
        <f t="shared" si="3"/>
        <v/>
      </c>
    </row>
    <row r="255" spans="1:12" ht="15.6" x14ac:dyDescent="0.3">
      <c r="A255" s="5"/>
      <c r="B255" s="33" t="s">
        <v>10175</v>
      </c>
      <c r="C255" s="31" t="s">
        <v>10176</v>
      </c>
      <c r="D255" s="33" t="s">
        <v>10060</v>
      </c>
      <c r="E255" s="33" t="s">
        <v>9965</v>
      </c>
      <c r="F255" s="27">
        <v>1</v>
      </c>
      <c r="G255" s="16">
        <v>38.295400000000001</v>
      </c>
      <c r="H255" s="33"/>
      <c r="I255" s="17">
        <f>IFERROR(ТабСток[[#This Row],[Цена]]*ТабСток[[#This Row],[Заказ]],"")</f>
        <v>0</v>
      </c>
      <c r="J255" s="18" t="s">
        <v>10645</v>
      </c>
      <c r="K255" s="73" t="str">
        <f t="shared" si="3"/>
        <v/>
      </c>
    </row>
    <row r="256" spans="1:12" ht="15.6" x14ac:dyDescent="0.3">
      <c r="B256" s="33" t="s">
        <v>10177</v>
      </c>
      <c r="C256" s="31" t="s">
        <v>10178</v>
      </c>
      <c r="D256" s="33" t="s">
        <v>10523</v>
      </c>
      <c r="E256" s="33" t="s">
        <v>9965</v>
      </c>
      <c r="F256" s="27">
        <v>1</v>
      </c>
      <c r="G256" s="16">
        <v>43.463419999999999</v>
      </c>
      <c r="H256" s="33"/>
      <c r="I256" s="17">
        <f>IFERROR(ТабСток[[#This Row],[Цена]]*ТабСток[[#This Row],[Заказ]],"")</f>
        <v>0</v>
      </c>
      <c r="J256" s="18" t="s">
        <v>10645</v>
      </c>
      <c r="K256" s="73" t="str">
        <f t="shared" si="3"/>
        <v/>
      </c>
    </row>
    <row r="257" spans="1:12" ht="15.6" x14ac:dyDescent="0.3">
      <c r="A257" s="5"/>
      <c r="B257" s="33" t="s">
        <v>10179</v>
      </c>
      <c r="C257" s="31" t="s">
        <v>10180</v>
      </c>
      <c r="D257" s="33" t="s">
        <v>10060</v>
      </c>
      <c r="E257" s="33" t="s">
        <v>9965</v>
      </c>
      <c r="F257" s="27">
        <v>1</v>
      </c>
      <c r="G257" s="16">
        <v>38.295400000000001</v>
      </c>
      <c r="H257" s="33"/>
      <c r="I257" s="17">
        <f>IFERROR(ТабСток[[#This Row],[Цена]]*ТабСток[[#This Row],[Заказ]],"")</f>
        <v>0</v>
      </c>
      <c r="J257" s="18" t="s">
        <v>10645</v>
      </c>
      <c r="K257" s="73" t="str">
        <f t="shared" si="3"/>
        <v/>
      </c>
    </row>
    <row r="258" spans="1:12" ht="15.6" x14ac:dyDescent="0.3">
      <c r="A258" s="5"/>
      <c r="B258" s="33" t="s">
        <v>10181</v>
      </c>
      <c r="C258" s="31" t="s">
        <v>10534</v>
      </c>
      <c r="D258" s="33" t="s">
        <v>10060</v>
      </c>
      <c r="E258" s="33" t="s">
        <v>9965</v>
      </c>
      <c r="F258" s="27">
        <v>1</v>
      </c>
      <c r="G258" s="16">
        <v>38.295400000000001</v>
      </c>
      <c r="H258" s="33"/>
      <c r="I258" s="17">
        <f>IFERROR(ТабСток[[#This Row],[Цена]]*ТабСток[[#This Row],[Заказ]],"")</f>
        <v>0</v>
      </c>
      <c r="J258" s="18" t="s">
        <v>10645</v>
      </c>
      <c r="K258" s="73" t="str">
        <f t="shared" si="3"/>
        <v/>
      </c>
    </row>
    <row r="259" spans="1:12" ht="15.6" x14ac:dyDescent="0.3">
      <c r="A259" s="5"/>
      <c r="B259" s="33" t="s">
        <v>10182</v>
      </c>
      <c r="C259" s="31" t="s">
        <v>10183</v>
      </c>
      <c r="D259" s="33" t="s">
        <v>10153</v>
      </c>
      <c r="E259" s="33" t="s">
        <v>9965</v>
      </c>
      <c r="F259" s="27">
        <v>1</v>
      </c>
      <c r="G259" s="16">
        <v>38.295400000000001</v>
      </c>
      <c r="H259" s="33"/>
      <c r="I259" s="17">
        <f>IFERROR(ТабСток[[#This Row],[Цена]]*ТабСток[[#This Row],[Заказ]],"")</f>
        <v>0</v>
      </c>
      <c r="J259" s="18" t="s">
        <v>10645</v>
      </c>
      <c r="K259" s="73" t="str">
        <f t="shared" si="3"/>
        <v/>
      </c>
    </row>
    <row r="260" spans="1:12" ht="15.6" x14ac:dyDescent="0.3">
      <c r="A260" s="5"/>
      <c r="B260" s="33" t="s">
        <v>10184</v>
      </c>
      <c r="C260" s="31" t="s">
        <v>10185</v>
      </c>
      <c r="D260" s="33" t="s">
        <v>10190</v>
      </c>
      <c r="E260" s="33" t="s">
        <v>9965</v>
      </c>
      <c r="F260" s="27">
        <v>1</v>
      </c>
      <c r="G260" s="16">
        <v>43.463419999999999</v>
      </c>
      <c r="H260" s="33"/>
      <c r="I260" s="17">
        <f>IFERROR(ТабСток[[#This Row],[Цена]]*ТабСток[[#This Row],[Заказ]],"")</f>
        <v>0</v>
      </c>
      <c r="J260" s="18" t="s">
        <v>10645</v>
      </c>
      <c r="K260" s="73" t="str">
        <f t="shared" si="3"/>
        <v/>
      </c>
    </row>
    <row r="261" spans="1:12" ht="15.6" x14ac:dyDescent="0.3">
      <c r="A261" s="5"/>
      <c r="B261" s="33" t="s">
        <v>10186</v>
      </c>
      <c r="C261" s="31" t="s">
        <v>10187</v>
      </c>
      <c r="D261" s="33" t="s">
        <v>10060</v>
      </c>
      <c r="E261" s="33" t="s">
        <v>9965</v>
      </c>
      <c r="F261" s="27">
        <v>1</v>
      </c>
      <c r="G261" s="16">
        <v>38.295400000000001</v>
      </c>
      <c r="H261" s="33"/>
      <c r="I261" s="17">
        <f>IFERROR(ТабСток[[#This Row],[Цена]]*ТабСток[[#This Row],[Заказ]],"")</f>
        <v>0</v>
      </c>
      <c r="J261" s="18" t="s">
        <v>10645</v>
      </c>
      <c r="K261" s="73" t="str">
        <f t="shared" si="3"/>
        <v/>
      </c>
    </row>
    <row r="262" spans="1:12" ht="15.6" x14ac:dyDescent="0.3">
      <c r="A262" s="5"/>
      <c r="B262" s="33" t="s">
        <v>10188</v>
      </c>
      <c r="C262" s="31" t="s">
        <v>10189</v>
      </c>
      <c r="D262" s="33" t="s">
        <v>10190</v>
      </c>
      <c r="E262" s="33" t="s">
        <v>9965</v>
      </c>
      <c r="F262" s="27">
        <v>1</v>
      </c>
      <c r="G262" s="16">
        <v>43.463419999999999</v>
      </c>
      <c r="H262" s="33"/>
      <c r="I262" s="17">
        <f>IFERROR(ТабСток[[#This Row],[Цена]]*ТабСток[[#This Row],[Заказ]],"")</f>
        <v>0</v>
      </c>
      <c r="J262" s="18" t="s">
        <v>10645</v>
      </c>
      <c r="K262" s="73" t="str">
        <f t="shared" ref="K262:K325" si="4">IF(AND($K$4&gt;0,$K$4&lt;300),"Минимальный заказ по вкладке 300 евро","")</f>
        <v/>
      </c>
    </row>
    <row r="263" spans="1:12" ht="15.6" x14ac:dyDescent="0.3">
      <c r="A263" s="5"/>
      <c r="B263" s="33" t="s">
        <v>10193</v>
      </c>
      <c r="C263" s="31" t="s">
        <v>10194</v>
      </c>
      <c r="D263" s="33" t="s">
        <v>10153</v>
      </c>
      <c r="E263" s="33" t="s">
        <v>9965</v>
      </c>
      <c r="F263" s="27">
        <v>1</v>
      </c>
      <c r="G263" s="16">
        <v>43.463419999999999</v>
      </c>
      <c r="H263" s="33"/>
      <c r="I263" s="17">
        <f>IFERROR(ТабСток[[#This Row],[Цена]]*ТабСток[[#This Row],[Заказ]],"")</f>
        <v>0</v>
      </c>
      <c r="J263" s="18" t="s">
        <v>10645</v>
      </c>
      <c r="K263" s="73" t="str">
        <f t="shared" si="4"/>
        <v/>
      </c>
    </row>
    <row r="264" spans="1:12" ht="15.6" x14ac:dyDescent="0.3">
      <c r="B264" s="33" t="s">
        <v>10191</v>
      </c>
      <c r="C264" s="31" t="s">
        <v>10192</v>
      </c>
      <c r="D264" s="33" t="s">
        <v>10060</v>
      </c>
      <c r="E264" s="33" t="s">
        <v>9965</v>
      </c>
      <c r="F264" s="27">
        <v>1</v>
      </c>
      <c r="G264" s="16">
        <v>38.295400000000001</v>
      </c>
      <c r="H264" s="33"/>
      <c r="I264" s="17">
        <f>IFERROR(ТабСток[[#This Row],[Цена]]*ТабСток[[#This Row],[Заказ]],"")</f>
        <v>0</v>
      </c>
      <c r="J264" s="18" t="s">
        <v>10645</v>
      </c>
      <c r="K264" s="73" t="str">
        <f t="shared" si="4"/>
        <v/>
      </c>
    </row>
    <row r="265" spans="1:12" ht="15.6" x14ac:dyDescent="0.3">
      <c r="B265" s="33" t="s">
        <v>10195</v>
      </c>
      <c r="C265" s="31" t="s">
        <v>10196</v>
      </c>
      <c r="D265" s="33" t="s">
        <v>10060</v>
      </c>
      <c r="E265" s="33" t="s">
        <v>9965</v>
      </c>
      <c r="F265" s="27">
        <v>1</v>
      </c>
      <c r="G265" s="16">
        <v>34.001109999999997</v>
      </c>
      <c r="H265" s="33"/>
      <c r="I265" s="17">
        <f>IFERROR(ТабСток[[#This Row],[Цена]]*ТабСток[[#This Row],[Заказ]],"")</f>
        <v>0</v>
      </c>
      <c r="J265" s="18" t="s">
        <v>10645</v>
      </c>
      <c r="K265" s="73" t="str">
        <f t="shared" si="4"/>
        <v/>
      </c>
    </row>
    <row r="266" spans="1:12" ht="15.6" x14ac:dyDescent="0.3">
      <c r="B266" s="33" t="s">
        <v>3502</v>
      </c>
      <c r="C266" s="31" t="s">
        <v>3503</v>
      </c>
      <c r="D266" s="33" t="s">
        <v>10045</v>
      </c>
      <c r="E266" s="33" t="s">
        <v>9965</v>
      </c>
      <c r="F266" s="27">
        <v>3</v>
      </c>
      <c r="G266" s="16">
        <v>6.72</v>
      </c>
      <c r="H266" s="33"/>
      <c r="I266" s="17">
        <f>IFERROR(ТабСток[[#This Row],[Цена]]*ТабСток[[#This Row],[Заказ]],"")</f>
        <v>0</v>
      </c>
      <c r="J266" s="18" t="s">
        <v>10645</v>
      </c>
      <c r="K266" s="73" t="str">
        <f t="shared" si="4"/>
        <v/>
      </c>
      <c r="L266" s="4"/>
    </row>
    <row r="267" spans="1:12" ht="15.6" x14ac:dyDescent="0.3">
      <c r="B267" s="33" t="s">
        <v>3504</v>
      </c>
      <c r="C267" s="31" t="s">
        <v>3505</v>
      </c>
      <c r="D267" s="33" t="s">
        <v>10045</v>
      </c>
      <c r="E267" s="33" t="s">
        <v>9965</v>
      </c>
      <c r="F267" s="27">
        <v>3</v>
      </c>
      <c r="G267" s="16">
        <v>6.72</v>
      </c>
      <c r="H267" s="33"/>
      <c r="I267" s="17">
        <f>IFERROR(ТабСток[[#This Row],[Цена]]*ТабСток[[#This Row],[Заказ]],"")</f>
        <v>0</v>
      </c>
      <c r="J267" s="18" t="s">
        <v>10645</v>
      </c>
      <c r="K267" s="73" t="str">
        <f t="shared" si="4"/>
        <v/>
      </c>
      <c r="L267" s="4"/>
    </row>
    <row r="268" spans="1:12" ht="15.6" x14ac:dyDescent="0.3">
      <c r="B268" s="33" t="s">
        <v>3506</v>
      </c>
      <c r="C268" s="31" t="s">
        <v>3507</v>
      </c>
      <c r="D268" s="33" t="s">
        <v>10045</v>
      </c>
      <c r="E268" s="33" t="s">
        <v>9965</v>
      </c>
      <c r="F268" s="27">
        <v>3</v>
      </c>
      <c r="G268" s="16">
        <v>6.72</v>
      </c>
      <c r="H268" s="33"/>
      <c r="I268" s="17">
        <f>IFERROR(ТабСток[[#This Row],[Цена]]*ТабСток[[#This Row],[Заказ]],"")</f>
        <v>0</v>
      </c>
      <c r="J268" s="18" t="s">
        <v>10645</v>
      </c>
      <c r="K268" s="73" t="str">
        <f t="shared" si="4"/>
        <v/>
      </c>
      <c r="L268" s="4"/>
    </row>
    <row r="269" spans="1:12" ht="15.6" x14ac:dyDescent="0.3">
      <c r="A269" s="5"/>
      <c r="B269" s="33" t="s">
        <v>3508</v>
      </c>
      <c r="C269" s="31" t="s">
        <v>3509</v>
      </c>
      <c r="D269" s="33" t="s">
        <v>10045</v>
      </c>
      <c r="E269" s="33" t="s">
        <v>9965</v>
      </c>
      <c r="F269" s="27">
        <v>3</v>
      </c>
      <c r="G269" s="16">
        <v>6.72</v>
      </c>
      <c r="H269" s="33"/>
      <c r="I269" s="17">
        <f>IFERROR(ТабСток[[#This Row],[Цена]]*ТабСток[[#This Row],[Заказ]],"")</f>
        <v>0</v>
      </c>
      <c r="J269" s="18" t="s">
        <v>10645</v>
      </c>
      <c r="K269" s="73" t="str">
        <f t="shared" si="4"/>
        <v/>
      </c>
      <c r="L269" s="4"/>
    </row>
    <row r="270" spans="1:12" ht="15.6" x14ac:dyDescent="0.3">
      <c r="A270" s="5"/>
      <c r="B270" s="33" t="s">
        <v>3510</v>
      </c>
      <c r="C270" s="31" t="s">
        <v>3511</v>
      </c>
      <c r="D270" s="33" t="s">
        <v>10045</v>
      </c>
      <c r="E270" s="33" t="s">
        <v>9965</v>
      </c>
      <c r="F270" s="27">
        <v>3</v>
      </c>
      <c r="G270" s="16">
        <v>6.72</v>
      </c>
      <c r="H270" s="33"/>
      <c r="I270" s="17">
        <f>IFERROR(ТабСток[[#This Row],[Цена]]*ТабСток[[#This Row],[Заказ]],"")</f>
        <v>0</v>
      </c>
      <c r="J270" s="18" t="s">
        <v>10645</v>
      </c>
      <c r="K270" s="73" t="str">
        <f t="shared" si="4"/>
        <v/>
      </c>
      <c r="L270" s="4"/>
    </row>
    <row r="271" spans="1:12" ht="15.6" x14ac:dyDescent="0.3">
      <c r="B271" s="33" t="s">
        <v>3025</v>
      </c>
      <c r="C271" s="31" t="s">
        <v>10404</v>
      </c>
      <c r="D271" s="33" t="s">
        <v>10406</v>
      </c>
      <c r="E271" s="33" t="s">
        <v>9965</v>
      </c>
      <c r="F271" s="27">
        <v>1</v>
      </c>
      <c r="G271" s="16">
        <v>33.6</v>
      </c>
      <c r="H271" s="33"/>
      <c r="I271" s="17">
        <f>IFERROR(ТабСток[[#This Row],[Цена]]*ТабСток[[#This Row],[Заказ]],"")</f>
        <v>0</v>
      </c>
      <c r="J271" s="18" t="s">
        <v>10645</v>
      </c>
      <c r="K271" s="73" t="str">
        <f t="shared" si="4"/>
        <v/>
      </c>
      <c r="L271" s="4"/>
    </row>
    <row r="272" spans="1:12" ht="15.6" x14ac:dyDescent="0.3">
      <c r="A272" s="5"/>
      <c r="B272" s="33" t="s">
        <v>3026</v>
      </c>
      <c r="C272" s="31" t="s">
        <v>10405</v>
      </c>
      <c r="D272" s="33" t="s">
        <v>10406</v>
      </c>
      <c r="E272" s="33" t="s">
        <v>9965</v>
      </c>
      <c r="F272" s="27">
        <v>1</v>
      </c>
      <c r="G272" s="16">
        <v>33.6</v>
      </c>
      <c r="H272" s="33"/>
      <c r="I272" s="17">
        <f>IFERROR(ТабСток[[#This Row],[Цена]]*ТабСток[[#This Row],[Заказ]],"")</f>
        <v>0</v>
      </c>
      <c r="J272" s="18" t="s">
        <v>10645</v>
      </c>
      <c r="K272" s="73" t="str">
        <f t="shared" si="4"/>
        <v/>
      </c>
      <c r="L272" s="4"/>
    </row>
    <row r="273" spans="1:12" ht="15.6" x14ac:dyDescent="0.3">
      <c r="A273" s="5"/>
      <c r="B273" s="33" t="s">
        <v>10593</v>
      </c>
      <c r="C273" s="31" t="s">
        <v>10072</v>
      </c>
      <c r="D273" s="33" t="s">
        <v>10071</v>
      </c>
      <c r="E273" s="33" t="s">
        <v>9965</v>
      </c>
      <c r="F273" s="27">
        <v>5</v>
      </c>
      <c r="G273" s="16">
        <v>10.709999999999999</v>
      </c>
      <c r="H273" s="33"/>
      <c r="I273" s="17">
        <f>IFERROR(ТабСток[[#This Row],[Цена]]*ТабСток[[#This Row],[Заказ]],"")</f>
        <v>0</v>
      </c>
      <c r="J273" s="18" t="s">
        <v>10645</v>
      </c>
      <c r="K273" s="73" t="str">
        <f t="shared" si="4"/>
        <v/>
      </c>
      <c r="L273" s="4"/>
    </row>
    <row r="274" spans="1:12" ht="15.6" x14ac:dyDescent="0.3">
      <c r="A274" s="5"/>
      <c r="B274" s="33" t="s">
        <v>10633</v>
      </c>
      <c r="C274" s="31" t="s">
        <v>10112</v>
      </c>
      <c r="D274" s="33" t="s">
        <v>10124</v>
      </c>
      <c r="E274" s="33" t="s">
        <v>9965</v>
      </c>
      <c r="F274" s="27">
        <v>3</v>
      </c>
      <c r="G274" s="16">
        <v>10.709999999999999</v>
      </c>
      <c r="H274" s="33"/>
      <c r="I274" s="17">
        <f>IFERROR(ТабСток[[#This Row],[Цена]]*ТабСток[[#This Row],[Заказ]],"")</f>
        <v>0</v>
      </c>
      <c r="J274" s="18" t="s">
        <v>10645</v>
      </c>
      <c r="K274" s="73" t="str">
        <f t="shared" si="4"/>
        <v/>
      </c>
    </row>
    <row r="275" spans="1:12" ht="15.6" x14ac:dyDescent="0.3">
      <c r="B275" s="33" t="s">
        <v>3270</v>
      </c>
      <c r="C275" s="31" t="s">
        <v>3271</v>
      </c>
      <c r="D275" s="33" t="s">
        <v>10406</v>
      </c>
      <c r="E275" s="33" t="s">
        <v>16</v>
      </c>
      <c r="F275" s="27">
        <v>1</v>
      </c>
      <c r="G275" s="16">
        <v>33.6</v>
      </c>
      <c r="H275" s="33"/>
      <c r="I275" s="17">
        <f>IFERROR(ТабСток[[#This Row],[Цена]]*ТабСток[[#This Row],[Заказ]],"")</f>
        <v>0</v>
      </c>
      <c r="J275" s="18" t="s">
        <v>10645</v>
      </c>
      <c r="K275" s="73" t="str">
        <f t="shared" si="4"/>
        <v/>
      </c>
      <c r="L275" s="4"/>
    </row>
    <row r="276" spans="1:12" ht="15.6" x14ac:dyDescent="0.3">
      <c r="B276" s="33" t="s">
        <v>3272</v>
      </c>
      <c r="C276" s="31" t="s">
        <v>3273</v>
      </c>
      <c r="D276" s="33" t="s">
        <v>10406</v>
      </c>
      <c r="E276" s="33" t="s">
        <v>16</v>
      </c>
      <c r="F276" s="27">
        <v>1</v>
      </c>
      <c r="G276" s="16">
        <v>33.6</v>
      </c>
      <c r="H276" s="33"/>
      <c r="I276" s="17">
        <f>IFERROR(ТабСток[[#This Row],[Цена]]*ТабСток[[#This Row],[Заказ]],"")</f>
        <v>0</v>
      </c>
      <c r="J276" s="18" t="s">
        <v>10645</v>
      </c>
      <c r="K276" s="73" t="str">
        <f t="shared" si="4"/>
        <v/>
      </c>
      <c r="L276" s="4"/>
    </row>
    <row r="277" spans="1:12" ht="15.6" x14ac:dyDescent="0.3">
      <c r="B277" s="33" t="s">
        <v>10582</v>
      </c>
      <c r="C277" s="31" t="s">
        <v>10059</v>
      </c>
      <c r="D277" s="33" t="s">
        <v>10060</v>
      </c>
      <c r="E277" s="33" t="s">
        <v>9965</v>
      </c>
      <c r="F277" s="27">
        <v>1</v>
      </c>
      <c r="G277" s="16">
        <v>30.24</v>
      </c>
      <c r="H277" s="33"/>
      <c r="I277" s="17">
        <f>IFERROR(ТабСток[[#This Row],[Цена]]*ТабСток[[#This Row],[Заказ]],"")</f>
        <v>0</v>
      </c>
      <c r="J277" s="18" t="s">
        <v>10645</v>
      </c>
      <c r="K277" s="73" t="str">
        <f t="shared" si="4"/>
        <v/>
      </c>
      <c r="L277" s="4"/>
    </row>
    <row r="278" spans="1:12" ht="15.6" x14ac:dyDescent="0.3">
      <c r="B278" s="33" t="s">
        <v>10381</v>
      </c>
      <c r="C278" s="31" t="s">
        <v>10393</v>
      </c>
      <c r="D278" s="33" t="s">
        <v>10197</v>
      </c>
      <c r="E278" s="33" t="s">
        <v>16</v>
      </c>
      <c r="F278" s="27">
        <v>1</v>
      </c>
      <c r="G278" s="16">
        <v>134.4</v>
      </c>
      <c r="H278" s="33"/>
      <c r="I278" s="17">
        <f>IFERROR(ТабСток[[#This Row],[Цена]]*ТабСток[[#This Row],[Заказ]],"")</f>
        <v>0</v>
      </c>
      <c r="J278" s="18" t="s">
        <v>10645</v>
      </c>
      <c r="K278" s="73" t="str">
        <f t="shared" si="4"/>
        <v/>
      </c>
      <c r="L278" s="4"/>
    </row>
    <row r="279" spans="1:12" ht="15.6" x14ac:dyDescent="0.3">
      <c r="A279" s="5"/>
      <c r="B279" s="33" t="s">
        <v>10638</v>
      </c>
      <c r="C279" s="31" t="s">
        <v>10117</v>
      </c>
      <c r="D279" s="33" t="s">
        <v>10060</v>
      </c>
      <c r="E279" s="33" t="s">
        <v>16</v>
      </c>
      <c r="F279" s="27">
        <v>1</v>
      </c>
      <c r="G279" s="16">
        <v>32.76</v>
      </c>
      <c r="H279" s="33"/>
      <c r="I279" s="17">
        <f>IFERROR(ТабСток[[#This Row],[Цена]]*ТабСток[[#This Row],[Заказ]],"")</f>
        <v>0</v>
      </c>
      <c r="J279" s="18" t="s">
        <v>10645</v>
      </c>
      <c r="K279" s="73" t="str">
        <f t="shared" si="4"/>
        <v/>
      </c>
    </row>
    <row r="280" spans="1:12" ht="15.6" x14ac:dyDescent="0.3">
      <c r="A280" s="5"/>
      <c r="B280" s="33" t="s">
        <v>10583</v>
      </c>
      <c r="C280" s="31" t="s">
        <v>10061</v>
      </c>
      <c r="D280" s="33" t="s">
        <v>10060</v>
      </c>
      <c r="E280" s="33" t="s">
        <v>9965</v>
      </c>
      <c r="F280" s="27">
        <v>1</v>
      </c>
      <c r="G280" s="16">
        <v>30.24</v>
      </c>
      <c r="H280" s="33"/>
      <c r="I280" s="17">
        <f>IFERROR(ТабСток[[#This Row],[Цена]]*ТабСток[[#This Row],[Заказ]],"")</f>
        <v>0</v>
      </c>
      <c r="J280" s="18" t="s">
        <v>10645</v>
      </c>
      <c r="K280" s="73" t="str">
        <f t="shared" si="4"/>
        <v/>
      </c>
      <c r="L280" s="4"/>
    </row>
    <row r="281" spans="1:12" ht="15.6" x14ac:dyDescent="0.3">
      <c r="B281" s="33" t="s">
        <v>10585</v>
      </c>
      <c r="C281" s="31" t="s">
        <v>10063</v>
      </c>
      <c r="D281" s="33" t="s">
        <v>10124</v>
      </c>
      <c r="E281" s="33" t="s">
        <v>9965</v>
      </c>
      <c r="F281" s="27">
        <v>3</v>
      </c>
      <c r="G281" s="16">
        <v>18.899999999999999</v>
      </c>
      <c r="H281" s="33"/>
      <c r="I281" s="17">
        <f>IFERROR(ТабСток[[#This Row],[Цена]]*ТабСток[[#This Row],[Заказ]],"")</f>
        <v>0</v>
      </c>
      <c r="J281" s="18" t="s">
        <v>10645</v>
      </c>
      <c r="K281" s="73" t="str">
        <f t="shared" si="4"/>
        <v/>
      </c>
      <c r="L281" s="4"/>
    </row>
    <row r="282" spans="1:12" ht="15.6" x14ac:dyDescent="0.3">
      <c r="A282" s="5"/>
      <c r="B282" s="33" t="s">
        <v>10586</v>
      </c>
      <c r="C282" s="31" t="s">
        <v>10064</v>
      </c>
      <c r="D282" s="33" t="s">
        <v>10124</v>
      </c>
      <c r="E282" s="33" t="s">
        <v>9965</v>
      </c>
      <c r="F282" s="27">
        <v>3</v>
      </c>
      <c r="G282" s="16">
        <v>18.899999999999999</v>
      </c>
      <c r="H282" s="33"/>
      <c r="I282" s="17">
        <f>IFERROR(ТабСток[[#This Row],[Цена]]*ТабСток[[#This Row],[Заказ]],"")</f>
        <v>0</v>
      </c>
      <c r="J282" s="18" t="s">
        <v>10645</v>
      </c>
      <c r="K282" s="73" t="str">
        <f t="shared" si="4"/>
        <v/>
      </c>
      <c r="L282" s="4"/>
    </row>
    <row r="283" spans="1:12" ht="15.6" x14ac:dyDescent="0.3">
      <c r="A283" s="5"/>
      <c r="B283" s="33" t="s">
        <v>10584</v>
      </c>
      <c r="C283" s="31" t="s">
        <v>10062</v>
      </c>
      <c r="D283" s="33" t="s">
        <v>10124</v>
      </c>
      <c r="E283" s="33" t="s">
        <v>9965</v>
      </c>
      <c r="F283" s="27">
        <v>3</v>
      </c>
      <c r="G283" s="16">
        <v>16.38</v>
      </c>
      <c r="H283" s="33"/>
      <c r="I283" s="17">
        <f>IFERROR(ТабСток[[#This Row],[Цена]]*ТабСток[[#This Row],[Заказ]],"")</f>
        <v>0</v>
      </c>
      <c r="J283" s="18" t="s">
        <v>10645</v>
      </c>
      <c r="K283" s="73" t="str">
        <f t="shared" si="4"/>
        <v/>
      </c>
      <c r="L283" s="4"/>
    </row>
    <row r="284" spans="1:12" ht="15.6" x14ac:dyDescent="0.3">
      <c r="B284" s="33" t="s">
        <v>3603</v>
      </c>
      <c r="C284" s="31" t="s">
        <v>3604</v>
      </c>
      <c r="D284" s="33" t="s">
        <v>10045</v>
      </c>
      <c r="E284" s="33" t="s">
        <v>16</v>
      </c>
      <c r="F284" s="27">
        <v>3</v>
      </c>
      <c r="G284" s="16">
        <v>9.24</v>
      </c>
      <c r="H284" s="33"/>
      <c r="I284" s="17">
        <f>IFERROR(ТабСток[[#This Row],[Цена]]*ТабСток[[#This Row],[Заказ]],"")</f>
        <v>0</v>
      </c>
      <c r="J284" s="18" t="s">
        <v>10645</v>
      </c>
      <c r="K284" s="73" t="str">
        <f t="shared" si="4"/>
        <v/>
      </c>
      <c r="L284" s="4"/>
    </row>
    <row r="285" spans="1:12" ht="15.6" x14ac:dyDescent="0.3">
      <c r="A285" s="5"/>
      <c r="B285" s="33" t="s">
        <v>10336</v>
      </c>
      <c r="C285" s="31" t="s">
        <v>10429</v>
      </c>
      <c r="D285" s="33" t="s">
        <v>10401</v>
      </c>
      <c r="E285" s="33" t="s">
        <v>16</v>
      </c>
      <c r="F285" s="27">
        <v>5</v>
      </c>
      <c r="G285" s="16">
        <v>4.1067000000000009</v>
      </c>
      <c r="H285" s="33"/>
      <c r="I285" s="17">
        <f>IFERROR(ТабСток[[#This Row],[Цена]]*ТабСток[[#This Row],[Заказ]],"")</f>
        <v>0</v>
      </c>
      <c r="J285" s="18" t="s">
        <v>10645</v>
      </c>
      <c r="K285" s="73" t="str">
        <f t="shared" si="4"/>
        <v/>
      </c>
    </row>
    <row r="286" spans="1:12" ht="15.6" x14ac:dyDescent="0.3">
      <c r="A286" s="5"/>
      <c r="B286" s="33" t="s">
        <v>10337</v>
      </c>
      <c r="C286" s="31" t="s">
        <v>10456</v>
      </c>
      <c r="D286" s="33" t="s">
        <v>10045</v>
      </c>
      <c r="E286" s="33" t="s">
        <v>16</v>
      </c>
      <c r="F286" s="27">
        <v>3</v>
      </c>
      <c r="G286" s="16">
        <v>6.2548200000000005</v>
      </c>
      <c r="H286" s="33"/>
      <c r="I286" s="17">
        <f>IFERROR(ТабСток[[#This Row],[Цена]]*ТабСток[[#This Row],[Заказ]],"")</f>
        <v>0</v>
      </c>
      <c r="J286" s="18" t="s">
        <v>10645</v>
      </c>
      <c r="K286" s="73" t="str">
        <f t="shared" si="4"/>
        <v/>
      </c>
    </row>
    <row r="287" spans="1:12" ht="15.6" x14ac:dyDescent="0.3">
      <c r="A287" s="5"/>
      <c r="B287" s="33" t="s">
        <v>10311</v>
      </c>
      <c r="C287" s="31" t="s">
        <v>10424</v>
      </c>
      <c r="D287" s="33" t="s">
        <v>10401</v>
      </c>
      <c r="E287" s="33" t="s">
        <v>16</v>
      </c>
      <c r="F287" s="27">
        <v>5</v>
      </c>
      <c r="G287" s="16">
        <v>4.1067000000000009</v>
      </c>
      <c r="H287" s="33"/>
      <c r="I287" s="17">
        <f>IFERROR(ТабСток[[#This Row],[Цена]]*ТабСток[[#This Row],[Заказ]],"")</f>
        <v>0</v>
      </c>
      <c r="J287" s="18" t="s">
        <v>10645</v>
      </c>
      <c r="K287" s="73" t="str">
        <f t="shared" si="4"/>
        <v/>
      </c>
    </row>
    <row r="288" spans="1:12" ht="15.6" x14ac:dyDescent="0.3">
      <c r="A288" s="5"/>
      <c r="B288" s="33" t="s">
        <v>10312</v>
      </c>
      <c r="C288" s="31" t="s">
        <v>10444</v>
      </c>
      <c r="D288" s="33" t="s">
        <v>10045</v>
      </c>
      <c r="E288" s="33" t="s">
        <v>16</v>
      </c>
      <c r="F288" s="27">
        <v>3</v>
      </c>
      <c r="G288" s="16">
        <v>6.2548200000000005</v>
      </c>
      <c r="H288" s="33"/>
      <c r="I288" s="17">
        <f>IFERROR(ТабСток[[#This Row],[Цена]]*ТабСток[[#This Row],[Заказ]],"")</f>
        <v>0</v>
      </c>
      <c r="J288" s="18" t="s">
        <v>10645</v>
      </c>
      <c r="K288" s="73" t="str">
        <f t="shared" si="4"/>
        <v/>
      </c>
      <c r="L288" s="4"/>
    </row>
    <row r="289" spans="1:12" ht="15.6" x14ac:dyDescent="0.3">
      <c r="A289" s="5"/>
      <c r="B289" s="33" t="s">
        <v>10231</v>
      </c>
      <c r="C289" s="31" t="s">
        <v>10444</v>
      </c>
      <c r="D289" s="33" t="s">
        <v>10045</v>
      </c>
      <c r="E289" s="33" t="s">
        <v>16</v>
      </c>
      <c r="F289" s="27">
        <v>3</v>
      </c>
      <c r="G289" s="16">
        <v>6.3180000000000005</v>
      </c>
      <c r="H289" s="33"/>
      <c r="I289" s="17">
        <f>IFERROR(ТабСток[[#This Row],[Цена]]*ТабСток[[#This Row],[Заказ]],"")</f>
        <v>0</v>
      </c>
      <c r="J289" s="18" t="s">
        <v>10645</v>
      </c>
      <c r="K289" s="73" t="str">
        <f t="shared" si="4"/>
        <v/>
      </c>
    </row>
    <row r="290" spans="1:12" ht="15.6" x14ac:dyDescent="0.3">
      <c r="A290" s="5"/>
      <c r="B290" s="33" t="s">
        <v>3213</v>
      </c>
      <c r="C290" s="31" t="s">
        <v>3214</v>
      </c>
      <c r="D290" s="33" t="s">
        <v>10045</v>
      </c>
      <c r="E290" s="33" t="s">
        <v>16</v>
      </c>
      <c r="F290" s="27">
        <v>3</v>
      </c>
      <c r="G290" s="16">
        <v>6.72</v>
      </c>
      <c r="H290" s="33"/>
      <c r="I290" s="17">
        <f>IFERROR(ТабСток[[#This Row],[Цена]]*ТабСток[[#This Row],[Заказ]],"")</f>
        <v>0</v>
      </c>
      <c r="J290" s="18" t="s">
        <v>10645</v>
      </c>
      <c r="K290" s="73" t="str">
        <f t="shared" si="4"/>
        <v/>
      </c>
      <c r="L290" s="4"/>
    </row>
    <row r="291" spans="1:12" ht="15.6" x14ac:dyDescent="0.3">
      <c r="A291" s="5"/>
      <c r="B291" s="33" t="s">
        <v>3217</v>
      </c>
      <c r="C291" s="31" t="s">
        <v>3218</v>
      </c>
      <c r="D291" s="33" t="s">
        <v>10045</v>
      </c>
      <c r="E291" s="33" t="s">
        <v>16</v>
      </c>
      <c r="F291" s="27">
        <v>3</v>
      </c>
      <c r="G291" s="16">
        <v>7.5599999999999987</v>
      </c>
      <c r="H291" s="33"/>
      <c r="I291" s="17">
        <f>IFERROR(ТабСток[[#This Row],[Цена]]*ТабСток[[#This Row],[Заказ]],"")</f>
        <v>0</v>
      </c>
      <c r="J291" s="18" t="s">
        <v>10645</v>
      </c>
      <c r="K291" s="73" t="str">
        <f t="shared" si="4"/>
        <v/>
      </c>
      <c r="L291" s="4"/>
    </row>
    <row r="292" spans="1:12" ht="15.6" x14ac:dyDescent="0.3">
      <c r="A292" s="5"/>
      <c r="B292" s="33" t="s">
        <v>10333</v>
      </c>
      <c r="C292" s="31" t="s">
        <v>10454</v>
      </c>
      <c r="D292" s="33" t="s">
        <v>10045</v>
      </c>
      <c r="E292" s="33" t="s">
        <v>16</v>
      </c>
      <c r="F292" s="27">
        <v>3</v>
      </c>
      <c r="G292" s="16">
        <v>6.4759500000000001</v>
      </c>
      <c r="H292" s="33"/>
      <c r="I292" s="17">
        <f>IFERROR(ТабСток[[#This Row],[Цена]]*ТабСток[[#This Row],[Заказ]],"")</f>
        <v>0</v>
      </c>
      <c r="J292" s="18" t="s">
        <v>10645</v>
      </c>
      <c r="K292" s="73" t="str">
        <f t="shared" si="4"/>
        <v/>
      </c>
    </row>
    <row r="293" spans="1:12" ht="15.6" x14ac:dyDescent="0.3">
      <c r="A293" s="5"/>
      <c r="B293" s="33" t="s">
        <v>3221</v>
      </c>
      <c r="C293" s="31" t="s">
        <v>3222</v>
      </c>
      <c r="D293" s="33" t="s">
        <v>10045</v>
      </c>
      <c r="E293" s="33" t="s">
        <v>16</v>
      </c>
      <c r="F293" s="27">
        <v>3</v>
      </c>
      <c r="G293" s="16">
        <v>6.72</v>
      </c>
      <c r="H293" s="33"/>
      <c r="I293" s="17">
        <f>IFERROR(ТабСток[[#This Row],[Цена]]*ТабСток[[#This Row],[Заказ]],"")</f>
        <v>0</v>
      </c>
      <c r="J293" s="18" t="s">
        <v>10645</v>
      </c>
      <c r="K293" s="73" t="str">
        <f t="shared" si="4"/>
        <v/>
      </c>
      <c r="L293" s="4"/>
    </row>
    <row r="294" spans="1:12" ht="15.6" x14ac:dyDescent="0.3">
      <c r="A294" s="5"/>
      <c r="B294" s="33" t="s">
        <v>3223</v>
      </c>
      <c r="C294" s="31" t="s">
        <v>3224</v>
      </c>
      <c r="D294" s="33" t="s">
        <v>10045</v>
      </c>
      <c r="E294" s="33" t="s">
        <v>16</v>
      </c>
      <c r="F294" s="27">
        <v>3</v>
      </c>
      <c r="G294" s="16">
        <v>8.4</v>
      </c>
      <c r="H294" s="33"/>
      <c r="I294" s="17">
        <f>IFERROR(ТабСток[[#This Row],[Цена]]*ТабСток[[#This Row],[Заказ]],"")</f>
        <v>0</v>
      </c>
      <c r="J294" s="18" t="s">
        <v>10645</v>
      </c>
      <c r="K294" s="73" t="str">
        <f t="shared" si="4"/>
        <v/>
      </c>
      <c r="L294" s="4"/>
    </row>
    <row r="295" spans="1:12" ht="15.6" x14ac:dyDescent="0.3">
      <c r="A295" s="5"/>
      <c r="B295" s="33" t="s">
        <v>3227</v>
      </c>
      <c r="C295" s="31" t="s">
        <v>3228</v>
      </c>
      <c r="D295" s="33" t="s">
        <v>10045</v>
      </c>
      <c r="E295" s="33" t="s">
        <v>16</v>
      </c>
      <c r="F295" s="27">
        <v>3</v>
      </c>
      <c r="G295" s="16">
        <v>6.72</v>
      </c>
      <c r="H295" s="33"/>
      <c r="I295" s="17">
        <f>IFERROR(ТабСток[[#This Row],[Цена]]*ТабСток[[#This Row],[Заказ]],"")</f>
        <v>0</v>
      </c>
      <c r="J295" s="18" t="s">
        <v>10645</v>
      </c>
      <c r="K295" s="73" t="str">
        <f t="shared" si="4"/>
        <v/>
      </c>
      <c r="L295" s="4"/>
    </row>
    <row r="296" spans="1:12" ht="15.6" x14ac:dyDescent="0.3">
      <c r="A296" s="5"/>
      <c r="B296" s="33" t="s">
        <v>3231</v>
      </c>
      <c r="C296" s="31" t="s">
        <v>3232</v>
      </c>
      <c r="D296" s="33" t="s">
        <v>10045</v>
      </c>
      <c r="E296" s="33" t="s">
        <v>16</v>
      </c>
      <c r="F296" s="27">
        <v>3</v>
      </c>
      <c r="G296" s="16">
        <v>7.5599999999999987</v>
      </c>
      <c r="H296" s="33"/>
      <c r="I296" s="17">
        <f>IFERROR(ТабСток[[#This Row],[Цена]]*ТабСток[[#This Row],[Заказ]],"")</f>
        <v>0</v>
      </c>
      <c r="J296" s="18" t="s">
        <v>10645</v>
      </c>
      <c r="K296" s="73" t="str">
        <f t="shared" si="4"/>
        <v/>
      </c>
      <c r="L296" s="4"/>
    </row>
    <row r="297" spans="1:12" ht="15.6" x14ac:dyDescent="0.3">
      <c r="A297" s="5"/>
      <c r="B297" s="33" t="s">
        <v>3233</v>
      </c>
      <c r="C297" s="31" t="s">
        <v>3234</v>
      </c>
      <c r="D297" s="33" t="s">
        <v>10402</v>
      </c>
      <c r="E297" s="33" t="s">
        <v>16</v>
      </c>
      <c r="F297" s="27">
        <v>1</v>
      </c>
      <c r="G297" s="16">
        <v>12.6</v>
      </c>
      <c r="H297" s="33"/>
      <c r="I297" s="17">
        <f>IFERROR(ТабСток[[#This Row],[Цена]]*ТабСток[[#This Row],[Заказ]],"")</f>
        <v>0</v>
      </c>
      <c r="J297" s="18" t="s">
        <v>10645</v>
      </c>
      <c r="K297" s="73" t="str">
        <f t="shared" si="4"/>
        <v/>
      </c>
      <c r="L297" s="4"/>
    </row>
    <row r="298" spans="1:12" ht="15.6" x14ac:dyDescent="0.3">
      <c r="A298" s="5"/>
      <c r="B298" s="33" t="s">
        <v>10580</v>
      </c>
      <c r="C298" s="31" t="s">
        <v>3255</v>
      </c>
      <c r="D298" s="33" t="s">
        <v>10124</v>
      </c>
      <c r="E298" s="33" t="s">
        <v>16</v>
      </c>
      <c r="F298" s="27">
        <v>3</v>
      </c>
      <c r="G298" s="16">
        <v>6.3</v>
      </c>
      <c r="H298" s="33"/>
      <c r="I298" s="17">
        <f>IFERROR(ТабСток[[#This Row],[Цена]]*ТабСток[[#This Row],[Заказ]],"")</f>
        <v>0</v>
      </c>
      <c r="J298" s="18" t="s">
        <v>10645</v>
      </c>
      <c r="K298" s="73" t="str">
        <f t="shared" si="4"/>
        <v/>
      </c>
      <c r="L298" s="4"/>
    </row>
    <row r="299" spans="1:12" ht="15.6" x14ac:dyDescent="0.3">
      <c r="A299" s="5"/>
      <c r="B299" s="33" t="s">
        <v>3254</v>
      </c>
      <c r="C299" s="31" t="s">
        <v>3255</v>
      </c>
      <c r="D299" s="33" t="s">
        <v>10045</v>
      </c>
      <c r="E299" s="33" t="s">
        <v>16</v>
      </c>
      <c r="F299" s="27">
        <v>3</v>
      </c>
      <c r="G299" s="16">
        <v>6.72</v>
      </c>
      <c r="H299" s="33"/>
      <c r="I299" s="17">
        <f>IFERROR(ТабСток[[#This Row],[Цена]]*ТабСток[[#This Row],[Заказ]],"")</f>
        <v>0</v>
      </c>
      <c r="J299" s="18" t="s">
        <v>10645</v>
      </c>
      <c r="K299" s="73" t="str">
        <f t="shared" si="4"/>
        <v/>
      </c>
      <c r="L299" s="4"/>
    </row>
    <row r="300" spans="1:12" ht="15.6" x14ac:dyDescent="0.3">
      <c r="A300" s="5"/>
      <c r="B300" s="33" t="s">
        <v>10319</v>
      </c>
      <c r="C300" s="31" t="s">
        <v>10447</v>
      </c>
      <c r="D300" s="33" t="s">
        <v>10045</v>
      </c>
      <c r="E300" s="33" t="s">
        <v>16</v>
      </c>
      <c r="F300" s="27">
        <v>3</v>
      </c>
      <c r="G300" s="16">
        <v>6.2548200000000005</v>
      </c>
      <c r="H300" s="33"/>
      <c r="I300" s="17">
        <f>IFERROR(ТабСток[[#This Row],[Цена]]*ТабСток[[#This Row],[Заказ]],"")</f>
        <v>0</v>
      </c>
      <c r="J300" s="18" t="s">
        <v>10645</v>
      </c>
      <c r="K300" s="73" t="str">
        <f t="shared" si="4"/>
        <v/>
      </c>
    </row>
    <row r="301" spans="1:12" ht="15.6" x14ac:dyDescent="0.3">
      <c r="A301" s="5"/>
      <c r="B301" s="33" t="s">
        <v>10299</v>
      </c>
      <c r="C301" s="31" t="s">
        <v>10421</v>
      </c>
      <c r="D301" s="33" t="s">
        <v>10401</v>
      </c>
      <c r="E301" s="33" t="s">
        <v>16</v>
      </c>
      <c r="F301" s="27">
        <v>5</v>
      </c>
      <c r="G301" s="16">
        <v>4.1067000000000009</v>
      </c>
      <c r="H301" s="33"/>
      <c r="I301" s="17">
        <f>IFERROR(ТабСток[[#This Row],[Цена]]*ТабСток[[#This Row],[Заказ]],"")</f>
        <v>0</v>
      </c>
      <c r="J301" s="18" t="s">
        <v>10645</v>
      </c>
      <c r="K301" s="73" t="str">
        <f t="shared" si="4"/>
        <v/>
      </c>
    </row>
    <row r="302" spans="1:12" ht="15.6" x14ac:dyDescent="0.3">
      <c r="B302" s="33" t="s">
        <v>10300</v>
      </c>
      <c r="C302" s="31" t="s">
        <v>10440</v>
      </c>
      <c r="D302" s="33" t="s">
        <v>10045</v>
      </c>
      <c r="E302" s="33" t="s">
        <v>16</v>
      </c>
      <c r="F302" s="27">
        <v>3</v>
      </c>
      <c r="G302" s="16">
        <v>6.2548200000000005</v>
      </c>
      <c r="H302" s="33"/>
      <c r="I302" s="17">
        <f>IFERROR(ТабСток[[#This Row],[Цена]]*ТабСток[[#This Row],[Заказ]],"")</f>
        <v>0</v>
      </c>
      <c r="J302" s="18" t="s">
        <v>10645</v>
      </c>
      <c r="K302" s="73" t="str">
        <f t="shared" si="4"/>
        <v/>
      </c>
    </row>
    <row r="303" spans="1:12" ht="15.6" x14ac:dyDescent="0.3">
      <c r="A303" s="5"/>
      <c r="B303" s="33" t="s">
        <v>10301</v>
      </c>
      <c r="C303" s="31" t="s">
        <v>10422</v>
      </c>
      <c r="D303" s="33" t="s">
        <v>10401</v>
      </c>
      <c r="E303" s="33" t="s">
        <v>16</v>
      </c>
      <c r="F303" s="27">
        <v>5</v>
      </c>
      <c r="G303" s="16">
        <v>4.1067000000000009</v>
      </c>
      <c r="H303" s="33"/>
      <c r="I303" s="17">
        <f>IFERROR(ТабСток[[#This Row],[Цена]]*ТабСток[[#This Row],[Заказ]],"")</f>
        <v>0</v>
      </c>
      <c r="J303" s="18" t="s">
        <v>10645</v>
      </c>
      <c r="K303" s="73" t="str">
        <f t="shared" si="4"/>
        <v/>
      </c>
    </row>
    <row r="304" spans="1:12" ht="15.6" x14ac:dyDescent="0.3">
      <c r="A304" s="5"/>
      <c r="B304" s="33" t="s">
        <v>10302</v>
      </c>
      <c r="C304" s="31" t="s">
        <v>10423</v>
      </c>
      <c r="D304" s="33" t="s">
        <v>10401</v>
      </c>
      <c r="E304" s="33" t="s">
        <v>16</v>
      </c>
      <c r="F304" s="27">
        <v>5</v>
      </c>
      <c r="G304" s="16">
        <v>5.0544000000000002</v>
      </c>
      <c r="H304" s="33"/>
      <c r="I304" s="17">
        <f>IFERROR(ТабСток[[#This Row],[Цена]]*ТабСток[[#This Row],[Заказ]],"")</f>
        <v>0</v>
      </c>
      <c r="J304" s="18" t="s">
        <v>10645</v>
      </c>
      <c r="K304" s="73" t="str">
        <f t="shared" si="4"/>
        <v/>
      </c>
    </row>
    <row r="305" spans="1:12" ht="15.6" x14ac:dyDescent="0.3">
      <c r="B305" s="33" t="s">
        <v>10303</v>
      </c>
      <c r="C305" s="31" t="s">
        <v>10441</v>
      </c>
      <c r="D305" s="33" t="s">
        <v>10045</v>
      </c>
      <c r="E305" s="33" t="s">
        <v>16</v>
      </c>
      <c r="F305" s="27">
        <v>3</v>
      </c>
      <c r="G305" s="16">
        <v>6.4759500000000001</v>
      </c>
      <c r="H305" s="33"/>
      <c r="I305" s="17">
        <f>IFERROR(ТабСток[[#This Row],[Цена]]*ТабСток[[#This Row],[Заказ]],"")</f>
        <v>0</v>
      </c>
      <c r="J305" s="18" t="s">
        <v>10645</v>
      </c>
      <c r="K305" s="73" t="str">
        <f t="shared" si="4"/>
        <v/>
      </c>
    </row>
    <row r="306" spans="1:12" ht="15.6" x14ac:dyDescent="0.3">
      <c r="A306" s="5"/>
      <c r="B306" s="33" t="s">
        <v>10304</v>
      </c>
      <c r="C306" s="31" t="s">
        <v>10476</v>
      </c>
      <c r="D306" s="33" t="s">
        <v>10045</v>
      </c>
      <c r="E306" s="33" t="s">
        <v>16</v>
      </c>
      <c r="F306" s="27">
        <v>3</v>
      </c>
      <c r="G306" s="16">
        <v>6.7918500000000002</v>
      </c>
      <c r="H306" s="33"/>
      <c r="I306" s="17">
        <f>IFERROR(ТабСток[[#This Row],[Цена]]*ТабСток[[#This Row],[Заказ]],"")</f>
        <v>0</v>
      </c>
      <c r="J306" s="18" t="s">
        <v>10645</v>
      </c>
      <c r="K306" s="73" t="str">
        <f t="shared" si="4"/>
        <v/>
      </c>
    </row>
    <row r="307" spans="1:12" ht="15.6" x14ac:dyDescent="0.3">
      <c r="B307" s="33" t="s">
        <v>10305</v>
      </c>
      <c r="C307" s="31" t="s">
        <v>10464</v>
      </c>
      <c r="D307" s="33" t="s">
        <v>10220</v>
      </c>
      <c r="E307" s="33" t="s">
        <v>16</v>
      </c>
      <c r="F307" s="27">
        <v>3</v>
      </c>
      <c r="G307" s="16">
        <v>9.0031500000000015</v>
      </c>
      <c r="H307" s="33"/>
      <c r="I307" s="17">
        <f>IFERROR(ТабСток[[#This Row],[Цена]]*ТабСток[[#This Row],[Заказ]],"")</f>
        <v>0</v>
      </c>
      <c r="J307" s="18" t="s">
        <v>10645</v>
      </c>
      <c r="K307" s="73" t="str">
        <f t="shared" si="4"/>
        <v/>
      </c>
    </row>
    <row r="308" spans="1:12" ht="15.6" x14ac:dyDescent="0.3">
      <c r="B308" s="33" t="s">
        <v>10306</v>
      </c>
      <c r="C308" s="31" t="s">
        <v>10485</v>
      </c>
      <c r="D308" s="33" t="s">
        <v>10060</v>
      </c>
      <c r="E308" s="33" t="s">
        <v>16</v>
      </c>
      <c r="F308" s="27">
        <v>1</v>
      </c>
      <c r="G308" s="16">
        <v>15.637050000000002</v>
      </c>
      <c r="H308" s="33"/>
      <c r="I308" s="17">
        <f>IFERROR(ТабСток[[#This Row],[Цена]]*ТабСток[[#This Row],[Заказ]],"")</f>
        <v>0</v>
      </c>
      <c r="J308" s="18" t="s">
        <v>10645</v>
      </c>
      <c r="K308" s="73" t="str">
        <f t="shared" si="4"/>
        <v/>
      </c>
    </row>
    <row r="309" spans="1:12" ht="15.6" x14ac:dyDescent="0.3">
      <c r="B309" s="33" t="s">
        <v>10307</v>
      </c>
      <c r="C309" s="31" t="s">
        <v>10496</v>
      </c>
      <c r="D309" s="33" t="s">
        <v>10190</v>
      </c>
      <c r="E309" s="33" t="s">
        <v>16</v>
      </c>
      <c r="F309" s="27">
        <v>1</v>
      </c>
      <c r="G309" s="16">
        <v>20.533500000000004</v>
      </c>
      <c r="H309" s="33"/>
      <c r="I309" s="17">
        <f>IFERROR(ТабСток[[#This Row],[Цена]]*ТабСток[[#This Row],[Заказ]],"")</f>
        <v>0</v>
      </c>
      <c r="J309" s="18" t="s">
        <v>10645</v>
      </c>
      <c r="K309" s="73" t="str">
        <f t="shared" si="4"/>
        <v/>
      </c>
    </row>
    <row r="310" spans="1:12" ht="15.6" x14ac:dyDescent="0.3">
      <c r="B310" s="33" t="s">
        <v>3189</v>
      </c>
      <c r="C310" s="31" t="s">
        <v>3190</v>
      </c>
      <c r="D310" s="33" t="s">
        <v>10220</v>
      </c>
      <c r="E310" s="33" t="s">
        <v>16</v>
      </c>
      <c r="F310" s="27">
        <v>3</v>
      </c>
      <c r="G310" s="16">
        <v>8.4</v>
      </c>
      <c r="H310" s="33"/>
      <c r="I310" s="17">
        <f>IFERROR(ТабСток[[#This Row],[Цена]]*ТабСток[[#This Row],[Заказ]],"")</f>
        <v>0</v>
      </c>
      <c r="J310" s="18" t="s">
        <v>10645</v>
      </c>
      <c r="K310" s="73" t="str">
        <f t="shared" si="4"/>
        <v/>
      </c>
      <c r="L310" s="4"/>
    </row>
    <row r="311" spans="1:12" s="4" customFormat="1" ht="15.6" x14ac:dyDescent="0.3">
      <c r="A311" s="5"/>
      <c r="B311" s="33" t="s">
        <v>10003</v>
      </c>
      <c r="C311" s="31" t="s">
        <v>10032</v>
      </c>
      <c r="D311" s="33" t="s">
        <v>10220</v>
      </c>
      <c r="E311" s="33" t="s">
        <v>16</v>
      </c>
      <c r="F311" s="27">
        <v>3</v>
      </c>
      <c r="G311" s="16">
        <v>8.4</v>
      </c>
      <c r="H311" s="33"/>
      <c r="I311" s="17">
        <f>IFERROR(ТабСток[[#This Row],[Цена]]*ТабСток[[#This Row],[Заказ]],"")</f>
        <v>0</v>
      </c>
      <c r="J311" s="18" t="s">
        <v>10645</v>
      </c>
      <c r="K311" s="73" t="str">
        <f t="shared" si="4"/>
        <v/>
      </c>
      <c r="L311" s="2"/>
    </row>
    <row r="312" spans="1:12" s="4" customFormat="1" ht="15.6" x14ac:dyDescent="0.3">
      <c r="A312" s="5"/>
      <c r="B312" s="33" t="s">
        <v>3197</v>
      </c>
      <c r="C312" s="31" t="s">
        <v>3198</v>
      </c>
      <c r="D312" s="33" t="s">
        <v>10402</v>
      </c>
      <c r="E312" s="33" t="s">
        <v>16</v>
      </c>
      <c r="F312" s="27">
        <v>1</v>
      </c>
      <c r="G312" s="16">
        <v>15.119999999999997</v>
      </c>
      <c r="H312" s="33"/>
      <c r="I312" s="17">
        <f>IFERROR(ТабСток[[#This Row],[Цена]]*ТабСток[[#This Row],[Заказ]],"")</f>
        <v>0</v>
      </c>
      <c r="J312" s="18" t="s">
        <v>10645</v>
      </c>
      <c r="K312" s="73" t="str">
        <f t="shared" si="4"/>
        <v/>
      </c>
    </row>
    <row r="313" spans="1:12" s="4" customFormat="1" ht="15.6" x14ac:dyDescent="0.3">
      <c r="A313" s="5"/>
      <c r="B313" s="33" t="s">
        <v>3191</v>
      </c>
      <c r="C313" s="31" t="s">
        <v>3192</v>
      </c>
      <c r="D313" s="33" t="s">
        <v>10220</v>
      </c>
      <c r="E313" s="33" t="s">
        <v>16</v>
      </c>
      <c r="F313" s="27">
        <v>3</v>
      </c>
      <c r="G313" s="16">
        <v>8.4</v>
      </c>
      <c r="H313" s="33"/>
      <c r="I313" s="17">
        <f>IFERROR(ТабСток[[#This Row],[Цена]]*ТабСток[[#This Row],[Заказ]],"")</f>
        <v>0</v>
      </c>
      <c r="J313" s="18" t="s">
        <v>10645</v>
      </c>
      <c r="K313" s="73" t="str">
        <f t="shared" si="4"/>
        <v/>
      </c>
    </row>
    <row r="314" spans="1:12" s="4" customFormat="1" ht="15.6" x14ac:dyDescent="0.3">
      <c r="A314" s="5"/>
      <c r="B314" s="33" t="s">
        <v>10236</v>
      </c>
      <c r="C314" s="31" t="s">
        <v>10237</v>
      </c>
      <c r="D314" s="33" t="s">
        <v>10045</v>
      </c>
      <c r="E314" s="33" t="s">
        <v>16</v>
      </c>
      <c r="F314" s="27">
        <v>3</v>
      </c>
      <c r="G314" s="16">
        <v>6.6339000000000015</v>
      </c>
      <c r="H314" s="33"/>
      <c r="I314" s="17">
        <f>IFERROR(ТабСток[[#This Row],[Цена]]*ТабСток[[#This Row],[Заказ]],"")</f>
        <v>0</v>
      </c>
      <c r="J314" s="18" t="s">
        <v>10645</v>
      </c>
      <c r="K314" s="73" t="str">
        <f t="shared" si="4"/>
        <v/>
      </c>
      <c r="L314" s="2"/>
    </row>
    <row r="315" spans="1:12" s="4" customFormat="1" ht="15.6" x14ac:dyDescent="0.3">
      <c r="A315" s="5"/>
      <c r="B315" s="33" t="s">
        <v>3199</v>
      </c>
      <c r="C315" s="31" t="s">
        <v>3200</v>
      </c>
      <c r="D315" s="33" t="s">
        <v>10045</v>
      </c>
      <c r="E315" s="33" t="s">
        <v>16</v>
      </c>
      <c r="F315" s="27">
        <v>3</v>
      </c>
      <c r="G315" s="16">
        <v>7.5599999999999987</v>
      </c>
      <c r="H315" s="33"/>
      <c r="I315" s="17">
        <f>IFERROR(ТабСток[[#This Row],[Цена]]*ТабСток[[#This Row],[Заказ]],"")</f>
        <v>0</v>
      </c>
      <c r="J315" s="18" t="s">
        <v>10645</v>
      </c>
      <c r="K315" s="73" t="str">
        <f t="shared" si="4"/>
        <v/>
      </c>
    </row>
    <row r="316" spans="1:12" s="4" customFormat="1" ht="15.6" x14ac:dyDescent="0.3">
      <c r="A316" s="5"/>
      <c r="B316" s="33" t="s">
        <v>3205</v>
      </c>
      <c r="C316" s="31" t="s">
        <v>3206</v>
      </c>
      <c r="D316" s="33" t="s">
        <v>10045</v>
      </c>
      <c r="E316" s="33" t="s">
        <v>16</v>
      </c>
      <c r="F316" s="27">
        <v>3</v>
      </c>
      <c r="G316" s="16">
        <v>8.4</v>
      </c>
      <c r="H316" s="33"/>
      <c r="I316" s="17">
        <f>IFERROR(ТабСток[[#This Row],[Цена]]*ТабСток[[#This Row],[Заказ]],"")</f>
        <v>0</v>
      </c>
      <c r="J316" s="18" t="s">
        <v>10645</v>
      </c>
      <c r="K316" s="73" t="str">
        <f t="shared" si="4"/>
        <v/>
      </c>
    </row>
    <row r="317" spans="1:12" s="4" customFormat="1" ht="15.6" x14ac:dyDescent="0.3">
      <c r="A317" s="5"/>
      <c r="B317" s="33" t="s">
        <v>3207</v>
      </c>
      <c r="C317" s="31" t="s">
        <v>3208</v>
      </c>
      <c r="D317" s="33" t="s">
        <v>10045</v>
      </c>
      <c r="E317" s="33" t="s">
        <v>16</v>
      </c>
      <c r="F317" s="27">
        <v>3</v>
      </c>
      <c r="G317" s="16">
        <v>8.4</v>
      </c>
      <c r="H317" s="33"/>
      <c r="I317" s="17">
        <f>IFERROR(ТабСток[[#This Row],[Цена]]*ТабСток[[#This Row],[Заказ]],"")</f>
        <v>0</v>
      </c>
      <c r="J317" s="18" t="s">
        <v>10645</v>
      </c>
      <c r="K317" s="73" t="str">
        <f t="shared" si="4"/>
        <v/>
      </c>
    </row>
    <row r="318" spans="1:12" s="4" customFormat="1" ht="15.6" x14ac:dyDescent="0.3">
      <c r="A318" s="5"/>
      <c r="B318" s="33" t="s">
        <v>10575</v>
      </c>
      <c r="C318" s="31" t="s">
        <v>5140</v>
      </c>
      <c r="D318" s="33" t="s">
        <v>10124</v>
      </c>
      <c r="E318" s="33" t="s">
        <v>16</v>
      </c>
      <c r="F318" s="27">
        <v>3</v>
      </c>
      <c r="G318" s="16">
        <v>6.3</v>
      </c>
      <c r="H318" s="33"/>
      <c r="I318" s="17">
        <f>IFERROR(ТабСток[[#This Row],[Цена]]*ТабСток[[#This Row],[Заказ]],"")</f>
        <v>0</v>
      </c>
      <c r="J318" s="18" t="s">
        <v>10645</v>
      </c>
      <c r="K318" s="73" t="str">
        <f t="shared" si="4"/>
        <v/>
      </c>
    </row>
    <row r="319" spans="1:12" s="4" customFormat="1" ht="15.6" x14ac:dyDescent="0.3">
      <c r="A319" s="5"/>
      <c r="B319" s="33" t="s">
        <v>10309</v>
      </c>
      <c r="C319" s="31" t="s">
        <v>10443</v>
      </c>
      <c r="D319" s="33" t="s">
        <v>10045</v>
      </c>
      <c r="E319" s="33" t="s">
        <v>16</v>
      </c>
      <c r="F319" s="27">
        <v>3</v>
      </c>
      <c r="G319" s="16">
        <v>6.6339000000000015</v>
      </c>
      <c r="H319" s="33"/>
      <c r="I319" s="17">
        <f>IFERROR(ТабСток[[#This Row],[Цена]]*ТабСток[[#This Row],[Заказ]],"")</f>
        <v>0</v>
      </c>
      <c r="J319" s="18" t="s">
        <v>10645</v>
      </c>
      <c r="K319" s="73" t="str">
        <f t="shared" si="4"/>
        <v/>
      </c>
      <c r="L319" s="2"/>
    </row>
    <row r="320" spans="1:12" s="4" customFormat="1" ht="15.6" x14ac:dyDescent="0.3">
      <c r="A320" s="5"/>
      <c r="B320" s="33" t="s">
        <v>10310</v>
      </c>
      <c r="C320" s="31" t="s">
        <v>10465</v>
      </c>
      <c r="D320" s="33" t="s">
        <v>10220</v>
      </c>
      <c r="E320" s="33" t="s">
        <v>16</v>
      </c>
      <c r="F320" s="27">
        <v>3</v>
      </c>
      <c r="G320" s="16">
        <v>8.6872500000000006</v>
      </c>
      <c r="H320" s="33"/>
      <c r="I320" s="17">
        <f>IFERROR(ТабСток[[#This Row],[Цена]]*ТабСток[[#This Row],[Заказ]],"")</f>
        <v>0</v>
      </c>
      <c r="J320" s="18" t="s">
        <v>10645</v>
      </c>
      <c r="K320" s="73" t="str">
        <f t="shared" si="4"/>
        <v/>
      </c>
      <c r="L320" s="2"/>
    </row>
    <row r="321" spans="1:12" s="4" customFormat="1" ht="15.6" x14ac:dyDescent="0.3">
      <c r="A321" s="5"/>
      <c r="B321" s="33" t="s">
        <v>10572</v>
      </c>
      <c r="C321" s="31" t="s">
        <v>10052</v>
      </c>
      <c r="D321" s="33" t="s">
        <v>10124</v>
      </c>
      <c r="E321" s="33" t="s">
        <v>16</v>
      </c>
      <c r="F321" s="27">
        <v>3</v>
      </c>
      <c r="G321" s="16">
        <v>6.3</v>
      </c>
      <c r="H321" s="33"/>
      <c r="I321" s="17">
        <f>IFERROR(ТабСток[[#This Row],[Цена]]*ТабСток[[#This Row],[Заказ]],"")</f>
        <v>0</v>
      </c>
      <c r="J321" s="18" t="s">
        <v>10645</v>
      </c>
      <c r="K321" s="73" t="str">
        <f t="shared" si="4"/>
        <v/>
      </c>
    </row>
    <row r="322" spans="1:12" s="4" customFormat="1" ht="15.6" x14ac:dyDescent="0.3">
      <c r="A322" s="5"/>
      <c r="B322" s="33" t="s">
        <v>10308</v>
      </c>
      <c r="C322" s="31" t="s">
        <v>10442</v>
      </c>
      <c r="D322" s="33" t="s">
        <v>10045</v>
      </c>
      <c r="E322" s="33" t="s">
        <v>16</v>
      </c>
      <c r="F322" s="27">
        <v>3</v>
      </c>
      <c r="G322" s="16">
        <v>6.2548200000000005</v>
      </c>
      <c r="H322" s="33"/>
      <c r="I322" s="17">
        <f>IFERROR(ТабСток[[#This Row],[Цена]]*ТабСток[[#This Row],[Заказ]],"")</f>
        <v>0</v>
      </c>
      <c r="J322" s="18" t="s">
        <v>10645</v>
      </c>
      <c r="K322" s="73" t="str">
        <f t="shared" si="4"/>
        <v/>
      </c>
      <c r="L322" s="2"/>
    </row>
    <row r="323" spans="1:12" s="4" customFormat="1" ht="15.6" x14ac:dyDescent="0.3">
      <c r="A323" s="5"/>
      <c r="B323" s="33" t="s">
        <v>3211</v>
      </c>
      <c r="C323" s="31" t="s">
        <v>3212</v>
      </c>
      <c r="D323" s="33" t="s">
        <v>10220</v>
      </c>
      <c r="E323" s="33" t="s">
        <v>16</v>
      </c>
      <c r="F323" s="27">
        <v>3</v>
      </c>
      <c r="G323" s="16">
        <v>8.4</v>
      </c>
      <c r="H323" s="33"/>
      <c r="I323" s="17">
        <f>IFERROR(ТабСток[[#This Row],[Цена]]*ТабСток[[#This Row],[Заказ]],"")</f>
        <v>0</v>
      </c>
      <c r="J323" s="18" t="s">
        <v>10645</v>
      </c>
      <c r="K323" s="73" t="str">
        <f t="shared" si="4"/>
        <v/>
      </c>
    </row>
    <row r="324" spans="1:12" s="4" customFormat="1" ht="15.6" x14ac:dyDescent="0.3">
      <c r="A324" s="5"/>
      <c r="B324" s="33" t="s">
        <v>3249</v>
      </c>
      <c r="C324" s="31" t="s">
        <v>9966</v>
      </c>
      <c r="D324" s="33" t="s">
        <v>10045</v>
      </c>
      <c r="E324" s="33" t="s">
        <v>16</v>
      </c>
      <c r="F324" s="27">
        <v>3</v>
      </c>
      <c r="G324" s="16">
        <v>6.72</v>
      </c>
      <c r="H324" s="33"/>
      <c r="I324" s="17">
        <f>IFERROR(ТабСток[[#This Row],[Цена]]*ТабСток[[#This Row],[Заказ]],"")</f>
        <v>0</v>
      </c>
      <c r="J324" s="18" t="s">
        <v>10645</v>
      </c>
      <c r="K324" s="73" t="str">
        <f t="shared" si="4"/>
        <v/>
      </c>
    </row>
    <row r="325" spans="1:12" s="4" customFormat="1" ht="15.6" x14ac:dyDescent="0.3">
      <c r="A325" s="5"/>
      <c r="B325" s="33" t="s">
        <v>10334</v>
      </c>
      <c r="C325" s="31" t="s">
        <v>10455</v>
      </c>
      <c r="D325" s="33" t="s">
        <v>10045</v>
      </c>
      <c r="E325" s="33" t="s">
        <v>16</v>
      </c>
      <c r="F325" s="27">
        <v>3</v>
      </c>
      <c r="G325" s="16">
        <v>6.4759500000000001</v>
      </c>
      <c r="H325" s="33"/>
      <c r="I325" s="17">
        <f>IFERROR(ТабСток[[#This Row],[Цена]]*ТабСток[[#This Row],[Заказ]],"")</f>
        <v>0</v>
      </c>
      <c r="J325" s="18" t="s">
        <v>10645</v>
      </c>
      <c r="K325" s="73" t="str">
        <f t="shared" si="4"/>
        <v/>
      </c>
      <c r="L325" s="2"/>
    </row>
    <row r="326" spans="1:12" s="4" customFormat="1" ht="15.6" x14ac:dyDescent="0.3">
      <c r="A326" s="5"/>
      <c r="B326" s="33" t="s">
        <v>10232</v>
      </c>
      <c r="C326" s="31" t="s">
        <v>10233</v>
      </c>
      <c r="D326" s="33" t="s">
        <v>10197</v>
      </c>
      <c r="E326" s="33" t="s">
        <v>16</v>
      </c>
      <c r="F326" s="27">
        <v>1</v>
      </c>
      <c r="G326" s="16">
        <v>33.169499999999999</v>
      </c>
      <c r="H326" s="33"/>
      <c r="I326" s="17">
        <f>IFERROR(ТабСток[[#This Row],[Цена]]*ТабСток[[#This Row],[Заказ]],"")</f>
        <v>0</v>
      </c>
      <c r="J326" s="18" t="s">
        <v>10645</v>
      </c>
      <c r="K326" s="73" t="str">
        <f t="shared" ref="K326:K389" si="5">IF(AND($K$4&gt;0,$K$4&lt;300),"Минимальный заказ по вкладке 300 евро","")</f>
        <v/>
      </c>
      <c r="L326" s="2"/>
    </row>
    <row r="327" spans="1:12" s="4" customFormat="1" ht="15.6" x14ac:dyDescent="0.3">
      <c r="A327" s="5"/>
      <c r="B327" s="33" t="s">
        <v>10223</v>
      </c>
      <c r="C327" s="31" t="s">
        <v>10224</v>
      </c>
      <c r="D327" s="33" t="s">
        <v>10220</v>
      </c>
      <c r="E327" s="33" t="s">
        <v>16</v>
      </c>
      <c r="F327" s="27">
        <v>3</v>
      </c>
      <c r="G327" s="16">
        <v>8.2134000000000018</v>
      </c>
      <c r="H327" s="33"/>
      <c r="I327" s="17">
        <f>IFERROR(ТабСток[[#This Row],[Цена]]*ТабСток[[#This Row],[Заказ]],"")</f>
        <v>0</v>
      </c>
      <c r="J327" s="18" t="s">
        <v>10645</v>
      </c>
      <c r="K327" s="73" t="str">
        <f t="shared" si="5"/>
        <v/>
      </c>
      <c r="L327" s="2"/>
    </row>
    <row r="328" spans="1:12" s="4" customFormat="1" ht="15.6" x14ac:dyDescent="0.3">
      <c r="A328" s="5"/>
      <c r="B328" s="33" t="s">
        <v>10335</v>
      </c>
      <c r="C328" s="31" t="s">
        <v>10469</v>
      </c>
      <c r="D328" s="33" t="s">
        <v>10220</v>
      </c>
      <c r="E328" s="33" t="s">
        <v>16</v>
      </c>
      <c r="F328" s="27">
        <v>3</v>
      </c>
      <c r="G328" s="16">
        <v>8.6872500000000006</v>
      </c>
      <c r="H328" s="33"/>
      <c r="I328" s="17">
        <f>IFERROR(ТабСток[[#This Row],[Цена]]*ТабСток[[#This Row],[Заказ]],"")</f>
        <v>0</v>
      </c>
      <c r="J328" s="18" t="s">
        <v>10645</v>
      </c>
      <c r="K328" s="73" t="str">
        <f t="shared" si="5"/>
        <v/>
      </c>
      <c r="L328" s="2"/>
    </row>
    <row r="329" spans="1:12" s="4" customFormat="1" ht="15.6" x14ac:dyDescent="0.3">
      <c r="A329" s="5"/>
      <c r="B329" s="33" t="s">
        <v>10229</v>
      </c>
      <c r="C329" s="31" t="s">
        <v>10230</v>
      </c>
      <c r="D329" s="33" t="s">
        <v>10060</v>
      </c>
      <c r="E329" s="33" t="s">
        <v>16</v>
      </c>
      <c r="F329" s="27">
        <v>1</v>
      </c>
      <c r="G329" s="16">
        <v>13.425750000000001</v>
      </c>
      <c r="H329" s="33"/>
      <c r="I329" s="17">
        <f>IFERROR(ТабСток[[#This Row],[Цена]]*ТабСток[[#This Row],[Заказ]],"")</f>
        <v>0</v>
      </c>
      <c r="J329" s="18" t="s">
        <v>10645</v>
      </c>
      <c r="K329" s="73" t="str">
        <f t="shared" si="5"/>
        <v/>
      </c>
      <c r="L329" s="2"/>
    </row>
    <row r="330" spans="1:12" s="4" customFormat="1" ht="15.6" x14ac:dyDescent="0.3">
      <c r="A330" s="5"/>
      <c r="B330" s="33" t="s">
        <v>10200</v>
      </c>
      <c r="C330" s="31" t="s">
        <v>10201</v>
      </c>
      <c r="D330" s="33" t="s">
        <v>10045</v>
      </c>
      <c r="E330" s="33" t="s">
        <v>16</v>
      </c>
      <c r="F330" s="27">
        <v>3</v>
      </c>
      <c r="G330" s="16">
        <v>6.3180000000000005</v>
      </c>
      <c r="H330" s="33"/>
      <c r="I330" s="17">
        <f>IFERROR(ТабСток[[#This Row],[Цена]]*ТабСток[[#This Row],[Заказ]],"")</f>
        <v>0</v>
      </c>
      <c r="J330" s="18" t="s">
        <v>10645</v>
      </c>
      <c r="K330" s="73" t="str">
        <f t="shared" si="5"/>
        <v/>
      </c>
      <c r="L330" s="2"/>
    </row>
    <row r="331" spans="1:12" s="4" customFormat="1" ht="15.6" x14ac:dyDescent="0.3">
      <c r="A331" s="5"/>
      <c r="B331" s="33" t="s">
        <v>10234</v>
      </c>
      <c r="C331" s="31" t="s">
        <v>10235</v>
      </c>
      <c r="D331" s="33" t="s">
        <v>10220</v>
      </c>
      <c r="E331" s="33" t="s">
        <v>16</v>
      </c>
      <c r="F331" s="27">
        <v>3</v>
      </c>
      <c r="G331" s="16">
        <v>7.8975000000000009</v>
      </c>
      <c r="H331" s="33"/>
      <c r="I331" s="17">
        <f>IFERROR(ТабСток[[#This Row],[Цена]]*ТабСток[[#This Row],[Заказ]],"")</f>
        <v>0</v>
      </c>
      <c r="J331" s="18" t="s">
        <v>10645</v>
      </c>
      <c r="K331" s="73" t="str">
        <f t="shared" si="5"/>
        <v/>
      </c>
      <c r="L331" s="2"/>
    </row>
    <row r="332" spans="1:12" s="4" customFormat="1" ht="15.6" x14ac:dyDescent="0.3">
      <c r="A332" s="5"/>
      <c r="B332" s="33" t="s">
        <v>3241</v>
      </c>
      <c r="C332" s="31" t="s">
        <v>3242</v>
      </c>
      <c r="D332" s="33" t="s">
        <v>10045</v>
      </c>
      <c r="E332" s="33" t="s">
        <v>16</v>
      </c>
      <c r="F332" s="27">
        <v>3</v>
      </c>
      <c r="G332" s="16">
        <v>6.72</v>
      </c>
      <c r="H332" s="33"/>
      <c r="I332" s="17">
        <f>IFERROR(ТабСток[[#This Row],[Цена]]*ТабСток[[#This Row],[Заказ]],"")</f>
        <v>0</v>
      </c>
      <c r="J332" s="18" t="s">
        <v>10645</v>
      </c>
      <c r="K332" s="73" t="str">
        <f t="shared" si="5"/>
        <v/>
      </c>
    </row>
    <row r="333" spans="1:12" s="4" customFormat="1" ht="15.6" x14ac:dyDescent="0.3">
      <c r="A333" s="5"/>
      <c r="B333" s="33" t="s">
        <v>3243</v>
      </c>
      <c r="C333" s="31" t="s">
        <v>3244</v>
      </c>
      <c r="D333" s="33" t="s">
        <v>10402</v>
      </c>
      <c r="E333" s="33" t="s">
        <v>16</v>
      </c>
      <c r="F333" s="27">
        <v>1</v>
      </c>
      <c r="G333" s="16">
        <v>12.6</v>
      </c>
      <c r="H333" s="33"/>
      <c r="I333" s="17">
        <f>IFERROR(ТабСток[[#This Row],[Цена]]*ТабСток[[#This Row],[Заказ]],"")</f>
        <v>0</v>
      </c>
      <c r="J333" s="18" t="s">
        <v>10645</v>
      </c>
      <c r="K333" s="73" t="str">
        <f t="shared" si="5"/>
        <v/>
      </c>
    </row>
    <row r="334" spans="1:12" s="4" customFormat="1" ht="15.6" x14ac:dyDescent="0.3">
      <c r="A334" s="5"/>
      <c r="B334" s="33" t="s">
        <v>10313</v>
      </c>
      <c r="C334" s="31" t="s">
        <v>10425</v>
      </c>
      <c r="D334" s="33" t="s">
        <v>10401</v>
      </c>
      <c r="E334" s="33" t="s">
        <v>16</v>
      </c>
      <c r="F334" s="27">
        <v>5</v>
      </c>
      <c r="G334" s="16">
        <v>4.1067000000000009</v>
      </c>
      <c r="H334" s="33"/>
      <c r="I334" s="17">
        <f>IFERROR(ТабСток[[#This Row],[Цена]]*ТабСток[[#This Row],[Заказ]],"")</f>
        <v>0</v>
      </c>
      <c r="J334" s="18" t="s">
        <v>10645</v>
      </c>
      <c r="K334" s="73" t="str">
        <f t="shared" si="5"/>
        <v/>
      </c>
      <c r="L334" s="2"/>
    </row>
    <row r="335" spans="1:12" s="4" customFormat="1" ht="15.6" x14ac:dyDescent="0.3">
      <c r="A335" s="5"/>
      <c r="B335" s="33" t="s">
        <v>10314</v>
      </c>
      <c r="C335" s="31" t="s">
        <v>10445</v>
      </c>
      <c r="D335" s="33" t="s">
        <v>10045</v>
      </c>
      <c r="E335" s="33" t="s">
        <v>16</v>
      </c>
      <c r="F335" s="27">
        <v>3</v>
      </c>
      <c r="G335" s="16">
        <v>6.2548200000000005</v>
      </c>
      <c r="H335" s="33"/>
      <c r="I335" s="17">
        <f>IFERROR(ТабСток[[#This Row],[Цена]]*ТабСток[[#This Row],[Заказ]],"")</f>
        <v>0</v>
      </c>
      <c r="J335" s="18" t="s">
        <v>10645</v>
      </c>
      <c r="K335" s="73" t="str">
        <f t="shared" si="5"/>
        <v/>
      </c>
      <c r="L335" s="2"/>
    </row>
    <row r="336" spans="1:12" s="4" customFormat="1" ht="15.6" x14ac:dyDescent="0.3">
      <c r="A336" s="5"/>
      <c r="B336" s="33" t="s">
        <v>10198</v>
      </c>
      <c r="C336" s="31" t="s">
        <v>10199</v>
      </c>
      <c r="D336" s="33" t="s">
        <v>10045</v>
      </c>
      <c r="E336" s="33" t="s">
        <v>16</v>
      </c>
      <c r="F336" s="27">
        <v>3</v>
      </c>
      <c r="G336" s="16">
        <v>6.3180000000000005</v>
      </c>
      <c r="H336" s="33"/>
      <c r="I336" s="17">
        <f>IFERROR(ТабСток[[#This Row],[Цена]]*ТабСток[[#This Row],[Заказ]],"")</f>
        <v>0</v>
      </c>
      <c r="J336" s="18" t="s">
        <v>10645</v>
      </c>
      <c r="K336" s="73" t="str">
        <f t="shared" si="5"/>
        <v/>
      </c>
      <c r="L336" s="2"/>
    </row>
    <row r="337" spans="1:12" s="4" customFormat="1" ht="15.6" x14ac:dyDescent="0.3">
      <c r="A337" s="5"/>
      <c r="B337" s="33" t="s">
        <v>10218</v>
      </c>
      <c r="C337" s="31" t="s">
        <v>10219</v>
      </c>
      <c r="D337" s="33" t="s">
        <v>10220</v>
      </c>
      <c r="E337" s="33" t="s">
        <v>16</v>
      </c>
      <c r="F337" s="27">
        <v>3</v>
      </c>
      <c r="G337" s="16">
        <v>7.7395500000000013</v>
      </c>
      <c r="H337" s="33"/>
      <c r="I337" s="17">
        <f>IFERROR(ТабСток[[#This Row],[Цена]]*ТабСток[[#This Row],[Заказ]],"")</f>
        <v>0</v>
      </c>
      <c r="J337" s="18" t="s">
        <v>10645</v>
      </c>
      <c r="K337" s="73" t="str">
        <f t="shared" si="5"/>
        <v/>
      </c>
      <c r="L337" s="2"/>
    </row>
    <row r="338" spans="1:12" s="4" customFormat="1" ht="15.6" x14ac:dyDescent="0.3">
      <c r="A338" s="5"/>
      <c r="B338" s="33" t="s">
        <v>10315</v>
      </c>
      <c r="C338" s="31" t="s">
        <v>10466</v>
      </c>
      <c r="D338" s="33" t="s">
        <v>10220</v>
      </c>
      <c r="E338" s="33" t="s">
        <v>16</v>
      </c>
      <c r="F338" s="27">
        <v>3</v>
      </c>
      <c r="G338" s="16">
        <v>8.529300000000001</v>
      </c>
      <c r="H338" s="33"/>
      <c r="I338" s="17">
        <f>IFERROR(ТабСток[[#This Row],[Цена]]*ТабСток[[#This Row],[Заказ]],"")</f>
        <v>0</v>
      </c>
      <c r="J338" s="18" t="s">
        <v>10645</v>
      </c>
      <c r="K338" s="73" t="str">
        <f t="shared" si="5"/>
        <v/>
      </c>
      <c r="L338" s="2"/>
    </row>
    <row r="339" spans="1:12" s="4" customFormat="1" ht="15.6" x14ac:dyDescent="0.3">
      <c r="A339" s="5"/>
      <c r="B339" s="33" t="s">
        <v>10316</v>
      </c>
      <c r="C339" s="31" t="s">
        <v>10486</v>
      </c>
      <c r="D339" s="33" t="s">
        <v>10060</v>
      </c>
      <c r="E339" s="33" t="s">
        <v>16</v>
      </c>
      <c r="F339" s="27">
        <v>1</v>
      </c>
      <c r="G339" s="16">
        <v>15.637050000000002</v>
      </c>
      <c r="H339" s="33"/>
      <c r="I339" s="17">
        <f>IFERROR(ТабСток[[#This Row],[Цена]]*ТабСток[[#This Row],[Заказ]],"")</f>
        <v>0</v>
      </c>
      <c r="J339" s="18" t="s">
        <v>10645</v>
      </c>
      <c r="K339" s="73" t="str">
        <f t="shared" si="5"/>
        <v/>
      </c>
      <c r="L339" s="2"/>
    </row>
    <row r="340" spans="1:12" s="4" customFormat="1" ht="15.6" x14ac:dyDescent="0.3">
      <c r="A340" s="5"/>
      <c r="B340" s="33" t="s">
        <v>10317</v>
      </c>
      <c r="C340" s="31" t="s">
        <v>10426</v>
      </c>
      <c r="D340" s="33" t="s">
        <v>10401</v>
      </c>
      <c r="E340" s="33" t="s">
        <v>16</v>
      </c>
      <c r="F340" s="27">
        <v>5</v>
      </c>
      <c r="G340" s="16">
        <v>4.1067000000000009</v>
      </c>
      <c r="H340" s="33"/>
      <c r="I340" s="17">
        <f>IFERROR(ТабСток[[#This Row],[Цена]]*ТабСток[[#This Row],[Заказ]],"")</f>
        <v>0</v>
      </c>
      <c r="J340" s="18" t="s">
        <v>10645</v>
      </c>
      <c r="K340" s="73" t="str">
        <f t="shared" si="5"/>
        <v/>
      </c>
      <c r="L340" s="2"/>
    </row>
    <row r="341" spans="1:12" s="4" customFormat="1" ht="15.6" x14ac:dyDescent="0.3">
      <c r="A341" s="5"/>
      <c r="B341" s="33" t="s">
        <v>3247</v>
      </c>
      <c r="C341" s="31" t="s">
        <v>3248</v>
      </c>
      <c r="D341" s="33" t="s">
        <v>10045</v>
      </c>
      <c r="E341" s="33" t="s">
        <v>16</v>
      </c>
      <c r="F341" s="27">
        <v>3</v>
      </c>
      <c r="G341" s="16">
        <v>6.72</v>
      </c>
      <c r="H341" s="33"/>
      <c r="I341" s="17">
        <f>IFERROR(ТабСток[[#This Row],[Цена]]*ТабСток[[#This Row],[Заказ]],"")</f>
        <v>0</v>
      </c>
      <c r="J341" s="18" t="s">
        <v>10645</v>
      </c>
      <c r="K341" s="73" t="str">
        <f t="shared" si="5"/>
        <v/>
      </c>
    </row>
    <row r="342" spans="1:12" s="4" customFormat="1" ht="15.6" x14ac:dyDescent="0.3">
      <c r="A342" s="5"/>
      <c r="B342" s="33" t="s">
        <v>10318</v>
      </c>
      <c r="C342" s="31" t="s">
        <v>10446</v>
      </c>
      <c r="D342" s="33" t="s">
        <v>10045</v>
      </c>
      <c r="E342" s="33" t="s">
        <v>16</v>
      </c>
      <c r="F342" s="27">
        <v>3</v>
      </c>
      <c r="G342" s="16">
        <v>6.2548200000000005</v>
      </c>
      <c r="H342" s="33"/>
      <c r="I342" s="17">
        <f>IFERROR(ТабСток[[#This Row],[Цена]]*ТабСток[[#This Row],[Заказ]],"")</f>
        <v>0</v>
      </c>
      <c r="J342" s="18" t="s">
        <v>10645</v>
      </c>
      <c r="K342" s="73" t="str">
        <f t="shared" si="5"/>
        <v/>
      </c>
      <c r="L342" s="2"/>
    </row>
    <row r="343" spans="1:12" s="4" customFormat="1" ht="15.6" x14ac:dyDescent="0.3">
      <c r="A343" s="5"/>
      <c r="B343" s="33" t="s">
        <v>10225</v>
      </c>
      <c r="C343" s="31" t="s">
        <v>10226</v>
      </c>
      <c r="D343" s="33" t="s">
        <v>10045</v>
      </c>
      <c r="E343" s="33" t="s">
        <v>16</v>
      </c>
      <c r="F343" s="27">
        <v>3</v>
      </c>
      <c r="G343" s="16">
        <v>6.3180000000000005</v>
      </c>
      <c r="H343" s="33"/>
      <c r="I343" s="17">
        <f>IFERROR(ТабСток[[#This Row],[Цена]]*ТабСток[[#This Row],[Заказ]],"")</f>
        <v>0</v>
      </c>
      <c r="J343" s="18" t="s">
        <v>10645</v>
      </c>
      <c r="K343" s="73" t="str">
        <f t="shared" si="5"/>
        <v/>
      </c>
      <c r="L343" s="2"/>
    </row>
    <row r="344" spans="1:12" s="4" customFormat="1" ht="15.6" x14ac:dyDescent="0.3">
      <c r="A344" s="5"/>
      <c r="B344" s="33" t="s">
        <v>3264</v>
      </c>
      <c r="C344" s="31" t="s">
        <v>3265</v>
      </c>
      <c r="D344" s="33" t="s">
        <v>10045</v>
      </c>
      <c r="E344" s="33" t="s">
        <v>16</v>
      </c>
      <c r="F344" s="27">
        <v>3</v>
      </c>
      <c r="G344" s="16">
        <v>6.72</v>
      </c>
      <c r="H344" s="33"/>
      <c r="I344" s="17">
        <f>IFERROR(ТабСток[[#This Row],[Цена]]*ТабСток[[#This Row],[Заказ]],"")</f>
        <v>0</v>
      </c>
      <c r="J344" s="18" t="s">
        <v>10645</v>
      </c>
      <c r="K344" s="73" t="str">
        <f t="shared" si="5"/>
        <v/>
      </c>
    </row>
    <row r="345" spans="1:12" s="4" customFormat="1" ht="15.6" x14ac:dyDescent="0.3">
      <c r="A345" s="5"/>
      <c r="B345" s="33" t="s">
        <v>10320</v>
      </c>
      <c r="C345" s="31" t="s">
        <v>10448</v>
      </c>
      <c r="D345" s="33" t="s">
        <v>10045</v>
      </c>
      <c r="E345" s="33" t="s">
        <v>16</v>
      </c>
      <c r="F345" s="27">
        <v>3</v>
      </c>
      <c r="G345" s="16">
        <v>6.2548200000000005</v>
      </c>
      <c r="H345" s="33"/>
      <c r="I345" s="17">
        <f>IFERROR(ТабСток[[#This Row],[Цена]]*ТабСток[[#This Row],[Заказ]],"")</f>
        <v>0</v>
      </c>
      <c r="J345" s="18" t="s">
        <v>10645</v>
      </c>
      <c r="K345" s="73" t="str">
        <f t="shared" si="5"/>
        <v/>
      </c>
      <c r="L345" s="2"/>
    </row>
    <row r="346" spans="1:12" s="4" customFormat="1" ht="15.6" x14ac:dyDescent="0.3">
      <c r="A346" s="5"/>
      <c r="B346" s="33" t="s">
        <v>10321</v>
      </c>
      <c r="C346" s="31" t="s">
        <v>10467</v>
      </c>
      <c r="D346" s="33" t="s">
        <v>10220</v>
      </c>
      <c r="E346" s="33" t="s">
        <v>16</v>
      </c>
      <c r="F346" s="27">
        <v>3</v>
      </c>
      <c r="G346" s="16">
        <v>8.529300000000001</v>
      </c>
      <c r="H346" s="33"/>
      <c r="I346" s="17">
        <f>IFERROR(ТабСток[[#This Row],[Цена]]*ТабСток[[#This Row],[Заказ]],"")</f>
        <v>0</v>
      </c>
      <c r="J346" s="18" t="s">
        <v>10645</v>
      </c>
      <c r="K346" s="73" t="str">
        <f t="shared" si="5"/>
        <v/>
      </c>
      <c r="L346" s="2"/>
    </row>
    <row r="347" spans="1:12" s="4" customFormat="1" ht="15.6" x14ac:dyDescent="0.3">
      <c r="A347" s="5"/>
      <c r="B347" s="33" t="s">
        <v>10322</v>
      </c>
      <c r="C347" s="31" t="s">
        <v>10487</v>
      </c>
      <c r="D347" s="33" t="s">
        <v>10060</v>
      </c>
      <c r="E347" s="33" t="s">
        <v>16</v>
      </c>
      <c r="F347" s="27">
        <v>1</v>
      </c>
      <c r="G347" s="16">
        <v>15.637050000000002</v>
      </c>
      <c r="H347" s="33"/>
      <c r="I347" s="17">
        <f>IFERROR(ТабСток[[#This Row],[Цена]]*ТабСток[[#This Row],[Заказ]],"")</f>
        <v>0</v>
      </c>
      <c r="J347" s="18" t="s">
        <v>10645</v>
      </c>
      <c r="K347" s="73" t="str">
        <f t="shared" si="5"/>
        <v/>
      </c>
      <c r="L347" s="2"/>
    </row>
    <row r="348" spans="1:12" s="4" customFormat="1" ht="15.6" x14ac:dyDescent="0.3">
      <c r="A348" s="5"/>
      <c r="B348" s="33" t="s">
        <v>10327</v>
      </c>
      <c r="C348" s="31" t="s">
        <v>10452</v>
      </c>
      <c r="D348" s="33" t="s">
        <v>10045</v>
      </c>
      <c r="E348" s="33" t="s">
        <v>16</v>
      </c>
      <c r="F348" s="27">
        <v>3</v>
      </c>
      <c r="G348" s="16">
        <v>6.2548200000000005</v>
      </c>
      <c r="H348" s="33"/>
      <c r="I348" s="17">
        <f>IFERROR(ТабСток[[#This Row],[Цена]]*ТабСток[[#This Row],[Заказ]],"")</f>
        <v>0</v>
      </c>
      <c r="J348" s="18" t="s">
        <v>10645</v>
      </c>
      <c r="K348" s="73" t="str">
        <f t="shared" si="5"/>
        <v/>
      </c>
      <c r="L348" s="2"/>
    </row>
    <row r="349" spans="1:12" s="4" customFormat="1" ht="15.6" x14ac:dyDescent="0.3">
      <c r="A349" s="5"/>
      <c r="B349" s="33" t="s">
        <v>10328</v>
      </c>
      <c r="C349" s="31" t="s">
        <v>10468</v>
      </c>
      <c r="D349" s="33" t="s">
        <v>10220</v>
      </c>
      <c r="E349" s="33" t="s">
        <v>16</v>
      </c>
      <c r="F349" s="27">
        <v>3</v>
      </c>
      <c r="G349" s="16">
        <v>8.529300000000001</v>
      </c>
      <c r="H349" s="33"/>
      <c r="I349" s="17">
        <f>IFERROR(ТабСток[[#This Row],[Цена]]*ТабСток[[#This Row],[Заказ]],"")</f>
        <v>0</v>
      </c>
      <c r="J349" s="18" t="s">
        <v>10645</v>
      </c>
      <c r="K349" s="73" t="str">
        <f t="shared" si="5"/>
        <v/>
      </c>
      <c r="L349" s="2"/>
    </row>
    <row r="350" spans="1:12" s="4" customFormat="1" ht="15.6" x14ac:dyDescent="0.3">
      <c r="A350" s="5"/>
      <c r="B350" s="33" t="s">
        <v>10329</v>
      </c>
      <c r="C350" s="31" t="s">
        <v>10428</v>
      </c>
      <c r="D350" s="33" t="s">
        <v>10401</v>
      </c>
      <c r="E350" s="33" t="s">
        <v>16</v>
      </c>
      <c r="F350" s="27">
        <v>5</v>
      </c>
      <c r="G350" s="16">
        <v>4.4226000000000001</v>
      </c>
      <c r="H350" s="33"/>
      <c r="I350" s="17">
        <f>IFERROR(ТабСток[[#This Row],[Цена]]*ТабСток[[#This Row],[Заказ]],"")</f>
        <v>0</v>
      </c>
      <c r="J350" s="18" t="s">
        <v>10645</v>
      </c>
      <c r="K350" s="73" t="str">
        <f t="shared" si="5"/>
        <v/>
      </c>
      <c r="L350" s="2"/>
    </row>
    <row r="351" spans="1:12" s="4" customFormat="1" ht="15.6" x14ac:dyDescent="0.3">
      <c r="A351" s="5"/>
      <c r="B351" s="33" t="s">
        <v>3266</v>
      </c>
      <c r="C351" s="31" t="s">
        <v>3267</v>
      </c>
      <c r="D351" s="33" t="s">
        <v>10045</v>
      </c>
      <c r="E351" s="33" t="s">
        <v>16</v>
      </c>
      <c r="F351" s="27">
        <v>3</v>
      </c>
      <c r="G351" s="16">
        <v>8.4</v>
      </c>
      <c r="H351" s="33"/>
      <c r="I351" s="17">
        <f>IFERROR(ТабСток[[#This Row],[Цена]]*ТабСток[[#This Row],[Заказ]],"")</f>
        <v>0</v>
      </c>
      <c r="J351" s="18" t="s">
        <v>10645</v>
      </c>
      <c r="K351" s="73" t="str">
        <f t="shared" si="5"/>
        <v/>
      </c>
    </row>
    <row r="352" spans="1:12" s="4" customFormat="1" ht="15.6" x14ac:dyDescent="0.3">
      <c r="A352" s="5"/>
      <c r="B352" s="33" t="s">
        <v>10330</v>
      </c>
      <c r="C352" s="31" t="s">
        <v>10453</v>
      </c>
      <c r="D352" s="33" t="s">
        <v>10045</v>
      </c>
      <c r="E352" s="33" t="s">
        <v>16</v>
      </c>
      <c r="F352" s="27">
        <v>3</v>
      </c>
      <c r="G352" s="16">
        <v>6.6339000000000015</v>
      </c>
      <c r="H352" s="33"/>
      <c r="I352" s="17">
        <f>IFERROR(ТабСток[[#This Row],[Цена]]*ТабСток[[#This Row],[Заказ]],"")</f>
        <v>0</v>
      </c>
      <c r="J352" s="18" t="s">
        <v>10645</v>
      </c>
      <c r="K352" s="73" t="str">
        <f t="shared" si="5"/>
        <v/>
      </c>
      <c r="L352" s="2"/>
    </row>
    <row r="353" spans="1:12" s="4" customFormat="1" ht="15.6" x14ac:dyDescent="0.3">
      <c r="A353" s="5"/>
      <c r="B353" s="33" t="s">
        <v>10331</v>
      </c>
      <c r="C353" s="31" t="s">
        <v>206</v>
      </c>
      <c r="D353" s="33" t="s">
        <v>10220</v>
      </c>
      <c r="E353" s="33" t="s">
        <v>16</v>
      </c>
      <c r="F353" s="27">
        <v>3</v>
      </c>
      <c r="G353" s="16">
        <v>8.8452000000000002</v>
      </c>
      <c r="H353" s="33"/>
      <c r="I353" s="17">
        <f>IFERROR(ТабСток[[#This Row],[Цена]]*ТабСток[[#This Row],[Заказ]],"")</f>
        <v>0</v>
      </c>
      <c r="J353" s="18" t="s">
        <v>10645</v>
      </c>
      <c r="K353" s="73" t="str">
        <f t="shared" si="5"/>
        <v/>
      </c>
      <c r="L353" s="2"/>
    </row>
    <row r="354" spans="1:12" s="4" customFormat="1" ht="15.6" x14ac:dyDescent="0.3">
      <c r="A354" s="5"/>
      <c r="B354" s="33" t="s">
        <v>10332</v>
      </c>
      <c r="C354" s="31" t="s">
        <v>10488</v>
      </c>
      <c r="D354" s="33" t="s">
        <v>10060</v>
      </c>
      <c r="E354" s="33" t="s">
        <v>16</v>
      </c>
      <c r="F354" s="27">
        <v>1</v>
      </c>
      <c r="G354" s="16">
        <v>16.110900000000001</v>
      </c>
      <c r="H354" s="33"/>
      <c r="I354" s="17">
        <f>IFERROR(ТабСток[[#This Row],[Цена]]*ТабСток[[#This Row],[Заказ]],"")</f>
        <v>0</v>
      </c>
      <c r="J354" s="18" t="s">
        <v>10645</v>
      </c>
      <c r="K354" s="73" t="str">
        <f t="shared" si="5"/>
        <v/>
      </c>
      <c r="L354" s="2"/>
    </row>
    <row r="355" spans="1:12" s="4" customFormat="1" ht="15.6" x14ac:dyDescent="0.3">
      <c r="A355" s="5"/>
      <c r="B355" s="33" t="s">
        <v>10323</v>
      </c>
      <c r="C355" s="31" t="s">
        <v>10449</v>
      </c>
      <c r="D355" s="33" t="s">
        <v>10045</v>
      </c>
      <c r="E355" s="33" t="s">
        <v>16</v>
      </c>
      <c r="F355" s="27">
        <v>3</v>
      </c>
      <c r="G355" s="16">
        <v>6.2548200000000005</v>
      </c>
      <c r="H355" s="33"/>
      <c r="I355" s="17">
        <f>IFERROR(ТабСток[[#This Row],[Цена]]*ТабСток[[#This Row],[Заказ]],"")</f>
        <v>0</v>
      </c>
      <c r="J355" s="18" t="s">
        <v>10645</v>
      </c>
      <c r="K355" s="73" t="str">
        <f t="shared" si="5"/>
        <v/>
      </c>
      <c r="L355" s="2"/>
    </row>
    <row r="356" spans="1:12" s="4" customFormat="1" ht="15.6" x14ac:dyDescent="0.3">
      <c r="A356" s="5"/>
      <c r="B356" s="33" t="s">
        <v>10324</v>
      </c>
      <c r="C356" s="31" t="s">
        <v>10427</v>
      </c>
      <c r="D356" s="33" t="s">
        <v>10401</v>
      </c>
      <c r="E356" s="33" t="s">
        <v>16</v>
      </c>
      <c r="F356" s="27">
        <v>5</v>
      </c>
      <c r="G356" s="16">
        <v>4.1067000000000009</v>
      </c>
      <c r="H356" s="33"/>
      <c r="I356" s="17">
        <f>IFERROR(ТабСток[[#This Row],[Цена]]*ТабСток[[#This Row],[Заказ]],"")</f>
        <v>0</v>
      </c>
      <c r="J356" s="18" t="s">
        <v>10645</v>
      </c>
      <c r="K356" s="73" t="str">
        <f t="shared" si="5"/>
        <v/>
      </c>
      <c r="L356" s="2"/>
    </row>
    <row r="357" spans="1:12" s="4" customFormat="1" ht="15.6" x14ac:dyDescent="0.3">
      <c r="A357" s="5"/>
      <c r="B357" s="33" t="s">
        <v>3262</v>
      </c>
      <c r="C357" s="31" t="s">
        <v>3263</v>
      </c>
      <c r="D357" s="33" t="s">
        <v>10045</v>
      </c>
      <c r="E357" s="33" t="s">
        <v>16</v>
      </c>
      <c r="F357" s="27">
        <v>3</v>
      </c>
      <c r="G357" s="16">
        <v>7.5599999999999987</v>
      </c>
      <c r="H357" s="33"/>
      <c r="I357" s="17">
        <f>IFERROR(ТабСток[[#This Row],[Цена]]*ТабСток[[#This Row],[Заказ]],"")</f>
        <v>0</v>
      </c>
      <c r="J357" s="18" t="s">
        <v>10645</v>
      </c>
      <c r="K357" s="73" t="str">
        <f t="shared" si="5"/>
        <v/>
      </c>
    </row>
    <row r="358" spans="1:12" s="4" customFormat="1" ht="15.6" x14ac:dyDescent="0.3">
      <c r="A358" s="5"/>
      <c r="B358" s="33" t="s">
        <v>10325</v>
      </c>
      <c r="C358" s="31" t="s">
        <v>10450</v>
      </c>
      <c r="D358" s="33" t="s">
        <v>10045</v>
      </c>
      <c r="E358" s="33" t="s">
        <v>16</v>
      </c>
      <c r="F358" s="27">
        <v>3</v>
      </c>
      <c r="G358" s="16">
        <v>6.2548200000000005</v>
      </c>
      <c r="H358" s="33"/>
      <c r="I358" s="17">
        <f>IFERROR(ТабСток[[#This Row],[Цена]]*ТабСток[[#This Row],[Заказ]],"")</f>
        <v>0</v>
      </c>
      <c r="J358" s="18" t="s">
        <v>10645</v>
      </c>
      <c r="K358" s="73" t="str">
        <f t="shared" si="5"/>
        <v/>
      </c>
      <c r="L358" s="2"/>
    </row>
    <row r="359" spans="1:12" s="4" customFormat="1" ht="15.6" x14ac:dyDescent="0.3">
      <c r="A359" s="5"/>
      <c r="B359" s="33" t="s">
        <v>10326</v>
      </c>
      <c r="C359" s="31" t="s">
        <v>10451</v>
      </c>
      <c r="D359" s="33" t="s">
        <v>10045</v>
      </c>
      <c r="E359" s="33" t="s">
        <v>16</v>
      </c>
      <c r="F359" s="27">
        <v>3</v>
      </c>
      <c r="G359" s="16">
        <v>6.2548200000000005</v>
      </c>
      <c r="H359" s="33"/>
      <c r="I359" s="17">
        <f>IFERROR(ТабСток[[#This Row],[Цена]]*ТабСток[[#This Row],[Заказ]],"")</f>
        <v>0</v>
      </c>
      <c r="J359" s="18" t="s">
        <v>10645</v>
      </c>
      <c r="K359" s="73" t="str">
        <f t="shared" si="5"/>
        <v/>
      </c>
      <c r="L359" s="2"/>
    </row>
    <row r="360" spans="1:12" s="4" customFormat="1" ht="15.6" x14ac:dyDescent="0.3">
      <c r="A360" s="5"/>
      <c r="B360" s="33" t="s">
        <v>10630</v>
      </c>
      <c r="C360" s="31" t="s">
        <v>10109</v>
      </c>
      <c r="D360" s="33" t="s">
        <v>10124</v>
      </c>
      <c r="E360" s="33" t="s">
        <v>3382</v>
      </c>
      <c r="F360" s="27">
        <v>3</v>
      </c>
      <c r="G360" s="16">
        <v>8.8199999999999985</v>
      </c>
      <c r="H360" s="33"/>
      <c r="I360" s="17">
        <f>IFERROR(ТабСток[[#This Row],[Цена]]*ТабСток[[#This Row],[Заказ]],"")</f>
        <v>0</v>
      </c>
      <c r="J360" s="18" t="s">
        <v>10645</v>
      </c>
      <c r="K360" s="73" t="str">
        <f t="shared" si="5"/>
        <v/>
      </c>
      <c r="L360" s="2"/>
    </row>
    <row r="361" spans="1:12" s="4" customFormat="1" ht="15.6" x14ac:dyDescent="0.3">
      <c r="A361" s="5"/>
      <c r="B361" s="33" t="s">
        <v>10594</v>
      </c>
      <c r="C361" s="31" t="s">
        <v>10073</v>
      </c>
      <c r="D361" s="33" t="s">
        <v>10124</v>
      </c>
      <c r="E361" s="33" t="s">
        <v>3382</v>
      </c>
      <c r="F361" s="27">
        <v>3</v>
      </c>
      <c r="G361" s="16">
        <v>8.8199999999999985</v>
      </c>
      <c r="H361" s="33"/>
      <c r="I361" s="17">
        <f>IFERROR(ТабСток[[#This Row],[Цена]]*ТабСток[[#This Row],[Заказ]],"")</f>
        <v>0</v>
      </c>
      <c r="J361" s="18" t="s">
        <v>10645</v>
      </c>
      <c r="K361" s="73" t="str">
        <f t="shared" si="5"/>
        <v/>
      </c>
    </row>
    <row r="362" spans="1:12" s="4" customFormat="1" ht="15.6" x14ac:dyDescent="0.3">
      <c r="A362" s="5"/>
      <c r="B362" s="33" t="s">
        <v>3383</v>
      </c>
      <c r="C362" s="31" t="s">
        <v>3384</v>
      </c>
      <c r="D362" s="33" t="s">
        <v>10060</v>
      </c>
      <c r="E362" s="33" t="s">
        <v>3382</v>
      </c>
      <c r="F362" s="27">
        <v>1</v>
      </c>
      <c r="G362" s="16">
        <v>15.96</v>
      </c>
      <c r="H362" s="33"/>
      <c r="I362" s="17">
        <f>IFERROR(ТабСток[[#This Row],[Цена]]*ТабСток[[#This Row],[Заказ]],"")</f>
        <v>0</v>
      </c>
      <c r="J362" s="18" t="s">
        <v>10645</v>
      </c>
      <c r="K362" s="73" t="str">
        <f t="shared" si="5"/>
        <v/>
      </c>
    </row>
    <row r="363" spans="1:12" s="4" customFormat="1" ht="15.6" x14ac:dyDescent="0.3">
      <c r="A363" s="5"/>
      <c r="B363" s="33" t="s">
        <v>10634</v>
      </c>
      <c r="C363" s="31" t="s">
        <v>10113</v>
      </c>
      <c r="D363" s="33" t="s">
        <v>10124</v>
      </c>
      <c r="E363" s="33" t="s">
        <v>3382</v>
      </c>
      <c r="F363" s="27">
        <v>3</v>
      </c>
      <c r="G363" s="16">
        <v>11.97</v>
      </c>
      <c r="H363" s="33"/>
      <c r="I363" s="17">
        <f>IFERROR(ТабСток[[#This Row],[Цена]]*ТабСток[[#This Row],[Заказ]],"")</f>
        <v>0</v>
      </c>
      <c r="J363" s="18" t="s">
        <v>10645</v>
      </c>
      <c r="K363" s="73" t="str">
        <f t="shared" si="5"/>
        <v/>
      </c>
      <c r="L363" s="2"/>
    </row>
    <row r="364" spans="1:12" s="4" customFormat="1" ht="15.6" x14ac:dyDescent="0.3">
      <c r="A364" s="5"/>
      <c r="B364" s="33" t="s">
        <v>10635</v>
      </c>
      <c r="C364" s="31" t="s">
        <v>10114</v>
      </c>
      <c r="D364" s="33" t="s">
        <v>10124</v>
      </c>
      <c r="E364" s="33" t="s">
        <v>3382</v>
      </c>
      <c r="F364" s="27">
        <v>3</v>
      </c>
      <c r="G364" s="16">
        <v>11.97</v>
      </c>
      <c r="H364" s="33"/>
      <c r="I364" s="17">
        <f>IFERROR(ТабСток[[#This Row],[Цена]]*ТабСток[[#This Row],[Заказ]],"")</f>
        <v>0</v>
      </c>
      <c r="J364" s="18" t="s">
        <v>10645</v>
      </c>
      <c r="K364" s="73" t="str">
        <f t="shared" si="5"/>
        <v/>
      </c>
      <c r="L364" s="2"/>
    </row>
    <row r="365" spans="1:12" s="4" customFormat="1" ht="15.6" x14ac:dyDescent="0.3">
      <c r="A365" s="5"/>
      <c r="B365" s="33" t="s">
        <v>10636</v>
      </c>
      <c r="C365" s="31" t="s">
        <v>10115</v>
      </c>
      <c r="D365" s="33" t="s">
        <v>10124</v>
      </c>
      <c r="E365" s="33" t="s">
        <v>3382</v>
      </c>
      <c r="F365" s="27">
        <v>3</v>
      </c>
      <c r="G365" s="16">
        <v>11.97</v>
      </c>
      <c r="H365" s="33"/>
      <c r="I365" s="17">
        <f>IFERROR(ТабСток[[#This Row],[Цена]]*ТабСток[[#This Row],[Заказ]],"")</f>
        <v>0</v>
      </c>
      <c r="J365" s="18" t="s">
        <v>10645</v>
      </c>
      <c r="K365" s="73" t="str">
        <f t="shared" si="5"/>
        <v/>
      </c>
      <c r="L365" s="2"/>
    </row>
    <row r="366" spans="1:12" s="4" customFormat="1" ht="15.6" x14ac:dyDescent="0.3">
      <c r="A366" s="5"/>
      <c r="B366" s="33" t="s">
        <v>10251</v>
      </c>
      <c r="C366" s="31" t="s">
        <v>10530</v>
      </c>
      <c r="D366" s="33" t="s">
        <v>10133</v>
      </c>
      <c r="E366" s="33" t="s">
        <v>16</v>
      </c>
      <c r="F366" s="27">
        <v>1</v>
      </c>
      <c r="G366" s="16">
        <v>29.705181818181821</v>
      </c>
      <c r="H366" s="33"/>
      <c r="I366" s="17">
        <f>IFERROR(ТабСток[[#This Row],[Цена]]*ТабСток[[#This Row],[Заказ]],"")</f>
        <v>0</v>
      </c>
      <c r="J366" s="18" t="s">
        <v>10645</v>
      </c>
      <c r="K366" s="73" t="str">
        <f t="shared" si="5"/>
        <v/>
      </c>
    </row>
    <row r="367" spans="1:12" s="4" customFormat="1" ht="15.6" x14ac:dyDescent="0.3">
      <c r="A367" s="5"/>
      <c r="B367" s="33" t="s">
        <v>10259</v>
      </c>
      <c r="C367" s="31" t="s">
        <v>10260</v>
      </c>
      <c r="D367" s="33" t="s">
        <v>10133</v>
      </c>
      <c r="E367" s="33" t="s">
        <v>16</v>
      </c>
      <c r="F367" s="27">
        <v>1</v>
      </c>
      <c r="G367" s="16">
        <v>29.705181818181821</v>
      </c>
      <c r="H367" s="33"/>
      <c r="I367" s="17">
        <f>IFERROR(ТабСток[[#This Row],[Цена]]*ТабСток[[#This Row],[Заказ]],"")</f>
        <v>0</v>
      </c>
      <c r="J367" s="18" t="s">
        <v>10645</v>
      </c>
      <c r="K367" s="73" t="str">
        <f t="shared" si="5"/>
        <v/>
      </c>
    </row>
    <row r="368" spans="1:12" s="4" customFormat="1" ht="15.6" x14ac:dyDescent="0.3">
      <c r="A368" s="5"/>
      <c r="B368" s="33" t="s">
        <v>10614</v>
      </c>
      <c r="C368" s="31" t="s">
        <v>10093</v>
      </c>
      <c r="D368" s="33" t="s">
        <v>10071</v>
      </c>
      <c r="E368" s="33" t="s">
        <v>16</v>
      </c>
      <c r="F368" s="27">
        <v>5</v>
      </c>
      <c r="G368" s="16">
        <v>13.23</v>
      </c>
      <c r="H368" s="33"/>
      <c r="I368" s="17">
        <f>IFERROR(ТабСток[[#This Row],[Цена]]*ТабСток[[#This Row],[Заказ]],"")</f>
        <v>0</v>
      </c>
      <c r="J368" s="18" t="s">
        <v>10645</v>
      </c>
      <c r="K368" s="73" t="str">
        <f t="shared" si="5"/>
        <v/>
      </c>
    </row>
    <row r="369" spans="1:12" s="4" customFormat="1" ht="15.6" x14ac:dyDescent="0.3">
      <c r="A369" s="5"/>
      <c r="B369" s="33" t="s">
        <v>10615</v>
      </c>
      <c r="C369" s="31" t="s">
        <v>10094</v>
      </c>
      <c r="D369" s="33" t="s">
        <v>10071</v>
      </c>
      <c r="E369" s="33" t="s">
        <v>16</v>
      </c>
      <c r="F369" s="27">
        <v>5</v>
      </c>
      <c r="G369" s="16">
        <v>13.23</v>
      </c>
      <c r="H369" s="33"/>
      <c r="I369" s="17">
        <f>IFERROR(ТабСток[[#This Row],[Цена]]*ТабСток[[#This Row],[Заказ]],"")</f>
        <v>0</v>
      </c>
      <c r="J369" s="18" t="s">
        <v>10645</v>
      </c>
      <c r="K369" s="73" t="str">
        <f t="shared" si="5"/>
        <v/>
      </c>
    </row>
    <row r="370" spans="1:12" s="4" customFormat="1" ht="15.6" x14ac:dyDescent="0.3">
      <c r="A370" s="5"/>
      <c r="B370" s="33" t="s">
        <v>10252</v>
      </c>
      <c r="C370" s="31" t="s">
        <v>10253</v>
      </c>
      <c r="D370" s="33" t="s">
        <v>10133</v>
      </c>
      <c r="E370" s="33" t="s">
        <v>16</v>
      </c>
      <c r="F370" s="27">
        <v>1</v>
      </c>
      <c r="G370" s="16">
        <v>29.705181818181821</v>
      </c>
      <c r="H370" s="33"/>
      <c r="I370" s="17">
        <f>IFERROR(ТабСток[[#This Row],[Цена]]*ТабСток[[#This Row],[Заказ]],"")</f>
        <v>0</v>
      </c>
      <c r="J370" s="18" t="s">
        <v>10645</v>
      </c>
      <c r="K370" s="73" t="str">
        <f t="shared" si="5"/>
        <v/>
      </c>
    </row>
    <row r="371" spans="1:12" s="4" customFormat="1" ht="15.6" x14ac:dyDescent="0.3">
      <c r="A371" s="5"/>
      <c r="B371" s="33" t="s">
        <v>10616</v>
      </c>
      <c r="C371" s="31" t="s">
        <v>10095</v>
      </c>
      <c r="D371" s="33" t="s">
        <v>10071</v>
      </c>
      <c r="E371" s="33" t="s">
        <v>16</v>
      </c>
      <c r="F371" s="27">
        <v>5</v>
      </c>
      <c r="G371" s="16">
        <v>13.23</v>
      </c>
      <c r="H371" s="33"/>
      <c r="I371" s="17">
        <f>IFERROR(ТабСток[[#This Row],[Цена]]*ТабСток[[#This Row],[Заказ]],"")</f>
        <v>0</v>
      </c>
      <c r="J371" s="18" t="s">
        <v>10645</v>
      </c>
      <c r="K371" s="73" t="str">
        <f t="shared" si="5"/>
        <v/>
      </c>
    </row>
    <row r="372" spans="1:12" s="4" customFormat="1" ht="15.6" x14ac:dyDescent="0.3">
      <c r="A372" s="5"/>
      <c r="B372" s="33" t="s">
        <v>10249</v>
      </c>
      <c r="C372" s="31" t="s">
        <v>10250</v>
      </c>
      <c r="D372" s="33" t="s">
        <v>10220</v>
      </c>
      <c r="E372" s="33" t="s">
        <v>16</v>
      </c>
      <c r="F372" s="27">
        <v>3</v>
      </c>
      <c r="G372" s="16">
        <v>9.242909090909091</v>
      </c>
      <c r="H372" s="33"/>
      <c r="I372" s="17">
        <f>IFERROR(ТабСток[[#This Row],[Цена]]*ТабСток[[#This Row],[Заказ]],"")</f>
        <v>0</v>
      </c>
      <c r="J372" s="18" t="s">
        <v>10645</v>
      </c>
      <c r="K372" s="73" t="str">
        <f t="shared" si="5"/>
        <v/>
      </c>
    </row>
    <row r="373" spans="1:12" s="4" customFormat="1" ht="15.6" x14ac:dyDescent="0.3">
      <c r="A373" s="5"/>
      <c r="B373" s="33" t="s">
        <v>10257</v>
      </c>
      <c r="C373" s="31" t="s">
        <v>10258</v>
      </c>
      <c r="D373" s="33" t="s">
        <v>10045</v>
      </c>
      <c r="E373" s="33" t="s">
        <v>16</v>
      </c>
      <c r="F373" s="27">
        <v>3</v>
      </c>
      <c r="G373" s="16">
        <v>9.242909090909091</v>
      </c>
      <c r="H373" s="33"/>
      <c r="I373" s="17">
        <f>IFERROR(ТабСток[[#This Row],[Цена]]*ТабСток[[#This Row],[Заказ]],"")</f>
        <v>0</v>
      </c>
      <c r="J373" s="18" t="s">
        <v>10645</v>
      </c>
      <c r="K373" s="73" t="str">
        <f t="shared" si="5"/>
        <v/>
      </c>
    </row>
    <row r="374" spans="1:12" s="4" customFormat="1" ht="15.6" x14ac:dyDescent="0.3">
      <c r="A374" s="5"/>
      <c r="B374" s="33" t="s">
        <v>10255</v>
      </c>
      <c r="C374" s="31" t="s">
        <v>10256</v>
      </c>
      <c r="D374" s="33" t="s">
        <v>10220</v>
      </c>
      <c r="E374" s="33" t="s">
        <v>16</v>
      </c>
      <c r="F374" s="27">
        <v>3</v>
      </c>
      <c r="G374" s="16">
        <v>7.9059090909090903</v>
      </c>
      <c r="H374" s="33"/>
      <c r="I374" s="17">
        <f>IFERROR(ТабСток[[#This Row],[Цена]]*ТабСток[[#This Row],[Заказ]],"")</f>
        <v>0</v>
      </c>
      <c r="J374" s="18" t="s">
        <v>10645</v>
      </c>
      <c r="K374" s="73" t="str">
        <f t="shared" si="5"/>
        <v/>
      </c>
    </row>
    <row r="375" spans="1:12" s="4" customFormat="1" ht="15.6" x14ac:dyDescent="0.3">
      <c r="A375" s="5"/>
      <c r="B375" s="33" t="s">
        <v>10617</v>
      </c>
      <c r="C375" s="31" t="s">
        <v>10096</v>
      </c>
      <c r="D375" s="33" t="s">
        <v>10071</v>
      </c>
      <c r="E375" s="33" t="s">
        <v>16</v>
      </c>
      <c r="F375" s="27">
        <v>5</v>
      </c>
      <c r="G375" s="16">
        <v>4.032</v>
      </c>
      <c r="H375" s="33"/>
      <c r="I375" s="17">
        <f>IFERROR(ТабСток[[#This Row],[Цена]]*ТабСток[[#This Row],[Заказ]],"")</f>
        <v>0</v>
      </c>
      <c r="J375" s="18" t="s">
        <v>10645</v>
      </c>
      <c r="K375" s="73" t="str">
        <f t="shared" si="5"/>
        <v/>
      </c>
    </row>
    <row r="376" spans="1:12" s="4" customFormat="1" ht="15.6" x14ac:dyDescent="0.3">
      <c r="A376" s="5"/>
      <c r="B376" s="33" t="s">
        <v>10618</v>
      </c>
      <c r="C376" s="31" t="s">
        <v>10097</v>
      </c>
      <c r="D376" s="33" t="s">
        <v>10071</v>
      </c>
      <c r="E376" s="33" t="s">
        <v>16</v>
      </c>
      <c r="F376" s="27">
        <v>5</v>
      </c>
      <c r="G376" s="16">
        <v>13.23</v>
      </c>
      <c r="H376" s="33"/>
      <c r="I376" s="17">
        <f>IFERROR(ТабСток[[#This Row],[Цена]]*ТабСток[[#This Row],[Заказ]],"")</f>
        <v>0</v>
      </c>
      <c r="J376" s="18" t="s">
        <v>10645</v>
      </c>
      <c r="K376" s="73" t="str">
        <f t="shared" si="5"/>
        <v/>
      </c>
    </row>
    <row r="377" spans="1:12" s="4" customFormat="1" ht="15.6" x14ac:dyDescent="0.3">
      <c r="A377" s="5"/>
      <c r="B377" s="33" t="s">
        <v>10637</v>
      </c>
      <c r="C377" s="31" t="s">
        <v>10116</v>
      </c>
      <c r="D377" s="33" t="s">
        <v>10071</v>
      </c>
      <c r="E377" s="33" t="s">
        <v>16</v>
      </c>
      <c r="F377" s="27">
        <v>5</v>
      </c>
      <c r="G377" s="16">
        <v>13.23</v>
      </c>
      <c r="H377" s="33"/>
      <c r="I377" s="17">
        <f>IFERROR(ТабСток[[#This Row],[Цена]]*ТабСток[[#This Row],[Заказ]],"")</f>
        <v>0</v>
      </c>
      <c r="J377" s="18" t="s">
        <v>10645</v>
      </c>
      <c r="K377" s="73" t="str">
        <f t="shared" si="5"/>
        <v/>
      </c>
      <c r="L377" s="2"/>
    </row>
    <row r="378" spans="1:12" s="4" customFormat="1" ht="15.6" x14ac:dyDescent="0.3">
      <c r="A378" s="5"/>
      <c r="B378" s="33" t="s">
        <v>10247</v>
      </c>
      <c r="C378" s="31" t="s">
        <v>10248</v>
      </c>
      <c r="D378" s="33" t="s">
        <v>10220</v>
      </c>
      <c r="E378" s="33" t="s">
        <v>16</v>
      </c>
      <c r="F378" s="27">
        <v>3</v>
      </c>
      <c r="G378" s="16">
        <v>9.242909090909091</v>
      </c>
      <c r="H378" s="33"/>
      <c r="I378" s="17">
        <f>IFERROR(ТабСток[[#This Row],[Цена]]*ТабСток[[#This Row],[Заказ]],"")</f>
        <v>0</v>
      </c>
      <c r="J378" s="18" t="s">
        <v>10645</v>
      </c>
      <c r="K378" s="73" t="str">
        <f t="shared" si="5"/>
        <v/>
      </c>
    </row>
    <row r="379" spans="1:12" s="4" customFormat="1" ht="15.6" x14ac:dyDescent="0.3">
      <c r="A379" s="5"/>
      <c r="B379" s="33" t="s">
        <v>10598</v>
      </c>
      <c r="C379" s="31" t="s">
        <v>10076</v>
      </c>
      <c r="D379" s="33" t="s">
        <v>10071</v>
      </c>
      <c r="E379" s="33" t="s">
        <v>16</v>
      </c>
      <c r="F379" s="27">
        <v>5</v>
      </c>
      <c r="G379" s="16">
        <v>13.23</v>
      </c>
      <c r="H379" s="33"/>
      <c r="I379" s="17">
        <f>IFERROR(ТабСток[[#This Row],[Цена]]*ТабСток[[#This Row],[Заказ]],"")</f>
        <v>0</v>
      </c>
      <c r="J379" s="18" t="s">
        <v>10645</v>
      </c>
      <c r="K379" s="73" t="str">
        <f t="shared" si="5"/>
        <v/>
      </c>
    </row>
    <row r="380" spans="1:12" s="4" customFormat="1" ht="15.6" x14ac:dyDescent="0.3">
      <c r="A380" s="5"/>
      <c r="B380" s="33" t="s">
        <v>10254</v>
      </c>
      <c r="C380" s="31" t="s">
        <v>10531</v>
      </c>
      <c r="D380" s="33" t="s">
        <v>10060</v>
      </c>
      <c r="E380" s="33" t="s">
        <v>16</v>
      </c>
      <c r="F380" s="27">
        <v>1</v>
      </c>
      <c r="G380" s="16">
        <v>33.018727272727276</v>
      </c>
      <c r="H380" s="33"/>
      <c r="I380" s="17">
        <f>IFERROR(ТабСток[[#This Row],[Цена]]*ТабСток[[#This Row],[Заказ]],"")</f>
        <v>0</v>
      </c>
      <c r="J380" s="18" t="s">
        <v>10645</v>
      </c>
      <c r="K380" s="73" t="str">
        <f t="shared" si="5"/>
        <v/>
      </c>
    </row>
    <row r="381" spans="1:12" s="4" customFormat="1" ht="15.6" x14ac:dyDescent="0.3">
      <c r="A381" s="5"/>
      <c r="B381" s="33" t="s">
        <v>9993</v>
      </c>
      <c r="C381" s="31" t="s">
        <v>10026</v>
      </c>
      <c r="D381" s="33" t="s">
        <v>10220</v>
      </c>
      <c r="E381" s="33" t="s">
        <v>9965</v>
      </c>
      <c r="F381" s="27">
        <v>3</v>
      </c>
      <c r="G381" s="16">
        <v>10.92</v>
      </c>
      <c r="H381" s="33"/>
      <c r="I381" s="17">
        <f>IFERROR(ТабСток[[#This Row],[Цена]]*ТабСток[[#This Row],[Заказ]],"")</f>
        <v>0</v>
      </c>
      <c r="J381" s="18" t="s">
        <v>10645</v>
      </c>
      <c r="K381" s="73" t="str">
        <f t="shared" si="5"/>
        <v/>
      </c>
      <c r="L381" s="2"/>
    </row>
    <row r="382" spans="1:12" s="4" customFormat="1" ht="15.6" x14ac:dyDescent="0.3">
      <c r="A382" s="5"/>
      <c r="B382" s="33" t="s">
        <v>10599</v>
      </c>
      <c r="C382" s="31" t="s">
        <v>10077</v>
      </c>
      <c r="D382" s="33" t="s">
        <v>10078</v>
      </c>
      <c r="E382" s="33" t="s">
        <v>3588</v>
      </c>
      <c r="F382" s="27">
        <v>5</v>
      </c>
      <c r="G382" s="16">
        <v>2.3939999999999997</v>
      </c>
      <c r="H382" s="33"/>
      <c r="I382" s="17">
        <f>IFERROR(ТабСток[[#This Row],[Цена]]*ТабСток[[#This Row],[Заказ]],"")</f>
        <v>0</v>
      </c>
      <c r="J382" s="18" t="s">
        <v>10645</v>
      </c>
      <c r="K382" s="73" t="str">
        <f t="shared" si="5"/>
        <v/>
      </c>
    </row>
    <row r="383" spans="1:12" s="4" customFormat="1" ht="15.6" x14ac:dyDescent="0.3">
      <c r="A383" s="5"/>
      <c r="B383" s="33" t="s">
        <v>10642</v>
      </c>
      <c r="C383" s="31" t="s">
        <v>10121</v>
      </c>
      <c r="D383" s="33" t="s">
        <v>10078</v>
      </c>
      <c r="E383" s="33" t="s">
        <v>3588</v>
      </c>
      <c r="F383" s="27">
        <v>5</v>
      </c>
      <c r="G383" s="16">
        <v>2.3939999999999997</v>
      </c>
      <c r="H383" s="33"/>
      <c r="I383" s="17">
        <f>IFERROR(ТабСток[[#This Row],[Цена]]*ТабСток[[#This Row],[Заказ]],"")</f>
        <v>0</v>
      </c>
      <c r="J383" s="18" t="s">
        <v>10645</v>
      </c>
      <c r="K383" s="73" t="str">
        <f t="shared" si="5"/>
        <v/>
      </c>
      <c r="L383" s="2"/>
    </row>
    <row r="384" spans="1:12" s="4" customFormat="1" ht="15.6" x14ac:dyDescent="0.3">
      <c r="A384" s="5"/>
      <c r="B384" s="33" t="s">
        <v>10601</v>
      </c>
      <c r="C384" s="31" t="s">
        <v>10080</v>
      </c>
      <c r="D384" s="33" t="s">
        <v>10078</v>
      </c>
      <c r="E384" s="33" t="s">
        <v>3588</v>
      </c>
      <c r="F384" s="27">
        <v>5</v>
      </c>
      <c r="G384" s="16">
        <v>2.3939999999999997</v>
      </c>
      <c r="H384" s="33"/>
      <c r="I384" s="17">
        <f>IFERROR(ТабСток[[#This Row],[Цена]]*ТабСток[[#This Row],[Заказ]],"")</f>
        <v>0</v>
      </c>
      <c r="J384" s="18" t="s">
        <v>10645</v>
      </c>
      <c r="K384" s="73" t="str">
        <f t="shared" si="5"/>
        <v/>
      </c>
    </row>
    <row r="385" spans="1:12" s="4" customFormat="1" ht="15.6" x14ac:dyDescent="0.3">
      <c r="A385" s="5"/>
      <c r="B385" s="33" t="s">
        <v>10602</v>
      </c>
      <c r="C385" s="31" t="s">
        <v>10081</v>
      </c>
      <c r="D385" s="33" t="s">
        <v>10078</v>
      </c>
      <c r="E385" s="33" t="s">
        <v>3588</v>
      </c>
      <c r="F385" s="27">
        <v>5</v>
      </c>
      <c r="G385" s="16">
        <v>2.3939999999999997</v>
      </c>
      <c r="H385" s="33"/>
      <c r="I385" s="17">
        <f>IFERROR(ТабСток[[#This Row],[Цена]]*ТабСток[[#This Row],[Заказ]],"")</f>
        <v>0</v>
      </c>
      <c r="J385" s="18" t="s">
        <v>10645</v>
      </c>
      <c r="K385" s="73" t="str">
        <f t="shared" si="5"/>
        <v/>
      </c>
    </row>
    <row r="386" spans="1:12" s="4" customFormat="1" ht="15.6" x14ac:dyDescent="0.3">
      <c r="A386" s="5"/>
      <c r="B386" s="33" t="s">
        <v>10643</v>
      </c>
      <c r="C386" s="31" t="s">
        <v>10122</v>
      </c>
      <c r="D386" s="33" t="s">
        <v>10078</v>
      </c>
      <c r="E386" s="33" t="s">
        <v>3588</v>
      </c>
      <c r="F386" s="27">
        <v>5</v>
      </c>
      <c r="G386" s="16">
        <v>2.3939999999999997</v>
      </c>
      <c r="H386" s="33"/>
      <c r="I386" s="17">
        <f>IFERROR(ТабСток[[#This Row],[Цена]]*ТабСток[[#This Row],[Заказ]],"")</f>
        <v>0</v>
      </c>
      <c r="J386" s="18" t="s">
        <v>10645</v>
      </c>
      <c r="K386" s="73" t="str">
        <f t="shared" si="5"/>
        <v/>
      </c>
      <c r="L386" s="2"/>
    </row>
    <row r="387" spans="1:12" s="4" customFormat="1" ht="15.6" x14ac:dyDescent="0.3">
      <c r="A387" s="5"/>
      <c r="B387" s="33" t="s">
        <v>10600</v>
      </c>
      <c r="C387" s="31" t="s">
        <v>10079</v>
      </c>
      <c r="D387" s="33" t="s">
        <v>10078</v>
      </c>
      <c r="E387" s="33" t="s">
        <v>3588</v>
      </c>
      <c r="F387" s="27">
        <v>5</v>
      </c>
      <c r="G387" s="16">
        <v>2.3939999999999997</v>
      </c>
      <c r="H387" s="33"/>
      <c r="I387" s="17">
        <f>IFERROR(ТабСток[[#This Row],[Цена]]*ТабСток[[#This Row],[Заказ]],"")</f>
        <v>0</v>
      </c>
      <c r="J387" s="18" t="s">
        <v>10645</v>
      </c>
      <c r="K387" s="73" t="str">
        <f t="shared" si="5"/>
        <v/>
      </c>
    </row>
    <row r="388" spans="1:12" s="4" customFormat="1" ht="15.6" x14ac:dyDescent="0.3">
      <c r="A388" s="5"/>
      <c r="B388" s="33" t="s">
        <v>10629</v>
      </c>
      <c r="C388" s="31" t="s">
        <v>10108</v>
      </c>
      <c r="D388" s="33" t="s">
        <v>10078</v>
      </c>
      <c r="E388" s="33" t="s">
        <v>3588</v>
      </c>
      <c r="F388" s="27">
        <v>5</v>
      </c>
      <c r="G388" s="16">
        <v>2.3939999999999997</v>
      </c>
      <c r="H388" s="33"/>
      <c r="I388" s="17">
        <f>IFERROR(ТабСток[[#This Row],[Цена]]*ТабСток[[#This Row],[Заказ]],"")</f>
        <v>0</v>
      </c>
      <c r="J388" s="18" t="s">
        <v>10645</v>
      </c>
      <c r="K388" s="73" t="str">
        <f t="shared" si="5"/>
        <v/>
      </c>
      <c r="L388" s="2"/>
    </row>
    <row r="389" spans="1:12" s="4" customFormat="1" ht="15.6" x14ac:dyDescent="0.3">
      <c r="A389" s="5"/>
      <c r="B389" s="33" t="s">
        <v>2920</v>
      </c>
      <c r="C389" s="31" t="s">
        <v>2921</v>
      </c>
      <c r="D389" s="33" t="s">
        <v>10415</v>
      </c>
      <c r="E389" s="33" t="s">
        <v>9965</v>
      </c>
      <c r="F389" s="27">
        <v>5</v>
      </c>
      <c r="G389" s="16">
        <v>5.46</v>
      </c>
      <c r="H389" s="33"/>
      <c r="I389" s="17">
        <f>IFERROR(ТабСток[[#This Row],[Цена]]*ТабСток[[#This Row],[Заказ]],"")</f>
        <v>0</v>
      </c>
      <c r="J389" s="18" t="s">
        <v>10645</v>
      </c>
      <c r="K389" s="73" t="str">
        <f t="shared" si="5"/>
        <v/>
      </c>
      <c r="L389" s="2"/>
    </row>
    <row r="390" spans="1:12" s="4" customFormat="1" ht="15.6" x14ac:dyDescent="0.3">
      <c r="A390" s="5"/>
      <c r="B390" s="33" t="s">
        <v>2922</v>
      </c>
      <c r="C390" s="31" t="s">
        <v>2923</v>
      </c>
      <c r="D390" s="33" t="s">
        <v>10136</v>
      </c>
      <c r="E390" s="33" t="s">
        <v>9965</v>
      </c>
      <c r="F390" s="27">
        <v>1</v>
      </c>
      <c r="G390" s="16">
        <v>29.4</v>
      </c>
      <c r="H390" s="33"/>
      <c r="I390" s="17">
        <f>IFERROR(ТабСток[[#This Row],[Цена]]*ТабСток[[#This Row],[Заказ]],"")</f>
        <v>0</v>
      </c>
      <c r="J390" s="18" t="s">
        <v>10645</v>
      </c>
      <c r="K390" s="73" t="str">
        <f t="shared" ref="K390:K453" si="6">IF(AND($K$4&gt;0,$K$4&lt;300),"Минимальный заказ по вкладке 300 евро","")</f>
        <v/>
      </c>
      <c r="L390" s="2"/>
    </row>
    <row r="391" spans="1:12" s="4" customFormat="1" ht="15.6" x14ac:dyDescent="0.3">
      <c r="A391" s="5"/>
      <c r="B391" s="33" t="s">
        <v>2924</v>
      </c>
      <c r="C391" s="31" t="s">
        <v>2925</v>
      </c>
      <c r="D391" s="33" t="s">
        <v>10403</v>
      </c>
      <c r="E391" s="33" t="s">
        <v>9965</v>
      </c>
      <c r="F391" s="27">
        <v>1</v>
      </c>
      <c r="G391" s="16">
        <v>50.4</v>
      </c>
      <c r="H391" s="33"/>
      <c r="I391" s="17">
        <f>IFERROR(ТабСток[[#This Row],[Цена]]*ТабСток[[#This Row],[Заказ]],"")</f>
        <v>0</v>
      </c>
      <c r="J391" s="18" t="s">
        <v>10645</v>
      </c>
      <c r="K391" s="73" t="str">
        <f t="shared" si="6"/>
        <v/>
      </c>
      <c r="L391" s="2"/>
    </row>
    <row r="392" spans="1:12" s="4" customFormat="1" ht="15.6" x14ac:dyDescent="0.3">
      <c r="A392" s="5"/>
      <c r="B392" s="33" t="s">
        <v>3445</v>
      </c>
      <c r="C392" s="31" t="s">
        <v>3446</v>
      </c>
      <c r="D392" s="33" t="s">
        <v>10045</v>
      </c>
      <c r="E392" s="33" t="s">
        <v>16</v>
      </c>
      <c r="F392" s="27">
        <v>3</v>
      </c>
      <c r="G392" s="16">
        <v>10.079999999999998</v>
      </c>
      <c r="H392" s="33"/>
      <c r="I392" s="17">
        <f>IFERROR(ТабСток[[#This Row],[Цена]]*ТабСток[[#This Row],[Заказ]],"")</f>
        <v>0</v>
      </c>
      <c r="J392" s="18" t="s">
        <v>10645</v>
      </c>
      <c r="K392" s="73" t="str">
        <f t="shared" si="6"/>
        <v/>
      </c>
    </row>
    <row r="393" spans="1:12" s="4" customFormat="1" ht="15.6" x14ac:dyDescent="0.3">
      <c r="A393" s="5"/>
      <c r="B393" s="33" t="s">
        <v>3455</v>
      </c>
      <c r="C393" s="31" t="s">
        <v>10408</v>
      </c>
      <c r="D393" s="33" t="s">
        <v>10220</v>
      </c>
      <c r="E393" s="33" t="s">
        <v>16</v>
      </c>
      <c r="F393" s="27">
        <v>3</v>
      </c>
      <c r="G393" s="16">
        <v>29.4</v>
      </c>
      <c r="H393" s="33"/>
      <c r="I393" s="17">
        <f>IFERROR(ТабСток[[#This Row],[Цена]]*ТабСток[[#This Row],[Заказ]],"")</f>
        <v>0</v>
      </c>
      <c r="J393" s="18" t="s">
        <v>10645</v>
      </c>
      <c r="K393" s="73" t="str">
        <f t="shared" si="6"/>
        <v/>
      </c>
    </row>
    <row r="394" spans="1:12" s="4" customFormat="1" ht="15.6" x14ac:dyDescent="0.3">
      <c r="A394" s="5"/>
      <c r="B394" s="33" t="s">
        <v>10291</v>
      </c>
      <c r="C394" s="31" t="s">
        <v>10528</v>
      </c>
      <c r="D394" s="33" t="s">
        <v>10220</v>
      </c>
      <c r="E394" s="33" t="s">
        <v>16</v>
      </c>
      <c r="F394" s="27">
        <v>3</v>
      </c>
      <c r="G394" s="16">
        <v>26.420818181818181</v>
      </c>
      <c r="H394" s="33"/>
      <c r="I394" s="17">
        <f>IFERROR(ТабСток[[#This Row],[Цена]]*ТабСток[[#This Row],[Заказ]],"")</f>
        <v>0</v>
      </c>
      <c r="J394" s="18" t="s">
        <v>10645</v>
      </c>
      <c r="K394" s="73" t="str">
        <f t="shared" si="6"/>
        <v/>
      </c>
    </row>
    <row r="395" spans="1:12" s="4" customFormat="1" ht="15.6" x14ac:dyDescent="0.3">
      <c r="A395" s="5"/>
      <c r="B395" s="33" t="s">
        <v>10623</v>
      </c>
      <c r="C395" s="31" t="s">
        <v>10102</v>
      </c>
      <c r="D395" s="33" t="s">
        <v>10071</v>
      </c>
      <c r="E395" s="33" t="s">
        <v>16</v>
      </c>
      <c r="F395" s="27">
        <v>5</v>
      </c>
      <c r="G395" s="16">
        <v>13.242599999999999</v>
      </c>
      <c r="H395" s="33"/>
      <c r="I395" s="17">
        <f>IFERROR(ТабСток[[#This Row],[Цена]]*ТабСток[[#This Row],[Заказ]],"")</f>
        <v>0</v>
      </c>
      <c r="J395" s="18" t="s">
        <v>10645</v>
      </c>
      <c r="K395" s="73" t="str">
        <f t="shared" si="6"/>
        <v/>
      </c>
    </row>
    <row r="396" spans="1:12" s="4" customFormat="1" ht="15.6" x14ac:dyDescent="0.3">
      <c r="A396" s="5"/>
      <c r="B396" s="33" t="s">
        <v>10624</v>
      </c>
      <c r="C396" s="31" t="s">
        <v>10103</v>
      </c>
      <c r="D396" s="33" t="s">
        <v>10071</v>
      </c>
      <c r="E396" s="33" t="s">
        <v>16</v>
      </c>
      <c r="F396" s="27">
        <v>5</v>
      </c>
      <c r="G396" s="16">
        <v>13.23</v>
      </c>
      <c r="H396" s="33"/>
      <c r="I396" s="17">
        <f>IFERROR(ТабСток[[#This Row],[Цена]]*ТабСток[[#This Row],[Заказ]],"")</f>
        <v>0</v>
      </c>
      <c r="J396" s="18" t="s">
        <v>10645</v>
      </c>
      <c r="K396" s="73" t="str">
        <f t="shared" si="6"/>
        <v/>
      </c>
    </row>
    <row r="397" spans="1:12" s="4" customFormat="1" ht="15.6" x14ac:dyDescent="0.3">
      <c r="A397" s="5"/>
      <c r="B397" s="33" t="s">
        <v>10625</v>
      </c>
      <c r="C397" s="31" t="s">
        <v>10104</v>
      </c>
      <c r="D397" s="33" t="s">
        <v>10071</v>
      </c>
      <c r="E397" s="33" t="s">
        <v>16</v>
      </c>
      <c r="F397" s="27">
        <v>5</v>
      </c>
      <c r="G397" s="16">
        <v>13.23</v>
      </c>
      <c r="H397" s="33"/>
      <c r="I397" s="17">
        <f>IFERROR(ТабСток[[#This Row],[Цена]]*ТабСток[[#This Row],[Заказ]],"")</f>
        <v>0</v>
      </c>
      <c r="J397" s="18" t="s">
        <v>10645</v>
      </c>
      <c r="K397" s="73" t="str">
        <f t="shared" si="6"/>
        <v/>
      </c>
    </row>
    <row r="398" spans="1:12" s="4" customFormat="1" ht="15.6" x14ac:dyDescent="0.3">
      <c r="A398" s="5"/>
      <c r="B398" s="33" t="s">
        <v>10641</v>
      </c>
      <c r="C398" s="31" t="s">
        <v>10120</v>
      </c>
      <c r="D398" s="33" t="s">
        <v>10071</v>
      </c>
      <c r="E398" s="33" t="s">
        <v>16</v>
      </c>
      <c r="F398" s="27">
        <v>5</v>
      </c>
      <c r="G398" s="16">
        <v>13.23</v>
      </c>
      <c r="H398" s="33"/>
      <c r="I398" s="17">
        <f>IFERROR(ТабСток[[#This Row],[Цена]]*ТабСток[[#This Row],[Заказ]],"")</f>
        <v>0</v>
      </c>
      <c r="J398" s="18" t="s">
        <v>10645</v>
      </c>
      <c r="K398" s="73" t="str">
        <f t="shared" si="6"/>
        <v/>
      </c>
      <c r="L398" s="2"/>
    </row>
    <row r="399" spans="1:12" s="4" customFormat="1" ht="15.6" x14ac:dyDescent="0.3">
      <c r="A399" s="5"/>
      <c r="B399" s="33" t="s">
        <v>10626</v>
      </c>
      <c r="C399" s="31" t="s">
        <v>10105</v>
      </c>
      <c r="D399" s="33" t="s">
        <v>10071</v>
      </c>
      <c r="E399" s="33" t="s">
        <v>16</v>
      </c>
      <c r="F399" s="27">
        <v>5</v>
      </c>
      <c r="G399" s="16">
        <v>13.23</v>
      </c>
      <c r="H399" s="33"/>
      <c r="I399" s="17">
        <f>IFERROR(ТабСток[[#This Row],[Цена]]*ТабСток[[#This Row],[Заказ]],"")</f>
        <v>0</v>
      </c>
      <c r="J399" s="18" t="s">
        <v>10645</v>
      </c>
      <c r="K399" s="73" t="str">
        <f t="shared" si="6"/>
        <v/>
      </c>
      <c r="L399" s="2"/>
    </row>
    <row r="400" spans="1:12" s="4" customFormat="1" ht="15.6" x14ac:dyDescent="0.3">
      <c r="A400" s="5"/>
      <c r="B400" s="33" t="s">
        <v>10639</v>
      </c>
      <c r="C400" s="31" t="s">
        <v>10118</v>
      </c>
      <c r="D400" s="33" t="s">
        <v>10071</v>
      </c>
      <c r="E400" s="33" t="s">
        <v>16</v>
      </c>
      <c r="F400" s="27">
        <v>5</v>
      </c>
      <c r="G400" s="16">
        <v>12.474</v>
      </c>
      <c r="H400" s="33"/>
      <c r="I400" s="17">
        <f>IFERROR(ТабСток[[#This Row],[Цена]]*ТабСток[[#This Row],[Заказ]],"")</f>
        <v>0</v>
      </c>
      <c r="J400" s="18" t="s">
        <v>10645</v>
      </c>
      <c r="K400" s="73" t="str">
        <f t="shared" si="6"/>
        <v/>
      </c>
      <c r="L400" s="2"/>
    </row>
    <row r="401" spans="1:12" s="4" customFormat="1" ht="15.6" x14ac:dyDescent="0.3">
      <c r="A401" s="5"/>
      <c r="B401" s="33" t="s">
        <v>10289</v>
      </c>
      <c r="C401" s="31" t="s">
        <v>10290</v>
      </c>
      <c r="D401" s="33" t="s">
        <v>10133</v>
      </c>
      <c r="E401" s="33" t="s">
        <v>16</v>
      </c>
      <c r="F401" s="27">
        <v>1</v>
      </c>
      <c r="G401" s="16">
        <v>26.420818181818181</v>
      </c>
      <c r="H401" s="33"/>
      <c r="I401" s="17">
        <f>IFERROR(ТабСток[[#This Row],[Цена]]*ТабСток[[#This Row],[Заказ]],"")</f>
        <v>0</v>
      </c>
      <c r="J401" s="18" t="s">
        <v>10645</v>
      </c>
      <c r="K401" s="73" t="str">
        <f t="shared" si="6"/>
        <v/>
      </c>
    </row>
    <row r="402" spans="1:12" s="4" customFormat="1" ht="15.6" x14ac:dyDescent="0.3">
      <c r="A402" s="5"/>
      <c r="B402" s="33" t="s">
        <v>10383</v>
      </c>
      <c r="C402" s="31" t="s">
        <v>10395</v>
      </c>
      <c r="D402" s="33" t="s">
        <v>10399</v>
      </c>
      <c r="E402" s="33" t="s">
        <v>16</v>
      </c>
      <c r="F402" s="27">
        <v>1</v>
      </c>
      <c r="G402" s="16">
        <v>67.2</v>
      </c>
      <c r="H402" s="33"/>
      <c r="I402" s="17">
        <f>IFERROR(ТабСток[[#This Row],[Цена]]*ТабСток[[#This Row],[Заказ]],"")</f>
        <v>0</v>
      </c>
      <c r="J402" s="18" t="s">
        <v>10645</v>
      </c>
      <c r="K402" s="73" t="str">
        <f t="shared" si="6"/>
        <v/>
      </c>
    </row>
    <row r="403" spans="1:12" s="4" customFormat="1" ht="15.6" x14ac:dyDescent="0.3">
      <c r="A403" s="5"/>
      <c r="B403" s="33" t="s">
        <v>10384</v>
      </c>
      <c r="C403" s="31" t="s">
        <v>10396</v>
      </c>
      <c r="D403" s="33" t="s">
        <v>10399</v>
      </c>
      <c r="E403" s="33" t="s">
        <v>16</v>
      </c>
      <c r="F403" s="27">
        <v>1</v>
      </c>
      <c r="G403" s="16">
        <v>67.2</v>
      </c>
      <c r="H403" s="33"/>
      <c r="I403" s="17">
        <f>IFERROR(ТабСток[[#This Row],[Цена]]*ТабСток[[#This Row],[Заказ]],"")</f>
        <v>0</v>
      </c>
      <c r="J403" s="18" t="s">
        <v>10645</v>
      </c>
      <c r="K403" s="73" t="str">
        <f t="shared" si="6"/>
        <v/>
      </c>
    </row>
    <row r="404" spans="1:12" s="4" customFormat="1" ht="15.6" x14ac:dyDescent="0.3">
      <c r="A404" s="5"/>
      <c r="B404" s="33" t="s">
        <v>10007</v>
      </c>
      <c r="C404" s="31" t="s">
        <v>10036</v>
      </c>
      <c r="D404" s="33" t="s">
        <v>10220</v>
      </c>
      <c r="E404" s="33" t="s">
        <v>16</v>
      </c>
      <c r="F404" s="27">
        <v>3</v>
      </c>
      <c r="G404" s="16">
        <v>23.52</v>
      </c>
      <c r="H404" s="33"/>
      <c r="I404" s="17">
        <f>IFERROR(ТабСток[[#This Row],[Цена]]*ТабСток[[#This Row],[Заказ]],"")</f>
        <v>0</v>
      </c>
      <c r="J404" s="18" t="s">
        <v>10645</v>
      </c>
      <c r="K404" s="73" t="str">
        <f t="shared" si="6"/>
        <v/>
      </c>
      <c r="L404" s="2"/>
    </row>
    <row r="405" spans="1:12" s="4" customFormat="1" ht="15.6" x14ac:dyDescent="0.3">
      <c r="A405" s="5"/>
      <c r="B405" s="33" t="s">
        <v>3464</v>
      </c>
      <c r="C405" s="31" t="s">
        <v>10409</v>
      </c>
      <c r="D405" s="33" t="s">
        <v>10220</v>
      </c>
      <c r="E405" s="33" t="s">
        <v>16</v>
      </c>
      <c r="F405" s="27">
        <v>3</v>
      </c>
      <c r="G405" s="16">
        <v>23.520000000000003</v>
      </c>
      <c r="H405" s="33"/>
      <c r="I405" s="17">
        <f>IFERROR(ТабСток[[#This Row],[Цена]]*ТабСток[[#This Row],[Заказ]],"")</f>
        <v>0</v>
      </c>
      <c r="J405" s="18" t="s">
        <v>10645</v>
      </c>
      <c r="K405" s="73" t="str">
        <f t="shared" si="6"/>
        <v/>
      </c>
    </row>
    <row r="406" spans="1:12" s="4" customFormat="1" ht="15.6" x14ac:dyDescent="0.3">
      <c r="A406" s="5"/>
      <c r="B406" s="33" t="s">
        <v>10640</v>
      </c>
      <c r="C406" s="31" t="s">
        <v>10119</v>
      </c>
      <c r="D406" s="33" t="s">
        <v>10071</v>
      </c>
      <c r="E406" s="33" t="s">
        <v>16</v>
      </c>
      <c r="F406" s="27">
        <v>5</v>
      </c>
      <c r="G406" s="16">
        <v>12.474</v>
      </c>
      <c r="H406" s="33"/>
      <c r="I406" s="17">
        <f>IFERROR(ТабСток[[#This Row],[Цена]]*ТабСток[[#This Row],[Заказ]],"")</f>
        <v>0</v>
      </c>
      <c r="J406" s="18" t="s">
        <v>10645</v>
      </c>
      <c r="K406" s="73" t="str">
        <f t="shared" si="6"/>
        <v/>
      </c>
      <c r="L406" s="2"/>
    </row>
    <row r="407" spans="1:12" s="4" customFormat="1" ht="15.6" x14ac:dyDescent="0.3">
      <c r="A407" s="5"/>
      <c r="B407" s="33" t="s">
        <v>3467</v>
      </c>
      <c r="C407" s="31" t="s">
        <v>10410</v>
      </c>
      <c r="D407" s="33" t="s">
        <v>10220</v>
      </c>
      <c r="E407" s="33" t="s">
        <v>16</v>
      </c>
      <c r="F407" s="27">
        <v>3</v>
      </c>
      <c r="G407" s="16">
        <v>23.520000000000003</v>
      </c>
      <c r="H407" s="33"/>
      <c r="I407" s="17">
        <f>IFERROR(ТабСток[[#This Row],[Цена]]*ТабСток[[#This Row],[Заказ]],"")</f>
        <v>0</v>
      </c>
      <c r="J407" s="18" t="s">
        <v>10645</v>
      </c>
      <c r="K407" s="73" t="str">
        <f t="shared" si="6"/>
        <v/>
      </c>
    </row>
    <row r="408" spans="1:12" s="4" customFormat="1" ht="15.6" x14ac:dyDescent="0.3">
      <c r="A408" s="5"/>
      <c r="B408" s="33" t="s">
        <v>10350</v>
      </c>
      <c r="C408" s="31" t="s">
        <v>10457</v>
      </c>
      <c r="D408" s="33" t="s">
        <v>10045</v>
      </c>
      <c r="E408" s="33" t="s">
        <v>16</v>
      </c>
      <c r="F408" s="27">
        <v>3</v>
      </c>
      <c r="G408" s="16">
        <v>6.7918500000000002</v>
      </c>
      <c r="H408" s="33"/>
      <c r="I408" s="17">
        <f>IFERROR(ТабСток[[#This Row],[Цена]]*ТабСток[[#This Row],[Заказ]],"")</f>
        <v>0</v>
      </c>
      <c r="J408" s="18" t="s">
        <v>10645</v>
      </c>
      <c r="K408" s="73" t="str">
        <f t="shared" si="6"/>
        <v/>
      </c>
      <c r="L408" s="2"/>
    </row>
    <row r="409" spans="1:12" s="4" customFormat="1" ht="15.6" x14ac:dyDescent="0.3">
      <c r="A409" s="5"/>
      <c r="B409" s="33" t="s">
        <v>10352</v>
      </c>
      <c r="C409" s="31" t="s">
        <v>10473</v>
      </c>
      <c r="D409" s="33" t="s">
        <v>10220</v>
      </c>
      <c r="E409" s="33" t="s">
        <v>16</v>
      </c>
      <c r="F409" s="27">
        <v>3</v>
      </c>
      <c r="G409" s="16">
        <v>9.0031500000000015</v>
      </c>
      <c r="H409" s="33"/>
      <c r="I409" s="17">
        <f>IFERROR(ТабСток[[#This Row],[Цена]]*ТабСток[[#This Row],[Заказ]],"")</f>
        <v>0</v>
      </c>
      <c r="J409" s="18" t="s">
        <v>10645</v>
      </c>
      <c r="K409" s="73" t="str">
        <f t="shared" si="6"/>
        <v/>
      </c>
      <c r="L409" s="2"/>
    </row>
    <row r="410" spans="1:12" s="4" customFormat="1" ht="15.6" x14ac:dyDescent="0.3">
      <c r="A410" s="5"/>
      <c r="B410" s="33" t="s">
        <v>10619</v>
      </c>
      <c r="C410" s="31" t="s">
        <v>10098</v>
      </c>
      <c r="D410" s="33" t="s">
        <v>10071</v>
      </c>
      <c r="E410" s="33" t="s">
        <v>16</v>
      </c>
      <c r="F410" s="27">
        <v>5</v>
      </c>
      <c r="G410" s="16">
        <v>12.474</v>
      </c>
      <c r="H410" s="33"/>
      <c r="I410" s="17">
        <f>IFERROR(ТабСток[[#This Row],[Цена]]*ТабСток[[#This Row],[Заказ]],"")</f>
        <v>0</v>
      </c>
      <c r="J410" s="18" t="s">
        <v>10645</v>
      </c>
      <c r="K410" s="73" t="str">
        <f t="shared" si="6"/>
        <v/>
      </c>
    </row>
    <row r="411" spans="1:12" s="4" customFormat="1" ht="15.6" x14ac:dyDescent="0.3">
      <c r="A411" s="5"/>
      <c r="B411" s="33" t="s">
        <v>3470</v>
      </c>
      <c r="C411" s="31" t="s">
        <v>3471</v>
      </c>
      <c r="D411" s="33" t="s">
        <v>10045</v>
      </c>
      <c r="E411" s="33" t="s">
        <v>16</v>
      </c>
      <c r="F411" s="27">
        <v>3</v>
      </c>
      <c r="G411" s="16">
        <v>10.079999999999998</v>
      </c>
      <c r="H411" s="33"/>
      <c r="I411" s="17">
        <f>IFERROR(ТабСток[[#This Row],[Цена]]*ТабСток[[#This Row],[Заказ]],"")</f>
        <v>0</v>
      </c>
      <c r="J411" s="18" t="s">
        <v>10645</v>
      </c>
      <c r="K411" s="73" t="str">
        <f t="shared" si="6"/>
        <v/>
      </c>
    </row>
    <row r="412" spans="1:12" s="4" customFormat="1" ht="15.6" x14ac:dyDescent="0.3">
      <c r="A412" s="5"/>
      <c r="B412" s="33" t="s">
        <v>10351</v>
      </c>
      <c r="C412" s="31" t="s">
        <v>10458</v>
      </c>
      <c r="D412" s="33" t="s">
        <v>10045</v>
      </c>
      <c r="E412" s="33" t="s">
        <v>16</v>
      </c>
      <c r="F412" s="27">
        <v>3</v>
      </c>
      <c r="G412" s="16">
        <v>6.7918500000000002</v>
      </c>
      <c r="H412" s="33"/>
      <c r="I412" s="17">
        <f>IFERROR(ТабСток[[#This Row],[Цена]]*ТабСток[[#This Row],[Заказ]],"")</f>
        <v>0</v>
      </c>
      <c r="J412" s="18" t="s">
        <v>10645</v>
      </c>
      <c r="K412" s="73" t="str">
        <f t="shared" si="6"/>
        <v/>
      </c>
      <c r="L412" s="2"/>
    </row>
    <row r="413" spans="1:12" s="4" customFormat="1" ht="15.6" x14ac:dyDescent="0.3">
      <c r="A413" s="5"/>
      <c r="B413" s="33" t="s">
        <v>10631</v>
      </c>
      <c r="C413" s="31" t="s">
        <v>10110</v>
      </c>
      <c r="D413" s="33" t="s">
        <v>10071</v>
      </c>
      <c r="E413" s="33" t="s">
        <v>16</v>
      </c>
      <c r="F413" s="27">
        <v>5</v>
      </c>
      <c r="G413" s="16">
        <v>12.474</v>
      </c>
      <c r="H413" s="33"/>
      <c r="I413" s="17">
        <f>IFERROR(ТабСток[[#This Row],[Цена]]*ТабСток[[#This Row],[Заказ]],"")</f>
        <v>0</v>
      </c>
      <c r="J413" s="18" t="s">
        <v>10645</v>
      </c>
      <c r="K413" s="73" t="str">
        <f t="shared" si="6"/>
        <v/>
      </c>
      <c r="L413" s="2"/>
    </row>
    <row r="414" spans="1:12" s="4" customFormat="1" ht="15.6" x14ac:dyDescent="0.3">
      <c r="A414" s="5"/>
      <c r="B414" s="33" t="s">
        <v>10385</v>
      </c>
      <c r="C414" s="31" t="s">
        <v>10397</v>
      </c>
      <c r="D414" s="33" t="s">
        <v>10190</v>
      </c>
      <c r="E414" s="33" t="s">
        <v>16</v>
      </c>
      <c r="F414" s="27">
        <v>1</v>
      </c>
      <c r="G414" s="16">
        <v>67.2</v>
      </c>
      <c r="H414" s="33"/>
      <c r="I414" s="17">
        <f>IFERROR(ТабСток[[#This Row],[Цена]]*ТабСток[[#This Row],[Заказ]],"")</f>
        <v>0</v>
      </c>
      <c r="J414" s="18" t="s">
        <v>10645</v>
      </c>
      <c r="K414" s="73" t="str">
        <f t="shared" si="6"/>
        <v/>
      </c>
    </row>
    <row r="415" spans="1:12" s="4" customFormat="1" ht="15.6" x14ac:dyDescent="0.3">
      <c r="A415" s="5"/>
      <c r="B415" s="33" t="s">
        <v>3478</v>
      </c>
      <c r="C415" s="31" t="s">
        <v>10411</v>
      </c>
      <c r="D415" s="33" t="s">
        <v>10220</v>
      </c>
      <c r="E415" s="33" t="s">
        <v>16</v>
      </c>
      <c r="F415" s="27">
        <v>3</v>
      </c>
      <c r="G415" s="16">
        <v>23.520000000000003</v>
      </c>
      <c r="H415" s="33"/>
      <c r="I415" s="17">
        <f>IFERROR(ТабСток[[#This Row],[Цена]]*ТабСток[[#This Row],[Заказ]],"")</f>
        <v>0</v>
      </c>
      <c r="J415" s="18" t="s">
        <v>10645</v>
      </c>
      <c r="K415" s="73" t="str">
        <f t="shared" si="6"/>
        <v/>
      </c>
    </row>
    <row r="416" spans="1:12" s="4" customFormat="1" ht="15.6" x14ac:dyDescent="0.3">
      <c r="A416" s="5"/>
      <c r="B416" s="33" t="s">
        <v>10287</v>
      </c>
      <c r="C416" s="31" t="s">
        <v>10526</v>
      </c>
      <c r="D416" s="33" t="s">
        <v>10220</v>
      </c>
      <c r="E416" s="33" t="s">
        <v>16</v>
      </c>
      <c r="F416" s="27">
        <v>3</v>
      </c>
      <c r="G416" s="16">
        <v>19.793818181818182</v>
      </c>
      <c r="H416" s="33"/>
      <c r="I416" s="17">
        <f>IFERROR(ТабСток[[#This Row],[Цена]]*ТабСток[[#This Row],[Заказ]],"")</f>
        <v>0</v>
      </c>
      <c r="J416" s="18" t="s">
        <v>10645</v>
      </c>
      <c r="K416" s="73" t="str">
        <f t="shared" si="6"/>
        <v/>
      </c>
    </row>
    <row r="417" spans="1:12" s="4" customFormat="1" ht="15.6" x14ac:dyDescent="0.3">
      <c r="A417" s="5"/>
      <c r="B417" s="33" t="s">
        <v>10382</v>
      </c>
      <c r="C417" s="31" t="s">
        <v>10394</v>
      </c>
      <c r="D417" s="33" t="s">
        <v>10399</v>
      </c>
      <c r="E417" s="33" t="s">
        <v>16</v>
      </c>
      <c r="F417" s="27">
        <v>1</v>
      </c>
      <c r="G417" s="16">
        <v>67.2</v>
      </c>
      <c r="H417" s="33"/>
      <c r="I417" s="17">
        <f>IFERROR(ТабСток[[#This Row],[Цена]]*ТабСток[[#This Row],[Заказ]],"")</f>
        <v>0</v>
      </c>
      <c r="J417" s="18" t="s">
        <v>10645</v>
      </c>
      <c r="K417" s="73" t="str">
        <f t="shared" si="6"/>
        <v/>
      </c>
    </row>
    <row r="418" spans="1:12" s="4" customFormat="1" ht="15.6" x14ac:dyDescent="0.3">
      <c r="A418" s="5"/>
      <c r="B418" s="33" t="s">
        <v>10286</v>
      </c>
      <c r="C418" s="31" t="s">
        <v>10532</v>
      </c>
      <c r="D418" s="33" t="s">
        <v>10060</v>
      </c>
      <c r="E418" s="33" t="s">
        <v>16</v>
      </c>
      <c r="F418" s="27">
        <v>1</v>
      </c>
      <c r="G418" s="16">
        <v>29.705181818181821</v>
      </c>
      <c r="H418" s="33"/>
      <c r="I418" s="17">
        <f>IFERROR(ТабСток[[#This Row],[Цена]]*ТабСток[[#This Row],[Заказ]],"")</f>
        <v>0</v>
      </c>
      <c r="J418" s="18" t="s">
        <v>10645</v>
      </c>
      <c r="K418" s="73" t="str">
        <f t="shared" si="6"/>
        <v/>
      </c>
    </row>
    <row r="419" spans="1:12" s="4" customFormat="1" ht="15.6" x14ac:dyDescent="0.3">
      <c r="A419" s="5"/>
      <c r="B419" s="33" t="s">
        <v>10288</v>
      </c>
      <c r="C419" s="31" t="s">
        <v>10527</v>
      </c>
      <c r="D419" s="33" t="s">
        <v>10220</v>
      </c>
      <c r="E419" s="33" t="s">
        <v>16</v>
      </c>
      <c r="F419" s="27">
        <v>3</v>
      </c>
      <c r="G419" s="16">
        <v>19.793818181818182</v>
      </c>
      <c r="H419" s="33"/>
      <c r="I419" s="17">
        <f>IFERROR(ТабСток[[#This Row],[Цена]]*ТабСток[[#This Row],[Заказ]],"")</f>
        <v>0</v>
      </c>
      <c r="J419" s="18" t="s">
        <v>10645</v>
      </c>
      <c r="K419" s="73" t="str">
        <f t="shared" si="6"/>
        <v/>
      </c>
    </row>
    <row r="420" spans="1:12" s="4" customFormat="1" ht="15.6" x14ac:dyDescent="0.3">
      <c r="A420" s="5"/>
      <c r="B420" s="33" t="s">
        <v>3489</v>
      </c>
      <c r="C420" s="31" t="s">
        <v>10412</v>
      </c>
      <c r="D420" s="33" t="s">
        <v>10220</v>
      </c>
      <c r="E420" s="33" t="s">
        <v>16</v>
      </c>
      <c r="F420" s="27">
        <v>3</v>
      </c>
      <c r="G420" s="16">
        <v>23.520000000000003</v>
      </c>
      <c r="H420" s="33"/>
      <c r="I420" s="17">
        <f>IFERROR(ТабСток[[#This Row],[Цена]]*ТабСток[[#This Row],[Заказ]],"")</f>
        <v>0</v>
      </c>
      <c r="J420" s="18" t="s">
        <v>10645</v>
      </c>
      <c r="K420" s="73" t="str">
        <f t="shared" si="6"/>
        <v/>
      </c>
    </row>
    <row r="421" spans="1:12" s="4" customFormat="1" ht="15.6" x14ac:dyDescent="0.3">
      <c r="A421" s="5"/>
      <c r="B421" s="33" t="s">
        <v>3490</v>
      </c>
      <c r="C421" s="31" t="s">
        <v>10413</v>
      </c>
      <c r="D421" s="33" t="s">
        <v>10220</v>
      </c>
      <c r="E421" s="33" t="s">
        <v>16</v>
      </c>
      <c r="F421" s="27">
        <v>3</v>
      </c>
      <c r="G421" s="16">
        <v>23.520000000000003</v>
      </c>
      <c r="H421" s="33"/>
      <c r="I421" s="17">
        <f>IFERROR(ТабСток[[#This Row],[Цена]]*ТабСток[[#This Row],[Заказ]],"")</f>
        <v>0</v>
      </c>
      <c r="J421" s="18" t="s">
        <v>10645</v>
      </c>
      <c r="K421" s="73" t="str">
        <f t="shared" si="6"/>
        <v/>
      </c>
    </row>
    <row r="422" spans="1:12" s="4" customFormat="1" ht="15.6" x14ac:dyDescent="0.3">
      <c r="A422" s="5"/>
      <c r="B422" s="33" t="s">
        <v>10627</v>
      </c>
      <c r="C422" s="31" t="s">
        <v>10106</v>
      </c>
      <c r="D422" s="33" t="s">
        <v>10071</v>
      </c>
      <c r="E422" s="33" t="s">
        <v>16</v>
      </c>
      <c r="F422" s="27">
        <v>5</v>
      </c>
      <c r="G422" s="16">
        <v>12.474</v>
      </c>
      <c r="H422" s="33"/>
      <c r="I422" s="17">
        <f>IFERROR(ТабСток[[#This Row],[Цена]]*ТабСток[[#This Row],[Заказ]],"")</f>
        <v>0</v>
      </c>
      <c r="J422" s="18" t="s">
        <v>10645</v>
      </c>
      <c r="K422" s="73" t="str">
        <f t="shared" si="6"/>
        <v/>
      </c>
    </row>
    <row r="423" spans="1:12" s="4" customFormat="1" ht="15.6" x14ac:dyDescent="0.3">
      <c r="A423" s="5"/>
      <c r="B423" s="33" t="s">
        <v>3493</v>
      </c>
      <c r="C423" s="31" t="s">
        <v>10414</v>
      </c>
      <c r="D423" s="33" t="s">
        <v>10220</v>
      </c>
      <c r="E423" s="33" t="s">
        <v>16</v>
      </c>
      <c r="F423" s="27">
        <v>3</v>
      </c>
      <c r="G423" s="16">
        <v>29.4</v>
      </c>
      <c r="H423" s="33"/>
      <c r="I423" s="17">
        <f>IFERROR(ТабСток[[#This Row],[Цена]]*ТабСток[[#This Row],[Заказ]],"")</f>
        <v>0</v>
      </c>
      <c r="J423" s="18" t="s">
        <v>10645</v>
      </c>
      <c r="K423" s="73" t="str">
        <f t="shared" si="6"/>
        <v/>
      </c>
    </row>
    <row r="424" spans="1:12" s="4" customFormat="1" ht="15.6" x14ac:dyDescent="0.3">
      <c r="A424" s="5"/>
      <c r="B424" s="33" t="s">
        <v>10628</v>
      </c>
      <c r="C424" s="31" t="s">
        <v>10107</v>
      </c>
      <c r="D424" s="33" t="s">
        <v>10071</v>
      </c>
      <c r="E424" s="33" t="s">
        <v>16</v>
      </c>
      <c r="F424" s="27">
        <v>5</v>
      </c>
      <c r="G424" s="16">
        <v>12.474</v>
      </c>
      <c r="H424" s="33"/>
      <c r="I424" s="17">
        <f>IFERROR(ТабСток[[#This Row],[Цена]]*ТабСток[[#This Row],[Заказ]],"")</f>
        <v>0</v>
      </c>
      <c r="J424" s="18" t="s">
        <v>10645</v>
      </c>
      <c r="K424" s="73" t="str">
        <f t="shared" si="6"/>
        <v/>
      </c>
      <c r="L424" s="2"/>
    </row>
    <row r="425" spans="1:12" s="4" customFormat="1" ht="15.6" x14ac:dyDescent="0.3">
      <c r="A425" s="5"/>
      <c r="B425" s="33" t="s">
        <v>10621</v>
      </c>
      <c r="C425" s="31" t="s">
        <v>10100</v>
      </c>
      <c r="D425" s="33" t="s">
        <v>10071</v>
      </c>
      <c r="E425" s="33" t="s">
        <v>16</v>
      </c>
      <c r="F425" s="27">
        <v>5</v>
      </c>
      <c r="G425" s="16">
        <v>12.474</v>
      </c>
      <c r="H425" s="33"/>
      <c r="I425" s="17">
        <f>IFERROR(ТабСток[[#This Row],[Цена]]*ТабСток[[#This Row],[Заказ]],"")</f>
        <v>0</v>
      </c>
      <c r="J425" s="18" t="s">
        <v>10645</v>
      </c>
      <c r="K425" s="73" t="str">
        <f t="shared" si="6"/>
        <v/>
      </c>
    </row>
    <row r="426" spans="1:12" s="4" customFormat="1" ht="15.6" x14ac:dyDescent="0.3">
      <c r="A426" s="5"/>
      <c r="B426" s="33" t="s">
        <v>10620</v>
      </c>
      <c r="C426" s="31" t="s">
        <v>10099</v>
      </c>
      <c r="D426" s="33" t="s">
        <v>10071</v>
      </c>
      <c r="E426" s="33" t="s">
        <v>16</v>
      </c>
      <c r="F426" s="27">
        <v>5</v>
      </c>
      <c r="G426" s="16">
        <v>12.474</v>
      </c>
      <c r="H426" s="33"/>
      <c r="I426" s="17">
        <f>IFERROR(ТабСток[[#This Row],[Цена]]*ТабСток[[#This Row],[Заказ]],"")</f>
        <v>0</v>
      </c>
      <c r="J426" s="18" t="s">
        <v>10645</v>
      </c>
      <c r="K426" s="73" t="str">
        <f t="shared" si="6"/>
        <v/>
      </c>
    </row>
    <row r="427" spans="1:12" s="4" customFormat="1" ht="15.6" x14ac:dyDescent="0.3">
      <c r="A427" s="5"/>
      <c r="B427" s="33" t="s">
        <v>10622</v>
      </c>
      <c r="C427" s="31" t="s">
        <v>10101</v>
      </c>
      <c r="D427" s="33" t="s">
        <v>10071</v>
      </c>
      <c r="E427" s="33" t="s">
        <v>16</v>
      </c>
      <c r="F427" s="27">
        <v>5</v>
      </c>
      <c r="G427" s="16">
        <v>13.23</v>
      </c>
      <c r="H427" s="33"/>
      <c r="I427" s="17">
        <f>IFERROR(ТабСток[[#This Row],[Цена]]*ТабСток[[#This Row],[Заказ]],"")</f>
        <v>0</v>
      </c>
      <c r="J427" s="18" t="s">
        <v>10645</v>
      </c>
      <c r="K427" s="73" t="str">
        <f t="shared" si="6"/>
        <v/>
      </c>
    </row>
    <row r="428" spans="1:12" s="4" customFormat="1" ht="15.6" x14ac:dyDescent="0.3">
      <c r="A428" s="5"/>
      <c r="B428" s="33" t="s">
        <v>10145</v>
      </c>
      <c r="C428" s="31" t="s">
        <v>10146</v>
      </c>
      <c r="D428" s="33" t="s">
        <v>10045</v>
      </c>
      <c r="E428" s="33" t="s">
        <v>16</v>
      </c>
      <c r="F428" s="27">
        <v>3</v>
      </c>
      <c r="G428" s="16">
        <v>22.382359999999998</v>
      </c>
      <c r="H428" s="33"/>
      <c r="I428" s="17">
        <f>IFERROR(ТабСток[[#This Row],[Цена]]*ТабСток[[#This Row],[Заказ]],"")</f>
        <v>0</v>
      </c>
      <c r="J428" s="18" t="s">
        <v>10645</v>
      </c>
      <c r="K428" s="73" t="str">
        <f t="shared" si="6"/>
        <v/>
      </c>
      <c r="L428" s="2"/>
    </row>
    <row r="429" spans="1:12" s="4" customFormat="1" ht="15.6" x14ac:dyDescent="0.3">
      <c r="A429" s="5"/>
      <c r="B429" s="33" t="s">
        <v>10147</v>
      </c>
      <c r="C429" s="31" t="s">
        <v>10148</v>
      </c>
      <c r="D429" s="33" t="s">
        <v>10045</v>
      </c>
      <c r="E429" s="33" t="s">
        <v>16</v>
      </c>
      <c r="F429" s="27">
        <v>3</v>
      </c>
      <c r="G429" s="16">
        <v>22.382359999999998</v>
      </c>
      <c r="H429" s="33"/>
      <c r="I429" s="17">
        <f>IFERROR(ТабСток[[#This Row],[Цена]]*ТабСток[[#This Row],[Заказ]],"")</f>
        <v>0</v>
      </c>
      <c r="J429" s="18" t="s">
        <v>10645</v>
      </c>
      <c r="K429" s="73" t="str">
        <f t="shared" si="6"/>
        <v/>
      </c>
      <c r="L429" s="2"/>
    </row>
    <row r="430" spans="1:12" s="4" customFormat="1" ht="15.6" x14ac:dyDescent="0.3">
      <c r="A430" s="5"/>
      <c r="B430" s="33" t="s">
        <v>10149</v>
      </c>
      <c r="C430" s="31" t="s">
        <v>10150</v>
      </c>
      <c r="D430" s="33" t="s">
        <v>10045</v>
      </c>
      <c r="E430" s="33" t="s">
        <v>16</v>
      </c>
      <c r="F430" s="27">
        <v>3</v>
      </c>
      <c r="G430" s="16">
        <v>22.382359999999998</v>
      </c>
      <c r="H430" s="33"/>
      <c r="I430" s="17">
        <f>IFERROR(ТабСток[[#This Row],[Цена]]*ТабСток[[#This Row],[Заказ]],"")</f>
        <v>0</v>
      </c>
      <c r="J430" s="18" t="s">
        <v>10645</v>
      </c>
      <c r="K430" s="73" t="str">
        <f t="shared" si="6"/>
        <v/>
      </c>
      <c r="L430" s="2"/>
    </row>
    <row r="431" spans="1:12" s="4" customFormat="1" ht="15.6" x14ac:dyDescent="0.3">
      <c r="A431" s="5"/>
      <c r="B431" s="33" t="s">
        <v>10151</v>
      </c>
      <c r="C431" s="31" t="s">
        <v>10152</v>
      </c>
      <c r="D431" s="33" t="s">
        <v>10153</v>
      </c>
      <c r="E431" s="33" t="s">
        <v>16</v>
      </c>
      <c r="F431" s="27">
        <v>1</v>
      </c>
      <c r="G431" s="16">
        <v>29.260659999999998</v>
      </c>
      <c r="H431" s="33"/>
      <c r="I431" s="17">
        <f>IFERROR(ТабСток[[#This Row],[Цена]]*ТабСток[[#This Row],[Заказ]],"")</f>
        <v>0</v>
      </c>
      <c r="J431" s="18" t="s">
        <v>10645</v>
      </c>
      <c r="K431" s="73" t="str">
        <f t="shared" si="6"/>
        <v/>
      </c>
      <c r="L431" s="2"/>
    </row>
    <row r="432" spans="1:12" s="4" customFormat="1" ht="15.6" x14ac:dyDescent="0.3">
      <c r="A432" s="5"/>
      <c r="B432" s="33" t="s">
        <v>10154</v>
      </c>
      <c r="C432" s="31" t="s">
        <v>10155</v>
      </c>
      <c r="D432" s="33" t="s">
        <v>10060</v>
      </c>
      <c r="E432" s="33" t="s">
        <v>16</v>
      </c>
      <c r="F432" s="27">
        <v>1</v>
      </c>
      <c r="G432" s="16">
        <v>29.260659999999998</v>
      </c>
      <c r="H432" s="33"/>
      <c r="I432" s="17">
        <f>IFERROR(ТабСток[[#This Row],[Цена]]*ТабСток[[#This Row],[Заказ]],"")</f>
        <v>0</v>
      </c>
      <c r="J432" s="18" t="s">
        <v>10645</v>
      </c>
      <c r="K432" s="73" t="str">
        <f t="shared" si="6"/>
        <v/>
      </c>
      <c r="L432" s="2"/>
    </row>
    <row r="433" spans="1:12" s="4" customFormat="1" ht="15.6" x14ac:dyDescent="0.3">
      <c r="A433" s="5"/>
      <c r="B433" s="33" t="s">
        <v>10156</v>
      </c>
      <c r="C433" s="31" t="s">
        <v>10157</v>
      </c>
      <c r="D433" s="33" t="s">
        <v>10133</v>
      </c>
      <c r="E433" s="33" t="s">
        <v>16</v>
      </c>
      <c r="F433" s="27">
        <v>1</v>
      </c>
      <c r="G433" s="16">
        <v>29.260659999999998</v>
      </c>
      <c r="H433" s="33"/>
      <c r="I433" s="17">
        <f>IFERROR(ТабСток[[#This Row],[Цена]]*ТабСток[[#This Row],[Заказ]],"")</f>
        <v>0</v>
      </c>
      <c r="J433" s="18" t="s">
        <v>10645</v>
      </c>
      <c r="K433" s="73" t="str">
        <f t="shared" si="6"/>
        <v/>
      </c>
      <c r="L433" s="2"/>
    </row>
    <row r="434" spans="1:12" s="4" customFormat="1" ht="15.6" x14ac:dyDescent="0.3">
      <c r="A434" s="5"/>
      <c r="B434" s="33" t="s">
        <v>10158</v>
      </c>
      <c r="C434" s="31" t="s">
        <v>10159</v>
      </c>
      <c r="D434" s="33" t="s">
        <v>10133</v>
      </c>
      <c r="E434" s="33" t="s">
        <v>16</v>
      </c>
      <c r="F434" s="27">
        <v>1</v>
      </c>
      <c r="G434" s="16">
        <v>29.260659999999998</v>
      </c>
      <c r="H434" s="33"/>
      <c r="I434" s="17">
        <f>IFERROR(ТабСток[[#This Row],[Цена]]*ТабСток[[#This Row],[Заказ]],"")</f>
        <v>0</v>
      </c>
      <c r="J434" s="18" t="s">
        <v>10645</v>
      </c>
      <c r="K434" s="73" t="str">
        <f t="shared" si="6"/>
        <v/>
      </c>
      <c r="L434" s="2"/>
    </row>
    <row r="435" spans="1:12" s="4" customFormat="1" ht="15.6" x14ac:dyDescent="0.3">
      <c r="A435" s="5"/>
      <c r="B435" s="33" t="s">
        <v>10160</v>
      </c>
      <c r="C435" s="31" t="s">
        <v>10161</v>
      </c>
      <c r="D435" s="33" t="s">
        <v>10045</v>
      </c>
      <c r="E435" s="33" t="s">
        <v>16</v>
      </c>
      <c r="F435" s="27">
        <v>3</v>
      </c>
      <c r="G435" s="16">
        <v>22.382359999999998</v>
      </c>
      <c r="H435" s="33"/>
      <c r="I435" s="17">
        <f>IFERROR(ТабСток[[#This Row],[Цена]]*ТабСток[[#This Row],[Заказ]],"")</f>
        <v>0</v>
      </c>
      <c r="J435" s="18" t="s">
        <v>10645</v>
      </c>
      <c r="K435" s="73" t="str">
        <f t="shared" si="6"/>
        <v/>
      </c>
      <c r="L435" s="2"/>
    </row>
    <row r="436" spans="1:12" s="4" customFormat="1" ht="15.6" x14ac:dyDescent="0.3">
      <c r="A436" s="5"/>
      <c r="B436" s="33" t="s">
        <v>10162</v>
      </c>
      <c r="C436" s="31" t="s">
        <v>10163</v>
      </c>
      <c r="D436" s="33" t="s">
        <v>10060</v>
      </c>
      <c r="E436" s="33" t="s">
        <v>16</v>
      </c>
      <c r="F436" s="27">
        <v>1</v>
      </c>
      <c r="G436" s="16">
        <v>29.260659999999998</v>
      </c>
      <c r="H436" s="33"/>
      <c r="I436" s="17">
        <f>IFERROR(ТабСток[[#This Row],[Цена]]*ТабСток[[#This Row],[Заказ]],"")</f>
        <v>0</v>
      </c>
      <c r="J436" s="18" t="s">
        <v>10645</v>
      </c>
      <c r="K436" s="73" t="str">
        <f t="shared" si="6"/>
        <v/>
      </c>
      <c r="L436" s="2"/>
    </row>
    <row r="437" spans="1:12" s="4" customFormat="1" ht="15.6" x14ac:dyDescent="0.3">
      <c r="A437" s="5"/>
      <c r="B437" s="33" t="s">
        <v>10170</v>
      </c>
      <c r="C437" s="31" t="s">
        <v>10533</v>
      </c>
      <c r="D437" s="33" t="s">
        <v>10060</v>
      </c>
      <c r="E437" s="33" t="s">
        <v>16</v>
      </c>
      <c r="F437" s="27">
        <v>1</v>
      </c>
      <c r="G437" s="16">
        <v>29.260659999999998</v>
      </c>
      <c r="H437" s="33"/>
      <c r="I437" s="17">
        <f>IFERROR(ТабСток[[#This Row],[Цена]]*ТабСток[[#This Row],[Заказ]],"")</f>
        <v>0</v>
      </c>
      <c r="J437" s="18" t="s">
        <v>10645</v>
      </c>
      <c r="K437" s="73" t="str">
        <f t="shared" si="6"/>
        <v/>
      </c>
      <c r="L437" s="2"/>
    </row>
    <row r="438" spans="1:12" s="4" customFormat="1" ht="15.6" x14ac:dyDescent="0.3">
      <c r="A438" s="5"/>
      <c r="B438" s="33" t="s">
        <v>10164</v>
      </c>
      <c r="C438" s="31" t="s">
        <v>10165</v>
      </c>
      <c r="D438" s="33" t="s">
        <v>10045</v>
      </c>
      <c r="E438" s="33" t="s">
        <v>16</v>
      </c>
      <c r="F438" s="27">
        <v>3</v>
      </c>
      <c r="G438" s="16">
        <v>22.382359999999998</v>
      </c>
      <c r="H438" s="33"/>
      <c r="I438" s="17">
        <f>IFERROR(ТабСток[[#This Row],[Цена]]*ТабСток[[#This Row],[Заказ]],"")</f>
        <v>0</v>
      </c>
      <c r="J438" s="18" t="s">
        <v>10645</v>
      </c>
      <c r="K438" s="73" t="str">
        <f t="shared" si="6"/>
        <v/>
      </c>
      <c r="L438" s="2"/>
    </row>
    <row r="439" spans="1:12" s="4" customFormat="1" ht="15.6" x14ac:dyDescent="0.3">
      <c r="A439" s="5"/>
      <c r="B439" s="33" t="s">
        <v>10166</v>
      </c>
      <c r="C439" s="31" t="s">
        <v>10167</v>
      </c>
      <c r="D439" s="33" t="s">
        <v>10060</v>
      </c>
      <c r="E439" s="33" t="s">
        <v>16</v>
      </c>
      <c r="F439" s="27">
        <v>1</v>
      </c>
      <c r="G439" s="16">
        <v>29.260659999999998</v>
      </c>
      <c r="H439" s="33"/>
      <c r="I439" s="17">
        <f>IFERROR(ТабСток[[#This Row],[Цена]]*ТабСток[[#This Row],[Заказ]],"")</f>
        <v>0</v>
      </c>
      <c r="J439" s="18" t="s">
        <v>10645</v>
      </c>
      <c r="K439" s="73" t="str">
        <f t="shared" si="6"/>
        <v/>
      </c>
      <c r="L439" s="2"/>
    </row>
    <row r="440" spans="1:12" s="4" customFormat="1" ht="15.6" x14ac:dyDescent="0.3">
      <c r="A440" s="5"/>
      <c r="B440" s="33" t="s">
        <v>10168</v>
      </c>
      <c r="C440" s="31" t="s">
        <v>10169</v>
      </c>
      <c r="D440" s="33" t="s">
        <v>10045</v>
      </c>
      <c r="E440" s="33" t="s">
        <v>16</v>
      </c>
      <c r="F440" s="27">
        <v>3</v>
      </c>
      <c r="G440" s="16">
        <v>4.7404500000000001</v>
      </c>
      <c r="H440" s="33"/>
      <c r="I440" s="17">
        <f>IFERROR(ТабСток[[#This Row],[Цена]]*ТабСток[[#This Row],[Заказ]],"")</f>
        <v>0</v>
      </c>
      <c r="J440" s="18" t="s">
        <v>10645</v>
      </c>
      <c r="K440" s="73" t="str">
        <f t="shared" si="6"/>
        <v/>
      </c>
      <c r="L440" s="2"/>
    </row>
    <row r="441" spans="1:12" s="4" customFormat="1" ht="15.6" x14ac:dyDescent="0.3">
      <c r="A441" s="5"/>
      <c r="B441" s="33" t="s">
        <v>3613</v>
      </c>
      <c r="C441" s="31" t="s">
        <v>3614</v>
      </c>
      <c r="D441" s="33" t="s">
        <v>10220</v>
      </c>
      <c r="E441" s="33" t="s">
        <v>16</v>
      </c>
      <c r="F441" s="27">
        <v>3</v>
      </c>
      <c r="G441" s="16">
        <v>46.2</v>
      </c>
      <c r="H441" s="33"/>
      <c r="I441" s="17">
        <f>IFERROR(ТабСток[[#This Row],[Цена]]*ТабСток[[#This Row],[Заказ]],"")</f>
        <v>0</v>
      </c>
      <c r="J441" s="18" t="s">
        <v>10645</v>
      </c>
      <c r="K441" s="73" t="str">
        <f t="shared" si="6"/>
        <v/>
      </c>
    </row>
    <row r="442" spans="1:12" s="4" customFormat="1" ht="15.6" x14ac:dyDescent="0.3">
      <c r="A442" s="5"/>
      <c r="B442" s="33" t="s">
        <v>3651</v>
      </c>
      <c r="C442" s="31" t="s">
        <v>3652</v>
      </c>
      <c r="D442" s="33" t="s">
        <v>10415</v>
      </c>
      <c r="E442" s="33" t="s">
        <v>16</v>
      </c>
      <c r="F442" s="27">
        <v>5</v>
      </c>
      <c r="G442" s="16">
        <v>7.14</v>
      </c>
      <c r="H442" s="33"/>
      <c r="I442" s="17">
        <f>IFERROR(ТабСток[[#This Row],[Цена]]*ТабСток[[#This Row],[Заказ]],"")</f>
        <v>0</v>
      </c>
      <c r="J442" s="18" t="s">
        <v>10645</v>
      </c>
      <c r="K442" s="73" t="str">
        <f t="shared" si="6"/>
        <v/>
      </c>
    </row>
    <row r="443" spans="1:12" s="4" customFormat="1" ht="15.6" x14ac:dyDescent="0.3">
      <c r="A443" s="5"/>
      <c r="B443" s="33" t="s">
        <v>3653</v>
      </c>
      <c r="C443" s="31" t="s">
        <v>3654</v>
      </c>
      <c r="D443" s="33" t="s">
        <v>10060</v>
      </c>
      <c r="E443" s="33" t="s">
        <v>16</v>
      </c>
      <c r="F443" s="27">
        <v>1</v>
      </c>
      <c r="G443" s="16">
        <v>18.48</v>
      </c>
      <c r="H443" s="33"/>
      <c r="I443" s="17">
        <f>IFERROR(ТабСток[[#This Row],[Цена]]*ТабСток[[#This Row],[Заказ]],"")</f>
        <v>0</v>
      </c>
      <c r="J443" s="18" t="s">
        <v>10645</v>
      </c>
      <c r="K443" s="73" t="str">
        <f t="shared" si="6"/>
        <v/>
      </c>
    </row>
    <row r="444" spans="1:12" s="4" customFormat="1" ht="15.6" x14ac:dyDescent="0.3">
      <c r="A444" s="5"/>
      <c r="B444" s="33" t="s">
        <v>3655</v>
      </c>
      <c r="C444" s="31" t="s">
        <v>3656</v>
      </c>
      <c r="D444" s="33" t="s">
        <v>10415</v>
      </c>
      <c r="E444" s="33" t="s">
        <v>16</v>
      </c>
      <c r="F444" s="27">
        <v>5</v>
      </c>
      <c r="G444" s="16">
        <v>7.14</v>
      </c>
      <c r="H444" s="33"/>
      <c r="I444" s="17">
        <f>IFERROR(ТабСток[[#This Row],[Цена]]*ТабСток[[#This Row],[Заказ]],"")</f>
        <v>0</v>
      </c>
      <c r="J444" s="18" t="s">
        <v>10645</v>
      </c>
      <c r="K444" s="73" t="str">
        <f t="shared" si="6"/>
        <v/>
      </c>
    </row>
    <row r="445" spans="1:12" s="4" customFormat="1" ht="15.6" x14ac:dyDescent="0.3">
      <c r="A445" s="5"/>
      <c r="B445" s="33" t="s">
        <v>10238</v>
      </c>
      <c r="C445" s="31" t="s">
        <v>10239</v>
      </c>
      <c r="D445" s="33" t="s">
        <v>10045</v>
      </c>
      <c r="E445" s="33" t="s">
        <v>16</v>
      </c>
      <c r="F445" s="27">
        <v>3</v>
      </c>
      <c r="G445" s="16">
        <v>5.6862000000000013</v>
      </c>
      <c r="H445" s="33"/>
      <c r="I445" s="17">
        <f>IFERROR(ТабСток[[#This Row],[Цена]]*ТабСток[[#This Row],[Заказ]],"")</f>
        <v>0</v>
      </c>
      <c r="J445" s="18" t="s">
        <v>10645</v>
      </c>
      <c r="K445" s="73" t="str">
        <f t="shared" si="6"/>
        <v/>
      </c>
      <c r="L445" s="2"/>
    </row>
    <row r="446" spans="1:12" s="4" customFormat="1" ht="15.6" x14ac:dyDescent="0.3">
      <c r="A446" s="5"/>
      <c r="B446" s="33" t="s">
        <v>3647</v>
      </c>
      <c r="C446" s="31" t="s">
        <v>3648</v>
      </c>
      <c r="D446" s="33" t="s">
        <v>10415</v>
      </c>
      <c r="E446" s="33" t="s">
        <v>16</v>
      </c>
      <c r="F446" s="27">
        <v>5</v>
      </c>
      <c r="G446" s="16">
        <v>7.5599999999999987</v>
      </c>
      <c r="H446" s="33"/>
      <c r="I446" s="17">
        <f>IFERROR(ТабСток[[#This Row],[Цена]]*ТабСток[[#This Row],[Заказ]],"")</f>
        <v>0</v>
      </c>
      <c r="J446" s="18" t="s">
        <v>10645</v>
      </c>
      <c r="K446" s="73" t="str">
        <f t="shared" si="6"/>
        <v/>
      </c>
    </row>
    <row r="447" spans="1:12" s="4" customFormat="1" ht="15.6" x14ac:dyDescent="0.3">
      <c r="A447" s="5"/>
      <c r="B447" s="33" t="s">
        <v>10202</v>
      </c>
      <c r="C447" s="31" t="s">
        <v>10203</v>
      </c>
      <c r="D447" s="33" t="s">
        <v>10133</v>
      </c>
      <c r="E447" s="33" t="s">
        <v>16</v>
      </c>
      <c r="F447" s="27">
        <v>1</v>
      </c>
      <c r="G447" s="16">
        <v>14.5314</v>
      </c>
      <c r="H447" s="33"/>
      <c r="I447" s="17">
        <f>IFERROR(ТабСток[[#This Row],[Цена]]*ТабСток[[#This Row],[Заказ]],"")</f>
        <v>0</v>
      </c>
      <c r="J447" s="18" t="s">
        <v>10645</v>
      </c>
      <c r="K447" s="73" t="str">
        <f t="shared" si="6"/>
        <v/>
      </c>
      <c r="L447" s="2"/>
    </row>
    <row r="448" spans="1:12" s="4" customFormat="1" ht="15.6" x14ac:dyDescent="0.3">
      <c r="A448" s="5"/>
      <c r="B448" s="33" t="s">
        <v>10204</v>
      </c>
      <c r="C448" s="31" t="s">
        <v>10205</v>
      </c>
      <c r="D448" s="33" t="s">
        <v>10060</v>
      </c>
      <c r="E448" s="33" t="s">
        <v>16</v>
      </c>
      <c r="F448" s="27">
        <v>1</v>
      </c>
      <c r="G448" s="16">
        <v>17.374500000000001</v>
      </c>
      <c r="H448" s="33"/>
      <c r="I448" s="17">
        <f>IFERROR(ТабСток[[#This Row],[Цена]]*ТабСток[[#This Row],[Заказ]],"")</f>
        <v>0</v>
      </c>
      <c r="J448" s="18" t="s">
        <v>10645</v>
      </c>
      <c r="K448" s="73" t="str">
        <f t="shared" si="6"/>
        <v/>
      </c>
      <c r="L448" s="2"/>
    </row>
    <row r="449" spans="1:12" s="4" customFormat="1" ht="15.6" x14ac:dyDescent="0.3">
      <c r="A449" s="5"/>
      <c r="B449" s="33" t="s">
        <v>3709</v>
      </c>
      <c r="C449" s="31" t="s">
        <v>3710</v>
      </c>
      <c r="D449" s="33" t="s">
        <v>10045</v>
      </c>
      <c r="E449" s="33" t="s">
        <v>16</v>
      </c>
      <c r="F449" s="27">
        <v>3</v>
      </c>
      <c r="G449" s="16">
        <v>7.5599999999999987</v>
      </c>
      <c r="H449" s="33"/>
      <c r="I449" s="17">
        <f>IFERROR(ТабСток[[#This Row],[Цена]]*ТабСток[[#This Row],[Заказ]],"")</f>
        <v>0</v>
      </c>
      <c r="J449" s="18" t="s">
        <v>10645</v>
      </c>
      <c r="K449" s="73" t="str">
        <f t="shared" si="6"/>
        <v/>
      </c>
    </row>
    <row r="450" spans="1:12" s="4" customFormat="1" ht="15.6" x14ac:dyDescent="0.3">
      <c r="A450" s="5"/>
      <c r="B450" s="33" t="s">
        <v>3711</v>
      </c>
      <c r="C450" s="31" t="s">
        <v>3712</v>
      </c>
      <c r="D450" s="33" t="s">
        <v>10060</v>
      </c>
      <c r="E450" s="33" t="s">
        <v>16</v>
      </c>
      <c r="F450" s="27">
        <v>1</v>
      </c>
      <c r="G450" s="16">
        <v>12.6</v>
      </c>
      <c r="H450" s="33"/>
      <c r="I450" s="17">
        <f>IFERROR(ТабСток[[#This Row],[Цена]]*ТабСток[[#This Row],[Заказ]],"")</f>
        <v>0</v>
      </c>
      <c r="J450" s="18" t="s">
        <v>10645</v>
      </c>
      <c r="K450" s="73" t="str">
        <f t="shared" si="6"/>
        <v/>
      </c>
    </row>
    <row r="451" spans="1:12" s="4" customFormat="1" ht="15.6" x14ac:dyDescent="0.3">
      <c r="A451" s="5"/>
      <c r="B451" s="33" t="s">
        <v>10240</v>
      </c>
      <c r="C451" s="31" t="s">
        <v>10241</v>
      </c>
      <c r="D451" s="33" t="s">
        <v>10133</v>
      </c>
      <c r="E451" s="33" t="s">
        <v>16</v>
      </c>
      <c r="F451" s="27">
        <v>1</v>
      </c>
      <c r="G451" s="16">
        <v>7.4236500000000012</v>
      </c>
      <c r="H451" s="33"/>
      <c r="I451" s="17">
        <f>IFERROR(ТабСток[[#This Row],[Цена]]*ТабСток[[#This Row],[Заказ]],"")</f>
        <v>0</v>
      </c>
      <c r="J451" s="18" t="s">
        <v>10645</v>
      </c>
      <c r="K451" s="73" t="str">
        <f t="shared" si="6"/>
        <v/>
      </c>
      <c r="L451" s="2"/>
    </row>
    <row r="452" spans="1:12" s="4" customFormat="1" ht="15.6" x14ac:dyDescent="0.3">
      <c r="A452" s="5"/>
      <c r="B452" s="33" t="s">
        <v>10221</v>
      </c>
      <c r="C452" s="31" t="s">
        <v>10222</v>
      </c>
      <c r="D452" s="33" t="s">
        <v>10197</v>
      </c>
      <c r="E452" s="33" t="s">
        <v>16</v>
      </c>
      <c r="F452" s="27">
        <v>1</v>
      </c>
      <c r="G452" s="16">
        <v>23.692500000000003</v>
      </c>
      <c r="H452" s="33"/>
      <c r="I452" s="17">
        <f>IFERROR(ТабСток[[#This Row],[Цена]]*ТабСток[[#This Row],[Заказ]],"")</f>
        <v>0</v>
      </c>
      <c r="J452" s="18" t="s">
        <v>10645</v>
      </c>
      <c r="K452" s="73" t="str">
        <f t="shared" si="6"/>
        <v/>
      </c>
      <c r="L452" s="2"/>
    </row>
    <row r="453" spans="1:12" s="4" customFormat="1" ht="15.6" x14ac:dyDescent="0.3">
      <c r="A453" s="5"/>
      <c r="B453" s="33" t="s">
        <v>10227</v>
      </c>
      <c r="C453" s="31" t="s">
        <v>10228</v>
      </c>
      <c r="D453" s="33" t="s">
        <v>10060</v>
      </c>
      <c r="E453" s="33" t="s">
        <v>16</v>
      </c>
      <c r="F453" s="27">
        <v>1</v>
      </c>
      <c r="G453" s="16">
        <v>10.0359</v>
      </c>
      <c r="H453" s="33"/>
      <c r="I453" s="17">
        <f>IFERROR(ТабСток[[#This Row],[Цена]]*ТабСток[[#This Row],[Заказ]],"")</f>
        <v>0</v>
      </c>
      <c r="J453" s="18" t="s">
        <v>10645</v>
      </c>
      <c r="K453" s="73" t="str">
        <f t="shared" si="6"/>
        <v/>
      </c>
      <c r="L453" s="2"/>
    </row>
    <row r="454" spans="1:12" s="4" customFormat="1" ht="15.6" x14ac:dyDescent="0.3">
      <c r="A454" s="5"/>
      <c r="B454" s="33" t="s">
        <v>10242</v>
      </c>
      <c r="C454" s="31" t="s">
        <v>10243</v>
      </c>
      <c r="D454" s="33" t="s">
        <v>10045</v>
      </c>
      <c r="E454" s="33" t="s">
        <v>16</v>
      </c>
      <c r="F454" s="27">
        <v>3</v>
      </c>
      <c r="G454" s="16">
        <v>6.3180000000000005</v>
      </c>
      <c r="H454" s="33"/>
      <c r="I454" s="17">
        <f>IFERROR(ТабСток[[#This Row],[Цена]]*ТабСток[[#This Row],[Заказ]],"")</f>
        <v>0</v>
      </c>
      <c r="J454" s="18" t="s">
        <v>10645</v>
      </c>
      <c r="K454" s="73" t="str">
        <f t="shared" ref="K454:K517" si="7">IF(AND($K$4&gt;0,$K$4&lt;300),"Минимальный заказ по вкладке 300 евро","")</f>
        <v/>
      </c>
      <c r="L454" s="2"/>
    </row>
    <row r="455" spans="1:12" s="4" customFormat="1" ht="15.6" x14ac:dyDescent="0.3">
      <c r="A455" s="5"/>
      <c r="B455" s="33" t="s">
        <v>10004</v>
      </c>
      <c r="C455" s="31" t="s">
        <v>10033</v>
      </c>
      <c r="D455" s="33" t="s">
        <v>10220</v>
      </c>
      <c r="E455" s="33" t="s">
        <v>16</v>
      </c>
      <c r="F455" s="27">
        <v>3</v>
      </c>
      <c r="G455" s="16">
        <v>7.56</v>
      </c>
      <c r="H455" s="33"/>
      <c r="I455" s="17">
        <f>IFERROR(ТабСток[[#This Row],[Цена]]*ТабСток[[#This Row],[Заказ]],"")</f>
        <v>0</v>
      </c>
      <c r="J455" s="18" t="s">
        <v>10645</v>
      </c>
      <c r="K455" s="73" t="str">
        <f t="shared" si="7"/>
        <v/>
      </c>
      <c r="L455" s="2"/>
    </row>
    <row r="456" spans="1:12" s="4" customFormat="1" ht="15.6" x14ac:dyDescent="0.3">
      <c r="A456" s="5"/>
      <c r="B456" s="33" t="s">
        <v>10244</v>
      </c>
      <c r="C456" s="31" t="s">
        <v>10245</v>
      </c>
      <c r="D456" s="33" t="s">
        <v>10220</v>
      </c>
      <c r="E456" s="33" t="s">
        <v>16</v>
      </c>
      <c r="F456" s="27">
        <v>3</v>
      </c>
      <c r="G456" s="16">
        <v>6.6339000000000015</v>
      </c>
      <c r="H456" s="33"/>
      <c r="I456" s="17">
        <f>IFERROR(ТабСток[[#This Row],[Цена]]*ТабСток[[#This Row],[Заказ]],"")</f>
        <v>0</v>
      </c>
      <c r="J456" s="18" t="s">
        <v>10645</v>
      </c>
      <c r="K456" s="73" t="str">
        <f t="shared" si="7"/>
        <v/>
      </c>
      <c r="L456" s="2"/>
    </row>
    <row r="457" spans="1:12" s="4" customFormat="1" ht="15.6" x14ac:dyDescent="0.3">
      <c r="A457" s="5"/>
      <c r="B457" s="33" t="s">
        <v>10573</v>
      </c>
      <c r="C457" s="31" t="s">
        <v>10053</v>
      </c>
      <c r="D457" s="33" t="s">
        <v>10124</v>
      </c>
      <c r="E457" s="33" t="s">
        <v>16</v>
      </c>
      <c r="F457" s="27">
        <v>3</v>
      </c>
      <c r="G457" s="16">
        <v>6.93</v>
      </c>
      <c r="H457" s="33"/>
      <c r="I457" s="17">
        <f>IFERROR(ТабСток[[#This Row],[Цена]]*ТабСток[[#This Row],[Заказ]],"")</f>
        <v>0</v>
      </c>
      <c r="J457" s="18" t="s">
        <v>10645</v>
      </c>
      <c r="K457" s="73" t="str">
        <f t="shared" si="7"/>
        <v/>
      </c>
    </row>
    <row r="458" spans="1:12" s="4" customFormat="1" ht="15.6" x14ac:dyDescent="0.3">
      <c r="A458" s="5"/>
      <c r="B458" s="33" t="s">
        <v>10208</v>
      </c>
      <c r="C458" s="31" t="s">
        <v>10209</v>
      </c>
      <c r="D458" s="33" t="s">
        <v>10045</v>
      </c>
      <c r="E458" s="33" t="s">
        <v>16</v>
      </c>
      <c r="F458" s="27">
        <v>3</v>
      </c>
      <c r="G458" s="16">
        <v>6.3180000000000005</v>
      </c>
      <c r="H458" s="33"/>
      <c r="I458" s="17">
        <f>IFERROR(ТабСток[[#This Row],[Цена]]*ТабСток[[#This Row],[Заказ]],"")</f>
        <v>0</v>
      </c>
      <c r="J458" s="18" t="s">
        <v>10645</v>
      </c>
      <c r="K458" s="73" t="str">
        <f t="shared" si="7"/>
        <v/>
      </c>
      <c r="L458" s="2"/>
    </row>
    <row r="459" spans="1:12" s="4" customFormat="1" ht="15.6" x14ac:dyDescent="0.3">
      <c r="A459" s="5"/>
      <c r="B459" s="33" t="s">
        <v>10216</v>
      </c>
      <c r="C459" s="31" t="s">
        <v>10217</v>
      </c>
      <c r="D459" s="33" t="s">
        <v>10060</v>
      </c>
      <c r="E459" s="33" t="s">
        <v>16</v>
      </c>
      <c r="F459" s="27">
        <v>1</v>
      </c>
      <c r="G459" s="16">
        <v>13.486500000000003</v>
      </c>
      <c r="H459" s="33"/>
      <c r="I459" s="17">
        <f>IFERROR(ТабСток[[#This Row],[Цена]]*ТабСток[[#This Row],[Заказ]],"")</f>
        <v>0</v>
      </c>
      <c r="J459" s="18" t="s">
        <v>10645</v>
      </c>
      <c r="K459" s="73" t="str">
        <f t="shared" si="7"/>
        <v/>
      </c>
      <c r="L459" s="2"/>
    </row>
    <row r="460" spans="1:12" s="4" customFormat="1" ht="15.6" x14ac:dyDescent="0.3">
      <c r="A460" s="5"/>
      <c r="B460" s="33" t="s">
        <v>10210</v>
      </c>
      <c r="C460" s="31" t="s">
        <v>10211</v>
      </c>
      <c r="D460" s="33" t="s">
        <v>10060</v>
      </c>
      <c r="E460" s="33" t="s">
        <v>16</v>
      </c>
      <c r="F460" s="27">
        <v>1</v>
      </c>
      <c r="G460" s="16">
        <v>10.8864</v>
      </c>
      <c r="H460" s="33"/>
      <c r="I460" s="17">
        <f>IFERROR(ТабСток[[#This Row],[Цена]]*ТабСток[[#This Row],[Заказ]],"")</f>
        <v>0</v>
      </c>
      <c r="J460" s="18" t="s">
        <v>10645</v>
      </c>
      <c r="K460" s="73" t="str">
        <f t="shared" si="7"/>
        <v/>
      </c>
      <c r="L460" s="2"/>
    </row>
    <row r="461" spans="1:12" s="4" customFormat="1" ht="15.6" x14ac:dyDescent="0.3">
      <c r="A461" s="5"/>
      <c r="B461" s="33" t="s">
        <v>10212</v>
      </c>
      <c r="C461" s="31" t="s">
        <v>10213</v>
      </c>
      <c r="D461" s="33" t="s">
        <v>10190</v>
      </c>
      <c r="E461" s="33" t="s">
        <v>16</v>
      </c>
      <c r="F461" s="27">
        <v>1</v>
      </c>
      <c r="G461" s="16">
        <v>20.0718</v>
      </c>
      <c r="H461" s="33"/>
      <c r="I461" s="17">
        <f>IFERROR(ТабСток[[#This Row],[Цена]]*ТабСток[[#This Row],[Заказ]],"")</f>
        <v>0</v>
      </c>
      <c r="J461" s="18" t="s">
        <v>10645</v>
      </c>
      <c r="K461" s="73" t="str">
        <f t="shared" si="7"/>
        <v/>
      </c>
      <c r="L461" s="2"/>
    </row>
    <row r="462" spans="1:12" s="4" customFormat="1" ht="15.6" x14ac:dyDescent="0.3">
      <c r="A462" s="5"/>
      <c r="B462" s="33" t="s">
        <v>10214</v>
      </c>
      <c r="C462" s="31" t="s">
        <v>10215</v>
      </c>
      <c r="D462" s="33" t="s">
        <v>10190</v>
      </c>
      <c r="E462" s="33" t="s">
        <v>16</v>
      </c>
      <c r="F462" s="27">
        <v>1</v>
      </c>
      <c r="G462" s="16">
        <v>23.814</v>
      </c>
      <c r="H462" s="33"/>
      <c r="I462" s="17">
        <f>IFERROR(ТабСток[[#This Row],[Цена]]*ТабСток[[#This Row],[Заказ]],"")</f>
        <v>0</v>
      </c>
      <c r="J462" s="18" t="s">
        <v>10645</v>
      </c>
      <c r="K462" s="73" t="str">
        <f t="shared" si="7"/>
        <v/>
      </c>
      <c r="L462" s="2"/>
    </row>
    <row r="463" spans="1:12" s="4" customFormat="1" ht="15.6" x14ac:dyDescent="0.3">
      <c r="A463" s="5"/>
      <c r="B463" s="33" t="s">
        <v>3663</v>
      </c>
      <c r="C463" s="31" t="s">
        <v>3664</v>
      </c>
      <c r="D463" s="33" t="s">
        <v>10220</v>
      </c>
      <c r="E463" s="33" t="s">
        <v>16</v>
      </c>
      <c r="F463" s="27">
        <v>3</v>
      </c>
      <c r="G463" s="16">
        <v>6.72</v>
      </c>
      <c r="H463" s="33"/>
      <c r="I463" s="17">
        <f>IFERROR(ТабСток[[#This Row],[Цена]]*ТабСток[[#This Row],[Заказ]],"")</f>
        <v>0</v>
      </c>
      <c r="J463" s="18" t="s">
        <v>10645</v>
      </c>
      <c r="K463" s="73" t="str">
        <f t="shared" si="7"/>
        <v/>
      </c>
    </row>
    <row r="464" spans="1:12" s="4" customFormat="1" ht="15.6" x14ac:dyDescent="0.3">
      <c r="A464" s="5"/>
      <c r="B464" s="33" t="s">
        <v>3673</v>
      </c>
      <c r="C464" s="31" t="s">
        <v>3674</v>
      </c>
      <c r="D464" s="33" t="s">
        <v>10045</v>
      </c>
      <c r="E464" s="33" t="s">
        <v>16</v>
      </c>
      <c r="F464" s="27">
        <v>3</v>
      </c>
      <c r="G464" s="16">
        <v>7.5599999999999987</v>
      </c>
      <c r="H464" s="33"/>
      <c r="I464" s="17">
        <f>IFERROR(ТабСток[[#This Row],[Цена]]*ТабСток[[#This Row],[Заказ]],"")</f>
        <v>0</v>
      </c>
      <c r="J464" s="18" t="s">
        <v>10645</v>
      </c>
      <c r="K464" s="73" t="str">
        <f t="shared" si="7"/>
        <v/>
      </c>
    </row>
    <row r="465" spans="1:12" s="4" customFormat="1" ht="15.6" x14ac:dyDescent="0.3">
      <c r="A465" s="5"/>
      <c r="B465" s="33" t="s">
        <v>3675</v>
      </c>
      <c r="C465" s="31" t="s">
        <v>3676</v>
      </c>
      <c r="D465" s="33" t="s">
        <v>10045</v>
      </c>
      <c r="E465" s="33" t="s">
        <v>16</v>
      </c>
      <c r="F465" s="27">
        <v>3</v>
      </c>
      <c r="G465" s="16">
        <v>7.5599999999999987</v>
      </c>
      <c r="H465" s="33"/>
      <c r="I465" s="17">
        <f>IFERROR(ТабСток[[#This Row],[Цена]]*ТабСток[[#This Row],[Заказ]],"")</f>
        <v>0</v>
      </c>
      <c r="J465" s="18" t="s">
        <v>10645</v>
      </c>
      <c r="K465" s="73" t="str">
        <f t="shared" si="7"/>
        <v/>
      </c>
    </row>
    <row r="466" spans="1:12" s="4" customFormat="1" ht="15.6" x14ac:dyDescent="0.3">
      <c r="A466" s="5"/>
      <c r="B466" s="33" t="s">
        <v>3681</v>
      </c>
      <c r="C466" s="31" t="s">
        <v>3682</v>
      </c>
      <c r="D466" s="33" t="s">
        <v>10136</v>
      </c>
      <c r="E466" s="33" t="s">
        <v>16</v>
      </c>
      <c r="F466" s="27">
        <v>1</v>
      </c>
      <c r="G466" s="16">
        <v>21</v>
      </c>
      <c r="H466" s="33"/>
      <c r="I466" s="17">
        <f>IFERROR(ТабСток[[#This Row],[Цена]]*ТабСток[[#This Row],[Заказ]],"")</f>
        <v>0</v>
      </c>
      <c r="J466" s="18" t="s">
        <v>10645</v>
      </c>
      <c r="K466" s="73" t="str">
        <f t="shared" si="7"/>
        <v/>
      </c>
    </row>
    <row r="467" spans="1:12" s="4" customFormat="1" ht="15.6" x14ac:dyDescent="0.3">
      <c r="A467" s="5"/>
      <c r="B467" s="33" t="s">
        <v>10005</v>
      </c>
      <c r="C467" s="31" t="s">
        <v>10034</v>
      </c>
      <c r="D467" s="33" t="s">
        <v>10060</v>
      </c>
      <c r="E467" s="33" t="s">
        <v>16</v>
      </c>
      <c r="F467" s="27">
        <v>1</v>
      </c>
      <c r="G467" s="16">
        <v>12.6</v>
      </c>
      <c r="H467" s="33"/>
      <c r="I467" s="17">
        <f>IFERROR(ТабСток[[#This Row],[Цена]]*ТабСток[[#This Row],[Заказ]],"")</f>
        <v>0</v>
      </c>
      <c r="J467" s="18" t="s">
        <v>10645</v>
      </c>
      <c r="K467" s="73" t="str">
        <f t="shared" si="7"/>
        <v/>
      </c>
      <c r="L467" s="2"/>
    </row>
    <row r="468" spans="1:12" s="4" customFormat="1" ht="15.6" x14ac:dyDescent="0.3">
      <c r="A468" s="5"/>
      <c r="B468" s="33" t="s">
        <v>3683</v>
      </c>
      <c r="C468" s="31" t="s">
        <v>3684</v>
      </c>
      <c r="D468" s="33" t="s">
        <v>10045</v>
      </c>
      <c r="E468" s="33" t="s">
        <v>16</v>
      </c>
      <c r="F468" s="27">
        <v>3</v>
      </c>
      <c r="G468" s="16">
        <v>7.5599999999999987</v>
      </c>
      <c r="H468" s="33"/>
      <c r="I468" s="17">
        <f>IFERROR(ТабСток[[#This Row],[Цена]]*ТабСток[[#This Row],[Заказ]],"")</f>
        <v>0</v>
      </c>
      <c r="J468" s="18" t="s">
        <v>10645</v>
      </c>
      <c r="K468" s="73" t="str">
        <f t="shared" si="7"/>
        <v/>
      </c>
    </row>
    <row r="469" spans="1:12" s="4" customFormat="1" ht="15.6" x14ac:dyDescent="0.3">
      <c r="A469" s="5"/>
      <c r="B469" s="33" t="s">
        <v>3687</v>
      </c>
      <c r="C469" s="31" t="s">
        <v>3688</v>
      </c>
      <c r="D469" s="33" t="s">
        <v>10045</v>
      </c>
      <c r="E469" s="33" t="s">
        <v>16</v>
      </c>
      <c r="F469" s="27">
        <v>3</v>
      </c>
      <c r="G469" s="16">
        <v>6.72</v>
      </c>
      <c r="H469" s="33"/>
      <c r="I469" s="17">
        <f>IFERROR(ТабСток[[#This Row],[Цена]]*ТабСток[[#This Row],[Заказ]],"")</f>
        <v>0</v>
      </c>
      <c r="J469" s="18" t="s">
        <v>10645</v>
      </c>
      <c r="K469" s="73" t="str">
        <f t="shared" si="7"/>
        <v/>
      </c>
    </row>
    <row r="470" spans="1:12" s="4" customFormat="1" ht="15.6" x14ac:dyDescent="0.3">
      <c r="A470" s="5"/>
      <c r="B470" s="33" t="s">
        <v>3689</v>
      </c>
      <c r="C470" s="31" t="s">
        <v>3690</v>
      </c>
      <c r="D470" s="33" t="s">
        <v>10045</v>
      </c>
      <c r="E470" s="33" t="s">
        <v>16</v>
      </c>
      <c r="F470" s="27">
        <v>3</v>
      </c>
      <c r="G470" s="16">
        <v>6.72</v>
      </c>
      <c r="H470" s="33"/>
      <c r="I470" s="17">
        <f>IFERROR(ТабСток[[#This Row],[Цена]]*ТабСток[[#This Row],[Заказ]],"")</f>
        <v>0</v>
      </c>
      <c r="J470" s="18" t="s">
        <v>10645</v>
      </c>
      <c r="K470" s="73" t="str">
        <f t="shared" si="7"/>
        <v/>
      </c>
    </row>
    <row r="471" spans="1:12" s="4" customFormat="1" ht="15.6" x14ac:dyDescent="0.3">
      <c r="A471" s="5"/>
      <c r="B471" s="33" t="s">
        <v>3691</v>
      </c>
      <c r="C471" s="31" t="s">
        <v>3692</v>
      </c>
      <c r="D471" s="33" t="s">
        <v>10045</v>
      </c>
      <c r="E471" s="33" t="s">
        <v>16</v>
      </c>
      <c r="F471" s="27">
        <v>3</v>
      </c>
      <c r="G471" s="16">
        <v>8.4</v>
      </c>
      <c r="H471" s="33"/>
      <c r="I471" s="17">
        <f>IFERROR(ТабСток[[#This Row],[Цена]]*ТабСток[[#This Row],[Заказ]],"")</f>
        <v>0</v>
      </c>
      <c r="J471" s="18" t="s">
        <v>10645</v>
      </c>
      <c r="K471" s="73" t="str">
        <f t="shared" si="7"/>
        <v/>
      </c>
    </row>
    <row r="472" spans="1:12" s="4" customFormat="1" ht="15.6" x14ac:dyDescent="0.3">
      <c r="A472" s="5"/>
      <c r="B472" s="33" t="s">
        <v>3693</v>
      </c>
      <c r="C472" s="31" t="s">
        <v>3694</v>
      </c>
      <c r="D472" s="33" t="s">
        <v>10060</v>
      </c>
      <c r="E472" s="33" t="s">
        <v>16</v>
      </c>
      <c r="F472" s="27">
        <v>1</v>
      </c>
      <c r="G472" s="16">
        <v>15.119999999999997</v>
      </c>
      <c r="H472" s="33"/>
      <c r="I472" s="17">
        <f>IFERROR(ТабСток[[#This Row],[Цена]]*ТабСток[[#This Row],[Заказ]],"")</f>
        <v>0</v>
      </c>
      <c r="J472" s="18" t="s">
        <v>10645</v>
      </c>
      <c r="K472" s="73" t="str">
        <f t="shared" si="7"/>
        <v/>
      </c>
    </row>
    <row r="473" spans="1:12" s="4" customFormat="1" ht="15.6" x14ac:dyDescent="0.3">
      <c r="A473" s="5"/>
      <c r="B473" s="33" t="s">
        <v>3705</v>
      </c>
      <c r="C473" s="31" t="s">
        <v>3706</v>
      </c>
      <c r="D473" s="33" t="s">
        <v>10045</v>
      </c>
      <c r="E473" s="33" t="s">
        <v>16</v>
      </c>
      <c r="F473" s="27">
        <v>3</v>
      </c>
      <c r="G473" s="16">
        <v>6.72</v>
      </c>
      <c r="H473" s="33"/>
      <c r="I473" s="17">
        <f>IFERROR(ТабСток[[#This Row],[Цена]]*ТабСток[[#This Row],[Заказ]],"")</f>
        <v>0</v>
      </c>
      <c r="J473" s="18" t="s">
        <v>10645</v>
      </c>
      <c r="K473" s="73" t="str">
        <f t="shared" si="7"/>
        <v/>
      </c>
    </row>
    <row r="474" spans="1:12" s="4" customFormat="1" ht="15.6" x14ac:dyDescent="0.3">
      <c r="A474" s="5"/>
      <c r="B474" s="33" t="s">
        <v>10353</v>
      </c>
      <c r="C474" s="31" t="s">
        <v>10481</v>
      </c>
      <c r="D474" s="33" t="s">
        <v>10045</v>
      </c>
      <c r="E474" s="33" t="s">
        <v>16</v>
      </c>
      <c r="F474" s="27">
        <v>3</v>
      </c>
      <c r="G474" s="16">
        <v>5.5282500000000008</v>
      </c>
      <c r="H474" s="33"/>
      <c r="I474" s="17">
        <f>IFERROR(ТабСток[[#This Row],[Цена]]*ТабСток[[#This Row],[Заказ]],"")</f>
        <v>0</v>
      </c>
      <c r="J474" s="18" t="s">
        <v>10645</v>
      </c>
      <c r="K474" s="73" t="str">
        <f t="shared" si="7"/>
        <v/>
      </c>
      <c r="L474" s="2"/>
    </row>
    <row r="475" spans="1:12" s="4" customFormat="1" ht="15.6" x14ac:dyDescent="0.3">
      <c r="A475" s="5"/>
      <c r="B475" s="33" t="s">
        <v>10354</v>
      </c>
      <c r="C475" s="31" t="s">
        <v>10474</v>
      </c>
      <c r="D475" s="33" t="s">
        <v>10220</v>
      </c>
      <c r="E475" s="33" t="s">
        <v>16</v>
      </c>
      <c r="F475" s="27">
        <v>3</v>
      </c>
      <c r="G475" s="16">
        <v>6.4759500000000001</v>
      </c>
      <c r="H475" s="33"/>
      <c r="I475" s="17">
        <f>IFERROR(ТабСток[[#This Row],[Цена]]*ТабСток[[#This Row],[Заказ]],"")</f>
        <v>0</v>
      </c>
      <c r="J475" s="18" t="s">
        <v>10645</v>
      </c>
      <c r="K475" s="73" t="str">
        <f t="shared" si="7"/>
        <v/>
      </c>
      <c r="L475" s="2"/>
    </row>
    <row r="476" spans="1:12" s="4" customFormat="1" ht="15.6" x14ac:dyDescent="0.3">
      <c r="A476" s="5"/>
      <c r="B476" s="33" t="s">
        <v>10355</v>
      </c>
      <c r="C476" s="31" t="s">
        <v>10493</v>
      </c>
      <c r="D476" s="33" t="s">
        <v>10133</v>
      </c>
      <c r="E476" s="33" t="s">
        <v>16</v>
      </c>
      <c r="F476" s="27">
        <v>1</v>
      </c>
      <c r="G476" s="16">
        <v>8.6872500000000006</v>
      </c>
      <c r="H476" s="33"/>
      <c r="I476" s="17">
        <f>IFERROR(ТабСток[[#This Row],[Цена]]*ТабСток[[#This Row],[Заказ]],"")</f>
        <v>0</v>
      </c>
      <c r="J476" s="18" t="s">
        <v>10645</v>
      </c>
      <c r="K476" s="73" t="str">
        <f t="shared" si="7"/>
        <v/>
      </c>
      <c r="L476" s="2"/>
    </row>
    <row r="477" spans="1:12" s="4" customFormat="1" ht="15.6" x14ac:dyDescent="0.3">
      <c r="A477" s="5"/>
      <c r="B477" s="33" t="s">
        <v>10356</v>
      </c>
      <c r="C477" s="31" t="s">
        <v>10489</v>
      </c>
      <c r="D477" s="33" t="s">
        <v>10060</v>
      </c>
      <c r="E477" s="33" t="s">
        <v>16</v>
      </c>
      <c r="F477" s="27">
        <v>1</v>
      </c>
      <c r="G477" s="16">
        <v>11.372400000000003</v>
      </c>
      <c r="H477" s="33"/>
      <c r="I477" s="17">
        <f>IFERROR(ТабСток[[#This Row],[Цена]]*ТабСток[[#This Row],[Заказ]],"")</f>
        <v>0</v>
      </c>
      <c r="J477" s="18" t="s">
        <v>10645</v>
      </c>
      <c r="K477" s="73" t="str">
        <f t="shared" si="7"/>
        <v/>
      </c>
      <c r="L477" s="2"/>
    </row>
    <row r="478" spans="1:12" s="4" customFormat="1" ht="15.6" x14ac:dyDescent="0.3">
      <c r="A478" s="5"/>
      <c r="B478" s="33" t="s">
        <v>10369</v>
      </c>
      <c r="C478" s="31" t="s">
        <v>10437</v>
      </c>
      <c r="D478" s="33" t="s">
        <v>10401</v>
      </c>
      <c r="E478" s="33" t="s">
        <v>16</v>
      </c>
      <c r="F478" s="27">
        <v>5</v>
      </c>
      <c r="G478" s="16">
        <v>3.9487500000000004</v>
      </c>
      <c r="H478" s="33"/>
      <c r="I478" s="17">
        <f>IFERROR(ТабСток[[#This Row],[Цена]]*ТабСток[[#This Row],[Заказ]],"")</f>
        <v>0</v>
      </c>
      <c r="J478" s="18" t="s">
        <v>10645</v>
      </c>
      <c r="K478" s="73" t="str">
        <f t="shared" si="7"/>
        <v/>
      </c>
      <c r="L478" s="2"/>
    </row>
    <row r="479" spans="1:12" s="4" customFormat="1" ht="15.6" x14ac:dyDescent="0.3">
      <c r="A479" s="5"/>
      <c r="B479" s="33" t="s">
        <v>10370</v>
      </c>
      <c r="C479" s="31" t="s">
        <v>10462</v>
      </c>
      <c r="D479" s="33" t="s">
        <v>10045</v>
      </c>
      <c r="E479" s="33" t="s">
        <v>16</v>
      </c>
      <c r="F479" s="27">
        <v>3</v>
      </c>
      <c r="G479" s="16">
        <v>6.2548200000000005</v>
      </c>
      <c r="H479" s="33"/>
      <c r="I479" s="17">
        <f>IFERROR(ТабСток[[#This Row],[Цена]]*ТабСток[[#This Row],[Заказ]],"")</f>
        <v>0</v>
      </c>
      <c r="J479" s="18" t="s">
        <v>10645</v>
      </c>
      <c r="K479" s="73" t="str">
        <f t="shared" si="7"/>
        <v/>
      </c>
      <c r="L479" s="2"/>
    </row>
    <row r="480" spans="1:12" s="4" customFormat="1" ht="15.6" x14ac:dyDescent="0.3">
      <c r="A480" s="5"/>
      <c r="B480" s="33" t="s">
        <v>10371</v>
      </c>
      <c r="C480" s="31" t="s">
        <v>10463</v>
      </c>
      <c r="D480" s="33" t="s">
        <v>10220</v>
      </c>
      <c r="E480" s="33" t="s">
        <v>16</v>
      </c>
      <c r="F480" s="27">
        <v>3</v>
      </c>
      <c r="G480" s="16">
        <v>8.2134000000000018</v>
      </c>
      <c r="H480" s="33"/>
      <c r="I480" s="17">
        <f>IFERROR(ТабСток[[#This Row],[Цена]]*ТабСток[[#This Row],[Заказ]],"")</f>
        <v>0</v>
      </c>
      <c r="J480" s="18" t="s">
        <v>10645</v>
      </c>
      <c r="K480" s="73" t="str">
        <f t="shared" si="7"/>
        <v/>
      </c>
      <c r="L480" s="2"/>
    </row>
    <row r="481" spans="1:12" s="4" customFormat="1" ht="15.6" x14ac:dyDescent="0.3">
      <c r="A481" s="5"/>
      <c r="B481" s="33" t="s">
        <v>10372</v>
      </c>
      <c r="C481" s="31" t="s">
        <v>10484</v>
      </c>
      <c r="D481" s="33" t="s">
        <v>10060</v>
      </c>
      <c r="E481" s="33" t="s">
        <v>16</v>
      </c>
      <c r="F481" s="27">
        <v>1</v>
      </c>
      <c r="G481" s="16">
        <v>15.795000000000002</v>
      </c>
      <c r="H481" s="33"/>
      <c r="I481" s="17">
        <f>IFERROR(ТабСток[[#This Row],[Цена]]*ТабСток[[#This Row],[Заказ]],"")</f>
        <v>0</v>
      </c>
      <c r="J481" s="18" t="s">
        <v>10645</v>
      </c>
      <c r="K481" s="73" t="str">
        <f t="shared" si="7"/>
        <v/>
      </c>
      <c r="L481" s="2"/>
    </row>
    <row r="482" spans="1:12" s="4" customFormat="1" ht="15.6" x14ac:dyDescent="0.3">
      <c r="A482" s="5"/>
      <c r="B482" s="33" t="s">
        <v>10373</v>
      </c>
      <c r="C482" s="31" t="s">
        <v>10438</v>
      </c>
      <c r="D482" s="33" t="s">
        <v>10401</v>
      </c>
      <c r="E482" s="33" t="s">
        <v>16</v>
      </c>
      <c r="F482" s="27">
        <v>5</v>
      </c>
      <c r="G482" s="16">
        <v>3.9487500000000004</v>
      </c>
      <c r="H482" s="33"/>
      <c r="I482" s="17">
        <f>IFERROR(ТабСток[[#This Row],[Цена]]*ТабСток[[#This Row],[Заказ]],"")</f>
        <v>0</v>
      </c>
      <c r="J482" s="18" t="s">
        <v>10645</v>
      </c>
      <c r="K482" s="73" t="str">
        <f t="shared" si="7"/>
        <v/>
      </c>
      <c r="L482" s="2"/>
    </row>
    <row r="483" spans="1:12" s="4" customFormat="1" ht="15.6" x14ac:dyDescent="0.3">
      <c r="A483" s="5"/>
      <c r="B483" s="33" t="s">
        <v>10374</v>
      </c>
      <c r="C483" s="31" t="s">
        <v>10439</v>
      </c>
      <c r="D483" s="33" t="s">
        <v>10045</v>
      </c>
      <c r="E483" s="33" t="s">
        <v>16</v>
      </c>
      <c r="F483" s="27">
        <v>3</v>
      </c>
      <c r="G483" s="16">
        <v>6.2548200000000005</v>
      </c>
      <c r="H483" s="33"/>
      <c r="I483" s="17">
        <f>IFERROR(ТабСток[[#This Row],[Цена]]*ТабСток[[#This Row],[Заказ]],"")</f>
        <v>0</v>
      </c>
      <c r="J483" s="18" t="s">
        <v>10645</v>
      </c>
      <c r="K483" s="73" t="str">
        <f t="shared" si="7"/>
        <v/>
      </c>
      <c r="L483" s="2"/>
    </row>
    <row r="484" spans="1:12" s="4" customFormat="1" ht="15.6" x14ac:dyDescent="0.3">
      <c r="A484" s="5"/>
      <c r="B484" s="33" t="s">
        <v>10365</v>
      </c>
      <c r="C484" s="31" t="s">
        <v>10435</v>
      </c>
      <c r="D484" s="33" t="s">
        <v>10401</v>
      </c>
      <c r="E484" s="33" t="s">
        <v>16</v>
      </c>
      <c r="F484" s="27">
        <v>5</v>
      </c>
      <c r="G484" s="16">
        <v>3.9487500000000004</v>
      </c>
      <c r="H484" s="33"/>
      <c r="I484" s="17">
        <f>IFERROR(ТабСток[[#This Row],[Цена]]*ТабСток[[#This Row],[Заказ]],"")</f>
        <v>0</v>
      </c>
      <c r="J484" s="18" t="s">
        <v>10645</v>
      </c>
      <c r="K484" s="73" t="str">
        <f t="shared" si="7"/>
        <v/>
      </c>
      <c r="L484" s="2"/>
    </row>
    <row r="485" spans="1:12" s="4" customFormat="1" ht="15.6" x14ac:dyDescent="0.3">
      <c r="A485" s="5"/>
      <c r="B485" s="33" t="s">
        <v>10366</v>
      </c>
      <c r="C485" s="31" t="s">
        <v>10460</v>
      </c>
      <c r="D485" s="33" t="s">
        <v>10045</v>
      </c>
      <c r="E485" s="33" t="s">
        <v>16</v>
      </c>
      <c r="F485" s="27">
        <v>3</v>
      </c>
      <c r="G485" s="16">
        <v>6.2548200000000005</v>
      </c>
      <c r="H485" s="33"/>
      <c r="I485" s="17">
        <f>IFERROR(ТабСток[[#This Row],[Цена]]*ТабСток[[#This Row],[Заказ]],"")</f>
        <v>0</v>
      </c>
      <c r="J485" s="18" t="s">
        <v>10645</v>
      </c>
      <c r="K485" s="73" t="str">
        <f t="shared" si="7"/>
        <v/>
      </c>
      <c r="L485" s="2"/>
    </row>
    <row r="486" spans="1:12" s="4" customFormat="1" ht="15.6" x14ac:dyDescent="0.3">
      <c r="A486" s="5"/>
      <c r="B486" s="33" t="s">
        <v>10357</v>
      </c>
      <c r="C486" s="31" t="s">
        <v>10433</v>
      </c>
      <c r="D486" s="33" t="s">
        <v>10401</v>
      </c>
      <c r="E486" s="33" t="s">
        <v>16</v>
      </c>
      <c r="F486" s="27">
        <v>5</v>
      </c>
      <c r="G486" s="16">
        <v>3.7907999999999999</v>
      </c>
      <c r="H486" s="33"/>
      <c r="I486" s="17">
        <f>IFERROR(ТабСток[[#This Row],[Цена]]*ТабСток[[#This Row],[Заказ]],"")</f>
        <v>0</v>
      </c>
      <c r="J486" s="18" t="s">
        <v>10645</v>
      </c>
      <c r="K486" s="73" t="str">
        <f t="shared" si="7"/>
        <v/>
      </c>
      <c r="L486" s="2"/>
    </row>
    <row r="487" spans="1:12" s="4" customFormat="1" ht="15.6" x14ac:dyDescent="0.3">
      <c r="A487" s="5"/>
      <c r="B487" s="33" t="s">
        <v>10358</v>
      </c>
      <c r="C487" s="31" t="s">
        <v>10482</v>
      </c>
      <c r="D487" s="33" t="s">
        <v>10045</v>
      </c>
      <c r="E487" s="33" t="s">
        <v>16</v>
      </c>
      <c r="F487" s="27">
        <v>3</v>
      </c>
      <c r="G487" s="16">
        <v>5.6862000000000013</v>
      </c>
      <c r="H487" s="33"/>
      <c r="I487" s="17">
        <f>IFERROR(ТабСток[[#This Row],[Цена]]*ТабСток[[#This Row],[Заказ]],"")</f>
        <v>0</v>
      </c>
      <c r="J487" s="18" t="s">
        <v>10645</v>
      </c>
      <c r="K487" s="73" t="str">
        <f t="shared" si="7"/>
        <v/>
      </c>
      <c r="L487" s="2"/>
    </row>
    <row r="488" spans="1:12" s="4" customFormat="1" ht="15.6" x14ac:dyDescent="0.3">
      <c r="A488" s="5"/>
      <c r="B488" s="33" t="s">
        <v>10359</v>
      </c>
      <c r="C488" s="31" t="s">
        <v>10475</v>
      </c>
      <c r="D488" s="33" t="s">
        <v>10220</v>
      </c>
      <c r="E488" s="33" t="s">
        <v>16</v>
      </c>
      <c r="F488" s="27">
        <v>3</v>
      </c>
      <c r="G488" s="16">
        <v>7.2656999999999998</v>
      </c>
      <c r="H488" s="33"/>
      <c r="I488" s="17">
        <f>IFERROR(ТабСток[[#This Row],[Цена]]*ТабСток[[#This Row],[Заказ]],"")</f>
        <v>0</v>
      </c>
      <c r="J488" s="18" t="s">
        <v>10645</v>
      </c>
      <c r="K488" s="73" t="str">
        <f t="shared" si="7"/>
        <v/>
      </c>
      <c r="L488" s="2"/>
    </row>
    <row r="489" spans="1:12" s="4" customFormat="1" ht="15.6" x14ac:dyDescent="0.3">
      <c r="A489" s="5"/>
      <c r="B489" s="33" t="s">
        <v>10360</v>
      </c>
      <c r="C489" s="31" t="s">
        <v>10483</v>
      </c>
      <c r="D489" s="33" t="s">
        <v>10060</v>
      </c>
      <c r="E489" s="33" t="s">
        <v>16</v>
      </c>
      <c r="F489" s="27">
        <v>1</v>
      </c>
      <c r="G489" s="16">
        <v>16.4025</v>
      </c>
      <c r="H489" s="33"/>
      <c r="I489" s="17">
        <f>IFERROR(ТабСток[[#This Row],[Цена]]*ТабСток[[#This Row],[Заказ]],"")</f>
        <v>0</v>
      </c>
      <c r="J489" s="18" t="s">
        <v>10645</v>
      </c>
      <c r="K489" s="73" t="str">
        <f t="shared" si="7"/>
        <v/>
      </c>
      <c r="L489" s="2"/>
    </row>
    <row r="490" spans="1:12" s="4" customFormat="1" ht="15.6" x14ac:dyDescent="0.3">
      <c r="A490" s="5"/>
      <c r="B490" s="33" t="s">
        <v>10361</v>
      </c>
      <c r="C490" s="31" t="s">
        <v>10494</v>
      </c>
      <c r="D490" s="33" t="s">
        <v>10190</v>
      </c>
      <c r="E490" s="33" t="s">
        <v>16</v>
      </c>
      <c r="F490" s="27">
        <v>1</v>
      </c>
      <c r="G490" s="16">
        <v>21.7728</v>
      </c>
      <c r="H490" s="33"/>
      <c r="I490" s="17">
        <f>IFERROR(ТабСток[[#This Row],[Цена]]*ТабСток[[#This Row],[Заказ]],"")</f>
        <v>0</v>
      </c>
      <c r="J490" s="18" t="s">
        <v>10645</v>
      </c>
      <c r="K490" s="73" t="str">
        <f t="shared" si="7"/>
        <v/>
      </c>
      <c r="L490" s="2"/>
    </row>
    <row r="491" spans="1:12" s="4" customFormat="1" ht="15.6" x14ac:dyDescent="0.3">
      <c r="A491" s="5"/>
      <c r="B491" s="33" t="s">
        <v>10362</v>
      </c>
      <c r="C491" s="31" t="s">
        <v>10495</v>
      </c>
      <c r="D491" s="33" t="s">
        <v>10190</v>
      </c>
      <c r="E491" s="33" t="s">
        <v>16</v>
      </c>
      <c r="F491" s="27">
        <v>1</v>
      </c>
      <c r="G491" s="16">
        <v>27.641250000000003</v>
      </c>
      <c r="H491" s="33"/>
      <c r="I491" s="17">
        <f>IFERROR(ТабСток[[#This Row],[Цена]]*ТабСток[[#This Row],[Заказ]],"")</f>
        <v>0</v>
      </c>
      <c r="J491" s="18" t="s">
        <v>10645</v>
      </c>
      <c r="K491" s="73" t="str">
        <f t="shared" si="7"/>
        <v/>
      </c>
      <c r="L491" s="2"/>
    </row>
    <row r="492" spans="1:12" s="4" customFormat="1" ht="15.6" x14ac:dyDescent="0.3">
      <c r="A492" s="5"/>
      <c r="B492" s="33" t="s">
        <v>10367</v>
      </c>
      <c r="C492" s="31" t="s">
        <v>10436</v>
      </c>
      <c r="D492" s="33" t="s">
        <v>10401</v>
      </c>
      <c r="E492" s="33" t="s">
        <v>16</v>
      </c>
      <c r="F492" s="27">
        <v>5</v>
      </c>
      <c r="G492" s="16">
        <v>3.9487500000000004</v>
      </c>
      <c r="H492" s="33"/>
      <c r="I492" s="17">
        <f>IFERROR(ТабСток[[#This Row],[Цена]]*ТабСток[[#This Row],[Заказ]],"")</f>
        <v>0</v>
      </c>
      <c r="J492" s="18" t="s">
        <v>10645</v>
      </c>
      <c r="K492" s="73" t="str">
        <f t="shared" si="7"/>
        <v/>
      </c>
      <c r="L492" s="2"/>
    </row>
    <row r="493" spans="1:12" s="4" customFormat="1" ht="15.6" x14ac:dyDescent="0.3">
      <c r="A493" s="5"/>
      <c r="B493" s="33" t="s">
        <v>10368</v>
      </c>
      <c r="C493" s="31" t="s">
        <v>10461</v>
      </c>
      <c r="D493" s="33" t="s">
        <v>10045</v>
      </c>
      <c r="E493" s="33" t="s">
        <v>16</v>
      </c>
      <c r="F493" s="27">
        <v>3</v>
      </c>
      <c r="G493" s="16">
        <v>6.2548200000000005</v>
      </c>
      <c r="H493" s="33"/>
      <c r="I493" s="17">
        <f>IFERROR(ТабСток[[#This Row],[Цена]]*ТабСток[[#This Row],[Заказ]],"")</f>
        <v>0</v>
      </c>
      <c r="J493" s="18" t="s">
        <v>10645</v>
      </c>
      <c r="K493" s="73" t="str">
        <f t="shared" si="7"/>
        <v/>
      </c>
      <c r="L493" s="2"/>
    </row>
    <row r="494" spans="1:12" s="4" customFormat="1" ht="15.6" x14ac:dyDescent="0.3">
      <c r="A494" s="5"/>
      <c r="B494" s="33" t="s">
        <v>10363</v>
      </c>
      <c r="C494" s="31" t="s">
        <v>10434</v>
      </c>
      <c r="D494" s="33" t="s">
        <v>10401</v>
      </c>
      <c r="E494" s="33" t="s">
        <v>16</v>
      </c>
      <c r="F494" s="27">
        <v>5</v>
      </c>
      <c r="G494" s="16">
        <v>3.9487500000000004</v>
      </c>
      <c r="H494" s="33"/>
      <c r="I494" s="17">
        <f>IFERROR(ТабСток[[#This Row],[Цена]]*ТабСток[[#This Row],[Заказ]],"")</f>
        <v>0</v>
      </c>
      <c r="J494" s="18" t="s">
        <v>10645</v>
      </c>
      <c r="K494" s="73" t="str">
        <f t="shared" si="7"/>
        <v/>
      </c>
      <c r="L494" s="2"/>
    </row>
    <row r="495" spans="1:12" s="4" customFormat="1" ht="15.6" x14ac:dyDescent="0.3">
      <c r="A495" s="5"/>
      <c r="B495" s="33" t="s">
        <v>10364</v>
      </c>
      <c r="C495" s="31" t="s">
        <v>10459</v>
      </c>
      <c r="D495" s="33" t="s">
        <v>10045</v>
      </c>
      <c r="E495" s="33" t="s">
        <v>16</v>
      </c>
      <c r="F495" s="27">
        <v>3</v>
      </c>
      <c r="G495" s="16">
        <v>6.2548200000000005</v>
      </c>
      <c r="H495" s="33"/>
      <c r="I495" s="17">
        <f>IFERROR(ТабСток[[#This Row],[Цена]]*ТабСток[[#This Row],[Заказ]],"")</f>
        <v>0</v>
      </c>
      <c r="J495" s="18" t="s">
        <v>10645</v>
      </c>
      <c r="K495" s="73" t="str">
        <f t="shared" si="7"/>
        <v/>
      </c>
      <c r="L495" s="2"/>
    </row>
    <row r="496" spans="1:12" s="4" customFormat="1" ht="15.6" x14ac:dyDescent="0.3">
      <c r="A496" s="5"/>
      <c r="B496" s="33" t="s">
        <v>10206</v>
      </c>
      <c r="C496" s="31" t="s">
        <v>10207</v>
      </c>
      <c r="D496" s="33" t="s">
        <v>10133</v>
      </c>
      <c r="E496" s="33" t="s">
        <v>16</v>
      </c>
      <c r="F496" s="27">
        <v>1</v>
      </c>
      <c r="G496" s="16">
        <v>7.8975000000000009</v>
      </c>
      <c r="H496" s="33"/>
      <c r="I496" s="17">
        <f>IFERROR(ТабСток[[#This Row],[Цена]]*ТабСток[[#This Row],[Заказ]],"")</f>
        <v>0</v>
      </c>
      <c r="J496" s="18" t="s">
        <v>10645</v>
      </c>
      <c r="K496" s="73" t="str">
        <f t="shared" si="7"/>
        <v/>
      </c>
      <c r="L496" s="2"/>
    </row>
    <row r="497" spans="1:12" s="4" customFormat="1" ht="15.6" x14ac:dyDescent="0.3">
      <c r="A497" s="5"/>
      <c r="B497" s="33" t="s">
        <v>10386</v>
      </c>
      <c r="C497" s="31" t="s">
        <v>10398</v>
      </c>
      <c r="D497" s="33" t="s">
        <v>10400</v>
      </c>
      <c r="E497" s="33" t="s">
        <v>16</v>
      </c>
      <c r="F497" s="27">
        <v>1</v>
      </c>
      <c r="G497" s="16">
        <v>224.01120000000003</v>
      </c>
      <c r="H497" s="33"/>
      <c r="I497" s="17">
        <f>IFERROR(ТабСток[[#This Row],[Цена]]*ТабСток[[#This Row],[Заказ]],"")</f>
        <v>0</v>
      </c>
      <c r="J497" s="18" t="s">
        <v>10645</v>
      </c>
      <c r="K497" s="73" t="str">
        <f t="shared" si="7"/>
        <v/>
      </c>
    </row>
    <row r="498" spans="1:12" s="4" customFormat="1" ht="15.6" x14ac:dyDescent="0.3">
      <c r="A498" s="5"/>
      <c r="B498" s="33" t="s">
        <v>3721</v>
      </c>
      <c r="C498" s="31" t="s">
        <v>3722</v>
      </c>
      <c r="D498" s="33" t="s">
        <v>10136</v>
      </c>
      <c r="E498" s="33" t="s">
        <v>16</v>
      </c>
      <c r="F498" s="27">
        <v>1</v>
      </c>
      <c r="G498" s="16">
        <v>79.8</v>
      </c>
      <c r="H498" s="33"/>
      <c r="I498" s="17">
        <f>IFERROR(ТабСток[[#This Row],[Цена]]*ТабСток[[#This Row],[Заказ]],"")</f>
        <v>0</v>
      </c>
      <c r="J498" s="18" t="s">
        <v>10645</v>
      </c>
      <c r="K498" s="73" t="str">
        <f t="shared" si="7"/>
        <v/>
      </c>
    </row>
    <row r="499" spans="1:12" s="4" customFormat="1" ht="15.6" x14ac:dyDescent="0.3">
      <c r="A499" s="5"/>
      <c r="B499" s="33" t="s">
        <v>3719</v>
      </c>
      <c r="C499" s="31" t="s">
        <v>3720</v>
      </c>
      <c r="D499" s="33" t="s">
        <v>10045</v>
      </c>
      <c r="E499" s="33" t="s">
        <v>16</v>
      </c>
      <c r="F499" s="27">
        <v>3</v>
      </c>
      <c r="G499" s="16">
        <v>8.4</v>
      </c>
      <c r="H499" s="33"/>
      <c r="I499" s="17">
        <f>IFERROR(ТабСток[[#This Row],[Цена]]*ТабСток[[#This Row],[Заказ]],"")</f>
        <v>0</v>
      </c>
      <c r="J499" s="18" t="s">
        <v>10645</v>
      </c>
      <c r="K499" s="73" t="str">
        <f t="shared" si="7"/>
        <v/>
      </c>
    </row>
    <row r="500" spans="1:12" s="4" customFormat="1" ht="15.6" x14ac:dyDescent="0.3">
      <c r="A500" s="5"/>
      <c r="B500" s="33" t="s">
        <v>9976</v>
      </c>
      <c r="C500" s="31" t="s">
        <v>10021</v>
      </c>
      <c r="D500" s="33" t="s">
        <v>10045</v>
      </c>
      <c r="E500" s="33" t="s">
        <v>9965</v>
      </c>
      <c r="F500" s="27">
        <v>3</v>
      </c>
      <c r="G500" s="16">
        <v>6.3</v>
      </c>
      <c r="H500" s="33"/>
      <c r="I500" s="17">
        <f>IFERROR(ТабСток[[#This Row],[Цена]]*ТабСток[[#This Row],[Заказ]],"")</f>
        <v>0</v>
      </c>
      <c r="J500" s="18" t="s">
        <v>10645</v>
      </c>
      <c r="K500" s="73" t="str">
        <f t="shared" si="7"/>
        <v/>
      </c>
    </row>
    <row r="501" spans="1:12" s="4" customFormat="1" ht="15.6" x14ac:dyDescent="0.3">
      <c r="A501" s="5"/>
      <c r="B501" s="33" t="s">
        <v>9975</v>
      </c>
      <c r="C501" s="31" t="s">
        <v>10012</v>
      </c>
      <c r="D501" s="33" t="s">
        <v>10045</v>
      </c>
      <c r="E501" s="33" t="s">
        <v>9965</v>
      </c>
      <c r="F501" s="27">
        <v>3</v>
      </c>
      <c r="G501" s="16">
        <v>6.3</v>
      </c>
      <c r="H501" s="33"/>
      <c r="I501" s="17">
        <f>IFERROR(ТабСток[[#This Row],[Цена]]*ТабСток[[#This Row],[Заказ]],"")</f>
        <v>0</v>
      </c>
      <c r="J501" s="18" t="s">
        <v>10645</v>
      </c>
      <c r="K501" s="73" t="str">
        <f t="shared" si="7"/>
        <v/>
      </c>
      <c r="L501" s="2"/>
    </row>
    <row r="502" spans="1:12" s="4" customFormat="1" ht="15.6" x14ac:dyDescent="0.3">
      <c r="A502" s="5"/>
      <c r="B502" s="33" t="s">
        <v>9999</v>
      </c>
      <c r="C502" s="31" t="s">
        <v>10030</v>
      </c>
      <c r="D502" s="33" t="s">
        <v>10045</v>
      </c>
      <c r="E502" s="33" t="s">
        <v>9965</v>
      </c>
      <c r="F502" s="27">
        <v>3</v>
      </c>
      <c r="G502" s="16">
        <v>6.72</v>
      </c>
      <c r="H502" s="33"/>
      <c r="I502" s="17">
        <f>IFERROR(ТабСток[[#This Row],[Цена]]*ТабСток[[#This Row],[Заказ]],"")</f>
        <v>0</v>
      </c>
      <c r="J502" s="18" t="s">
        <v>10645</v>
      </c>
      <c r="K502" s="73" t="str">
        <f t="shared" si="7"/>
        <v/>
      </c>
      <c r="L502" s="2"/>
    </row>
    <row r="503" spans="1:12" s="4" customFormat="1" ht="15.6" x14ac:dyDescent="0.3">
      <c r="A503" s="5"/>
      <c r="B503" s="33" t="s">
        <v>10000</v>
      </c>
      <c r="C503" s="31" t="s">
        <v>10031</v>
      </c>
      <c r="D503" s="33" t="s">
        <v>10045</v>
      </c>
      <c r="E503" s="33" t="s">
        <v>9965</v>
      </c>
      <c r="F503" s="27">
        <v>3</v>
      </c>
      <c r="G503" s="16">
        <v>6.72</v>
      </c>
      <c r="H503" s="33"/>
      <c r="I503" s="17">
        <f>IFERROR(ТабСток[[#This Row],[Цена]]*ТабСток[[#This Row],[Заказ]],"")</f>
        <v>0</v>
      </c>
      <c r="J503" s="18" t="s">
        <v>10645</v>
      </c>
      <c r="K503" s="73" t="str">
        <f t="shared" si="7"/>
        <v/>
      </c>
      <c r="L503" s="2"/>
    </row>
    <row r="504" spans="1:12" s="4" customFormat="1" ht="15.6" x14ac:dyDescent="0.3">
      <c r="A504" s="5"/>
      <c r="B504" s="33" t="s">
        <v>9997</v>
      </c>
      <c r="C504" s="31" t="s">
        <v>10028</v>
      </c>
      <c r="D504" s="33" t="s">
        <v>10045</v>
      </c>
      <c r="E504" s="33" t="s">
        <v>9965</v>
      </c>
      <c r="F504" s="27">
        <v>3</v>
      </c>
      <c r="G504" s="16">
        <v>6.72</v>
      </c>
      <c r="H504" s="33"/>
      <c r="I504" s="17">
        <f>IFERROR(ТабСток[[#This Row],[Цена]]*ТабСток[[#This Row],[Заказ]],"")</f>
        <v>0</v>
      </c>
      <c r="J504" s="18" t="s">
        <v>10645</v>
      </c>
      <c r="K504" s="73" t="str">
        <f t="shared" si="7"/>
        <v/>
      </c>
      <c r="L504" s="2"/>
    </row>
    <row r="505" spans="1:12" s="4" customFormat="1" ht="15.6" x14ac:dyDescent="0.3">
      <c r="A505" s="5"/>
      <c r="B505" s="33" t="s">
        <v>9998</v>
      </c>
      <c r="C505" s="31" t="s">
        <v>10029</v>
      </c>
      <c r="D505" s="33" t="s">
        <v>10045</v>
      </c>
      <c r="E505" s="33" t="s">
        <v>9965</v>
      </c>
      <c r="F505" s="27">
        <v>3</v>
      </c>
      <c r="G505" s="16">
        <v>6.72</v>
      </c>
      <c r="H505" s="33"/>
      <c r="I505" s="17">
        <f>IFERROR(ТабСток[[#This Row],[Цена]]*ТабСток[[#This Row],[Заказ]],"")</f>
        <v>0</v>
      </c>
      <c r="J505" s="18" t="s">
        <v>10645</v>
      </c>
      <c r="K505" s="73" t="str">
        <f t="shared" si="7"/>
        <v/>
      </c>
      <c r="L505" s="2"/>
    </row>
    <row r="506" spans="1:12" s="4" customFormat="1" ht="15.6" x14ac:dyDescent="0.3">
      <c r="A506" s="5"/>
      <c r="B506" s="33" t="s">
        <v>9996</v>
      </c>
      <c r="C506" s="31" t="s">
        <v>10027</v>
      </c>
      <c r="D506" s="33" t="s">
        <v>10045</v>
      </c>
      <c r="E506" s="33" t="s">
        <v>9965</v>
      </c>
      <c r="F506" s="27">
        <v>3</v>
      </c>
      <c r="G506" s="16">
        <v>6.72</v>
      </c>
      <c r="H506" s="33"/>
      <c r="I506" s="17">
        <f>IFERROR(ТабСток[[#This Row],[Цена]]*ТабСток[[#This Row],[Заказ]],"")</f>
        <v>0</v>
      </c>
      <c r="J506" s="18" t="s">
        <v>10645</v>
      </c>
      <c r="K506" s="73" t="str">
        <f t="shared" si="7"/>
        <v/>
      </c>
      <c r="L506" s="2"/>
    </row>
    <row r="507" spans="1:12" s="4" customFormat="1" ht="15.6" x14ac:dyDescent="0.3">
      <c r="A507" s="5"/>
      <c r="B507" s="33" t="s">
        <v>3391</v>
      </c>
      <c r="C507" s="31" t="s">
        <v>3392</v>
      </c>
      <c r="D507" s="33" t="s">
        <v>10045</v>
      </c>
      <c r="E507" s="33" t="s">
        <v>9965</v>
      </c>
      <c r="F507" s="27">
        <v>3</v>
      </c>
      <c r="G507" s="16">
        <v>7.5599999999999987</v>
      </c>
      <c r="H507" s="33"/>
      <c r="I507" s="17">
        <f>IFERROR(ТабСток[[#This Row],[Цена]]*ТабСток[[#This Row],[Заказ]],"")</f>
        <v>0</v>
      </c>
      <c r="J507" s="18" t="s">
        <v>10645</v>
      </c>
      <c r="K507" s="73" t="str">
        <f t="shared" si="7"/>
        <v/>
      </c>
    </row>
    <row r="508" spans="1:12" s="4" customFormat="1" ht="15.6" x14ac:dyDescent="0.3">
      <c r="A508" s="5"/>
      <c r="B508" s="33" t="s">
        <v>9984</v>
      </c>
      <c r="C508" s="31" t="s">
        <v>10013</v>
      </c>
      <c r="D508" s="33" t="s">
        <v>10220</v>
      </c>
      <c r="E508" s="33" t="s">
        <v>9965</v>
      </c>
      <c r="F508" s="27">
        <v>3</v>
      </c>
      <c r="G508" s="16">
        <v>7.56</v>
      </c>
      <c r="H508" s="33"/>
      <c r="I508" s="17">
        <f>IFERROR(ТабСток[[#This Row],[Цена]]*ТабСток[[#This Row],[Заказ]],"")</f>
        <v>0</v>
      </c>
      <c r="J508" s="18" t="s">
        <v>10645</v>
      </c>
      <c r="K508" s="73" t="str">
        <f t="shared" si="7"/>
        <v/>
      </c>
      <c r="L508" s="2"/>
    </row>
    <row r="509" spans="1:12" s="4" customFormat="1" ht="15.6" x14ac:dyDescent="0.3">
      <c r="A509" s="5"/>
      <c r="B509" s="33" t="s">
        <v>9985</v>
      </c>
      <c r="C509" s="31" t="s">
        <v>10014</v>
      </c>
      <c r="D509" s="33" t="s">
        <v>10220</v>
      </c>
      <c r="E509" s="33" t="s">
        <v>9965</v>
      </c>
      <c r="F509" s="27">
        <v>3</v>
      </c>
      <c r="G509" s="16">
        <v>7.56</v>
      </c>
      <c r="H509" s="33"/>
      <c r="I509" s="17">
        <f>IFERROR(ТабСток[[#This Row],[Цена]]*ТабСток[[#This Row],[Заказ]],"")</f>
        <v>0</v>
      </c>
      <c r="J509" s="18" t="s">
        <v>10645</v>
      </c>
      <c r="K509" s="73" t="str">
        <f t="shared" si="7"/>
        <v/>
      </c>
      <c r="L509" s="2"/>
    </row>
    <row r="510" spans="1:12" s="4" customFormat="1" ht="15.6" x14ac:dyDescent="0.3">
      <c r="A510" s="5"/>
      <c r="B510" s="33" t="s">
        <v>9986</v>
      </c>
      <c r="C510" s="31" t="s">
        <v>10015</v>
      </c>
      <c r="D510" s="33" t="s">
        <v>10220</v>
      </c>
      <c r="E510" s="33" t="s">
        <v>9965</v>
      </c>
      <c r="F510" s="27">
        <v>3</v>
      </c>
      <c r="G510" s="16">
        <v>7.56</v>
      </c>
      <c r="H510" s="33"/>
      <c r="I510" s="17">
        <f>IFERROR(ТабСток[[#This Row],[Цена]]*ТабСток[[#This Row],[Заказ]],"")</f>
        <v>0</v>
      </c>
      <c r="J510" s="18" t="s">
        <v>10645</v>
      </c>
      <c r="K510" s="73" t="str">
        <f t="shared" si="7"/>
        <v/>
      </c>
      <c r="L510" s="2"/>
    </row>
    <row r="511" spans="1:12" s="4" customFormat="1" ht="15.6" x14ac:dyDescent="0.3">
      <c r="A511" s="5"/>
      <c r="B511" s="33" t="s">
        <v>3372</v>
      </c>
      <c r="C511" s="31" t="s">
        <v>3373</v>
      </c>
      <c r="D511" s="33" t="s">
        <v>10220</v>
      </c>
      <c r="E511" s="33" t="s">
        <v>9965</v>
      </c>
      <c r="F511" s="27">
        <v>3</v>
      </c>
      <c r="G511" s="16">
        <v>10.079999999999998</v>
      </c>
      <c r="H511" s="33"/>
      <c r="I511" s="17">
        <f>IFERROR(ТабСток[[#This Row],[Цена]]*ТабСток[[#This Row],[Заказ]],"")</f>
        <v>0</v>
      </c>
      <c r="J511" s="18" t="s">
        <v>10645</v>
      </c>
      <c r="K511" s="73" t="str">
        <f t="shared" si="7"/>
        <v/>
      </c>
    </row>
    <row r="512" spans="1:12" s="4" customFormat="1" ht="15.6" x14ac:dyDescent="0.3">
      <c r="A512" s="5"/>
      <c r="B512" s="33" t="s">
        <v>7998</v>
      </c>
      <c r="C512" s="31" t="s">
        <v>10515</v>
      </c>
      <c r="D512" s="33" t="s">
        <v>10498</v>
      </c>
      <c r="E512" s="33" t="s">
        <v>1542</v>
      </c>
      <c r="F512" s="27">
        <v>5</v>
      </c>
      <c r="G512" s="16">
        <v>3.5952000000000002</v>
      </c>
      <c r="H512" s="33"/>
      <c r="I512" s="17">
        <f>IFERROR(ТабСток[[#This Row],[Цена]]*ТабСток[[#This Row],[Заказ]],"")</f>
        <v>0</v>
      </c>
      <c r="J512" s="18" t="s">
        <v>10645</v>
      </c>
      <c r="K512" s="73" t="str">
        <f t="shared" si="7"/>
        <v/>
      </c>
    </row>
    <row r="513" spans="1:11" s="4" customFormat="1" ht="15.6" x14ac:dyDescent="0.3">
      <c r="A513" s="5"/>
      <c r="B513" s="33" t="s">
        <v>7999</v>
      </c>
      <c r="C513" s="31" t="s">
        <v>10516</v>
      </c>
      <c r="D513" s="33" t="s">
        <v>10078</v>
      </c>
      <c r="E513" s="33" t="s">
        <v>1542</v>
      </c>
      <c r="F513" s="27">
        <v>5</v>
      </c>
      <c r="G513" s="16">
        <v>3.5952000000000002</v>
      </c>
      <c r="H513" s="33"/>
      <c r="I513" s="17">
        <f>IFERROR(ТабСток[[#This Row],[Цена]]*ТабСток[[#This Row],[Заказ]],"")</f>
        <v>0</v>
      </c>
      <c r="J513" s="18" t="s">
        <v>10645</v>
      </c>
      <c r="K513" s="73" t="str">
        <f t="shared" si="7"/>
        <v/>
      </c>
    </row>
    <row r="514" spans="1:11" s="4" customFormat="1" ht="15.6" x14ac:dyDescent="0.3">
      <c r="A514" s="5"/>
      <c r="B514" s="33" t="s">
        <v>8000</v>
      </c>
      <c r="C514" s="31" t="s">
        <v>10517</v>
      </c>
      <c r="D514" s="33" t="s">
        <v>10041</v>
      </c>
      <c r="E514" s="33" t="s">
        <v>1542</v>
      </c>
      <c r="F514" s="27">
        <v>5</v>
      </c>
      <c r="G514" s="16">
        <v>3.5952000000000002</v>
      </c>
      <c r="H514" s="33"/>
      <c r="I514" s="17">
        <f>IFERROR(ТабСток[[#This Row],[Цена]]*ТабСток[[#This Row],[Заказ]],"")</f>
        <v>0</v>
      </c>
      <c r="J514" s="18" t="s">
        <v>10645</v>
      </c>
      <c r="K514" s="73" t="str">
        <f t="shared" si="7"/>
        <v/>
      </c>
    </row>
    <row r="515" spans="1:11" s="4" customFormat="1" ht="15.6" x14ac:dyDescent="0.3">
      <c r="A515" s="5"/>
      <c r="B515" s="33" t="s">
        <v>8001</v>
      </c>
      <c r="C515" s="31" t="s">
        <v>10518</v>
      </c>
      <c r="D515" s="33" t="s">
        <v>10071</v>
      </c>
      <c r="E515" s="33" t="s">
        <v>1542</v>
      </c>
      <c r="F515" s="27">
        <v>5</v>
      </c>
      <c r="G515" s="16">
        <v>3.5952000000000002</v>
      </c>
      <c r="H515" s="33"/>
      <c r="I515" s="17">
        <f>IFERROR(ТабСток[[#This Row],[Цена]]*ТабСток[[#This Row],[Заказ]],"")</f>
        <v>0</v>
      </c>
      <c r="J515" s="18" t="s">
        <v>10645</v>
      </c>
      <c r="K515" s="73" t="str">
        <f t="shared" si="7"/>
        <v/>
      </c>
    </row>
    <row r="516" spans="1:11" s="4" customFormat="1" ht="15.6" x14ac:dyDescent="0.3">
      <c r="A516" s="5"/>
      <c r="B516" s="33" t="s">
        <v>9977</v>
      </c>
      <c r="C516" s="31" t="s">
        <v>10538</v>
      </c>
      <c r="D516" s="33" t="s">
        <v>10406</v>
      </c>
      <c r="E516" s="33" t="s">
        <v>9965</v>
      </c>
      <c r="F516" s="27">
        <v>1</v>
      </c>
      <c r="G516" s="16">
        <v>29.4</v>
      </c>
      <c r="H516" s="33"/>
      <c r="I516" s="17">
        <f>IFERROR(ТабСток[[#This Row],[Цена]]*ТабСток[[#This Row],[Заказ]],"")</f>
        <v>0</v>
      </c>
      <c r="J516" s="18" t="s">
        <v>10645</v>
      </c>
      <c r="K516" s="73" t="str">
        <f t="shared" si="7"/>
        <v/>
      </c>
    </row>
    <row r="517" spans="1:11" s="4" customFormat="1" ht="15.6" x14ac:dyDescent="0.3">
      <c r="A517" s="5"/>
      <c r="B517" s="33" t="s">
        <v>9978</v>
      </c>
      <c r="C517" s="31" t="s">
        <v>10539</v>
      </c>
      <c r="D517" s="33" t="s">
        <v>10406</v>
      </c>
      <c r="E517" s="33" t="s">
        <v>9965</v>
      </c>
      <c r="F517" s="27">
        <v>1</v>
      </c>
      <c r="G517" s="16">
        <v>29.4</v>
      </c>
      <c r="H517" s="33"/>
      <c r="I517" s="17">
        <f>IFERROR(ТабСток[[#This Row],[Цена]]*ТабСток[[#This Row],[Заказ]],"")</f>
        <v>0</v>
      </c>
      <c r="J517" s="18" t="s">
        <v>10645</v>
      </c>
      <c r="K517" s="73" t="str">
        <f t="shared" si="7"/>
        <v/>
      </c>
    </row>
    <row r="518" spans="1:11" s="4" customFormat="1" ht="15.6" x14ac:dyDescent="0.3">
      <c r="A518" s="5"/>
      <c r="B518" s="33" t="s">
        <v>9981</v>
      </c>
      <c r="C518" s="31" t="s">
        <v>10542</v>
      </c>
      <c r="D518" s="33" t="s">
        <v>10406</v>
      </c>
      <c r="E518" s="33" t="s">
        <v>9965</v>
      </c>
      <c r="F518" s="27">
        <v>1</v>
      </c>
      <c r="G518" s="16">
        <v>18.48</v>
      </c>
      <c r="H518" s="33"/>
      <c r="I518" s="17">
        <f>IFERROR(ТабСток[[#This Row],[Цена]]*ТабСток[[#This Row],[Заказ]],"")</f>
        <v>0</v>
      </c>
      <c r="J518" s="18" t="s">
        <v>10645</v>
      </c>
      <c r="K518" s="73" t="str">
        <f t="shared" ref="K518:K522" si="8">IF(AND($K$4&gt;0,$K$4&lt;300),"Минимальный заказ по вкладке 300 евро","")</f>
        <v/>
      </c>
    </row>
    <row r="519" spans="1:11" s="4" customFormat="1" ht="15.6" x14ac:dyDescent="0.3">
      <c r="A519" s="5"/>
      <c r="B519" s="33" t="s">
        <v>9982</v>
      </c>
      <c r="C519" s="31" t="s">
        <v>10529</v>
      </c>
      <c r="D519" s="33" t="s">
        <v>10133</v>
      </c>
      <c r="E519" s="33" t="s">
        <v>9965</v>
      </c>
      <c r="F519" s="27">
        <v>1</v>
      </c>
      <c r="G519" s="16">
        <v>18.48</v>
      </c>
      <c r="H519" s="33"/>
      <c r="I519" s="17">
        <f>IFERROR(ТабСток[[#This Row],[Цена]]*ТабСток[[#This Row],[Заказ]],"")</f>
        <v>0</v>
      </c>
      <c r="J519" s="18" t="s">
        <v>10645</v>
      </c>
      <c r="K519" s="73" t="str">
        <f t="shared" si="8"/>
        <v/>
      </c>
    </row>
    <row r="520" spans="1:11" s="4" customFormat="1" ht="15.6" x14ac:dyDescent="0.3">
      <c r="A520" s="5"/>
      <c r="B520" s="33" t="s">
        <v>9983</v>
      </c>
      <c r="C520" s="31" t="s">
        <v>10022</v>
      </c>
      <c r="D520" s="33" t="s">
        <v>10406</v>
      </c>
      <c r="E520" s="33" t="s">
        <v>9965</v>
      </c>
      <c r="F520" s="27">
        <v>1</v>
      </c>
      <c r="G520" s="16">
        <v>18.48</v>
      </c>
      <c r="H520" s="33"/>
      <c r="I520" s="17">
        <f>IFERROR(ТабСток[[#This Row],[Цена]]*ТабСток[[#This Row],[Заказ]],"")</f>
        <v>0</v>
      </c>
      <c r="J520" s="18" t="s">
        <v>10645</v>
      </c>
      <c r="K520" s="73" t="str">
        <f t="shared" si="8"/>
        <v/>
      </c>
    </row>
    <row r="521" spans="1:11" s="4" customFormat="1" ht="15.6" x14ac:dyDescent="0.3">
      <c r="A521" s="5"/>
      <c r="B521" s="33" t="s">
        <v>9979</v>
      </c>
      <c r="C521" s="31" t="s">
        <v>10540</v>
      </c>
      <c r="D521" s="33" t="s">
        <v>10406</v>
      </c>
      <c r="E521" s="33" t="s">
        <v>9965</v>
      </c>
      <c r="F521" s="27">
        <v>1</v>
      </c>
      <c r="G521" s="16">
        <v>29.4</v>
      </c>
      <c r="H521" s="33"/>
      <c r="I521" s="17">
        <f>IFERROR(ТабСток[[#This Row],[Цена]]*ТабСток[[#This Row],[Заказ]],"")</f>
        <v>0</v>
      </c>
      <c r="J521" s="18" t="s">
        <v>10645</v>
      </c>
      <c r="K521" s="73" t="str">
        <f t="shared" si="8"/>
        <v/>
      </c>
    </row>
    <row r="522" spans="1:11" s="4" customFormat="1" ht="15.6" x14ac:dyDescent="0.3">
      <c r="A522" s="5"/>
      <c r="B522" s="33" t="s">
        <v>9980</v>
      </c>
      <c r="C522" s="31" t="s">
        <v>10541</v>
      </c>
      <c r="D522" s="33" t="s">
        <v>10406</v>
      </c>
      <c r="E522" s="33" t="s">
        <v>9965</v>
      </c>
      <c r="F522" s="27">
        <v>1</v>
      </c>
      <c r="G522" s="16">
        <v>29.4</v>
      </c>
      <c r="H522" s="33"/>
      <c r="I522" s="17">
        <f>IFERROR(ТабСток[[#This Row],[Цена]]*ТабСток[[#This Row],[Заказ]],"")</f>
        <v>0</v>
      </c>
      <c r="J522" s="18" t="s">
        <v>10645</v>
      </c>
      <c r="K522" s="73" t="str">
        <f t="shared" si="8"/>
        <v/>
      </c>
    </row>
  </sheetData>
  <sheetProtection formatCells="0" formatColumns="0" formatRows="0" insertColumns="0" insertRows="0" autoFilter="0"/>
  <conditionalFormatting sqref="B5">
    <cfRule type="duplicateValues" dxfId="101" priority="79"/>
  </conditionalFormatting>
  <conditionalFormatting sqref="B5">
    <cfRule type="duplicateValues" dxfId="100" priority="80"/>
  </conditionalFormatting>
  <conditionalFormatting sqref="B5">
    <cfRule type="duplicateValues" dxfId="99" priority="81"/>
    <cfRule type="duplicateValues" dxfId="98" priority="82"/>
  </conditionalFormatting>
  <conditionalFormatting sqref="B5">
    <cfRule type="duplicateValues" dxfId="97" priority="85"/>
    <cfRule type="duplicateValues" dxfId="96" priority="86"/>
  </conditionalFormatting>
  <conditionalFormatting sqref="B5">
    <cfRule type="duplicateValues" dxfId="95" priority="87"/>
  </conditionalFormatting>
  <conditionalFormatting sqref="I3:I4">
    <cfRule type="duplicateValues" dxfId="94" priority="24" stopIfTrue="1"/>
  </conditionalFormatting>
  <conditionalFormatting sqref="G3:H4 B3:E4">
    <cfRule type="duplicateValues" dxfId="93" priority="89" stopIfTrue="1"/>
  </conditionalFormatting>
  <conditionalFormatting sqref="F3:F4">
    <cfRule type="duplicateValues" dxfId="92" priority="23" stopIfTrue="1"/>
  </conditionalFormatting>
  <conditionalFormatting sqref="J3:J4">
    <cfRule type="duplicateValues" dxfId="91" priority="21" stopIfTrue="1"/>
  </conditionalFormatting>
  <conditionalFormatting sqref="B5">
    <cfRule type="duplicateValues" dxfId="90" priority="3269"/>
  </conditionalFormatting>
  <conditionalFormatting sqref="K3:L3">
    <cfRule type="duplicateValues" dxfId="89" priority="9" stopIfTrue="1"/>
  </conditionalFormatting>
  <conditionalFormatting sqref="B6:B522">
    <cfRule type="duplicateValues" dxfId="88" priority="1"/>
  </conditionalFormatting>
  <conditionalFormatting sqref="B6:B522">
    <cfRule type="duplicateValues" dxfId="87" priority="2"/>
  </conditionalFormatting>
  <conditionalFormatting sqref="B6:B522">
    <cfRule type="duplicateValues" dxfId="86" priority="3"/>
    <cfRule type="duplicateValues" dxfId="85" priority="4"/>
  </conditionalFormatting>
  <conditionalFormatting sqref="B6:B522">
    <cfRule type="duplicateValues" dxfId="84" priority="5"/>
    <cfRule type="duplicateValues" dxfId="83" priority="6"/>
  </conditionalFormatting>
  <conditionalFormatting sqref="B6:B522">
    <cfRule type="duplicateValues" dxfId="82" priority="7"/>
  </conditionalFormatting>
  <conditionalFormatting sqref="B6:B522">
    <cfRule type="duplicateValues" dxfId="81" priority="8"/>
  </conditionalFormatting>
  <dataValidations count="1">
    <dataValidation allowBlank="1" showInputMessage="1" showErrorMessage="1" errorTitle="Минимальный заказ" error="Минимальный заказ на вкладку 300 евро" sqref="K4"/>
  </dataValidations>
  <pageMargins left="0.7" right="0.7" top="0.75" bottom="0.75" header="0.3" footer="0.3"/>
  <pageSetup paperSize="9" scale="10" fitToWidth="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227"/>
  <sheetViews>
    <sheetView showGridLines="0" workbookViewId="0">
      <pane ySplit="4" topLeftCell="A5" activePane="bottomLeft" state="frozen"/>
      <selection activeCell="B1" sqref="B1"/>
      <selection pane="bottomLeft" activeCell="G17" sqref="G17"/>
    </sheetView>
  </sheetViews>
  <sheetFormatPr defaultColWidth="9.109375" defaultRowHeight="13.2" x14ac:dyDescent="0.25"/>
  <cols>
    <col min="1" max="1" width="2" style="1" hidden="1" customWidth="1"/>
    <col min="2" max="2" width="18.21875" style="2" customWidth="1"/>
    <col min="3" max="3" width="59" style="2" customWidth="1"/>
    <col min="4" max="4" width="10.77734375" style="9" customWidth="1"/>
    <col min="5" max="5" width="17" style="9" customWidth="1"/>
    <col min="6" max="6" width="12.77734375" style="10" customWidth="1"/>
    <col min="7" max="7" width="15.6640625" style="11" customWidth="1"/>
    <col min="8" max="8" width="12" style="3" customWidth="1"/>
    <col min="9" max="9" width="16.33203125" style="2" customWidth="1"/>
    <col min="10" max="10" width="14.33203125" style="2" customWidth="1"/>
    <col min="11" max="11" width="17.5546875" style="2" customWidth="1"/>
    <col min="12" max="12" width="15.33203125" style="2" customWidth="1"/>
    <col min="13" max="16384" width="9.109375" style="2"/>
  </cols>
  <sheetData>
    <row r="1" spans="1:12" ht="27.6" customHeight="1" x14ac:dyDescent="0.25">
      <c r="B1" s="151" t="s">
        <v>10679</v>
      </c>
      <c r="C1" s="150" t="s">
        <v>10667</v>
      </c>
    </row>
    <row r="2" spans="1:12" ht="14.4" x14ac:dyDescent="0.3">
      <c r="C2" s="154" t="s">
        <v>10690</v>
      </c>
    </row>
    <row r="3" spans="1:12" s="7" customFormat="1" ht="26.4" x14ac:dyDescent="0.25">
      <c r="A3" s="6"/>
      <c r="B3" s="51" t="s">
        <v>6</v>
      </c>
      <c r="C3" s="51" t="s">
        <v>7</v>
      </c>
      <c r="D3" s="51" t="s">
        <v>10246</v>
      </c>
      <c r="E3" s="51" t="s">
        <v>8</v>
      </c>
      <c r="F3" s="51" t="s">
        <v>10</v>
      </c>
      <c r="G3" s="51" t="s">
        <v>11</v>
      </c>
      <c r="H3" s="51" t="s">
        <v>12</v>
      </c>
      <c r="I3" s="51" t="s">
        <v>13</v>
      </c>
      <c r="J3" s="51" t="s">
        <v>10691</v>
      </c>
      <c r="K3" s="24" t="s">
        <v>10651</v>
      </c>
      <c r="L3" s="24" t="s">
        <v>10652</v>
      </c>
    </row>
    <row r="4" spans="1:12" s="7" customFormat="1" ht="15.6" x14ac:dyDescent="0.3">
      <c r="A4" s="6"/>
      <c r="B4" s="59"/>
      <c r="C4" s="59"/>
      <c r="D4" s="59"/>
      <c r="E4" s="59"/>
      <c r="F4" s="59"/>
      <c r="G4" s="59"/>
      <c r="H4" s="59"/>
      <c r="I4" s="59"/>
      <c r="J4" s="59"/>
      <c r="K4" s="49">
        <f>SUM(Таб02_45[Итого])</f>
        <v>0</v>
      </c>
      <c r="L4" s="47">
        <f>Таб02_45[[#This Row],[Итого Евро]]*ПРАЙС!$F$14</f>
        <v>0</v>
      </c>
    </row>
    <row r="5" spans="1:12" s="4" customFormat="1" ht="15.6" x14ac:dyDescent="0.3">
      <c r="A5" s="5"/>
      <c r="B5" s="64" t="s">
        <v>395</v>
      </c>
      <c r="C5" s="65" t="s">
        <v>396</v>
      </c>
      <c r="D5" s="66" t="s">
        <v>10045</v>
      </c>
      <c r="E5" s="28" t="s">
        <v>9965</v>
      </c>
      <c r="F5" s="67">
        <v>3</v>
      </c>
      <c r="G5" s="68">
        <v>15.95</v>
      </c>
      <c r="H5" s="69"/>
      <c r="I5" s="55">
        <f>Таб02_45[[#This Row],[Цена]]*Таб02_45[[#This Row],[Заказ]]</f>
        <v>0</v>
      </c>
      <c r="J5" s="56" t="s">
        <v>10644</v>
      </c>
      <c r="K5" s="73" t="str">
        <f>IF(AND($K$4&gt;0,$K$4&lt;300),"Минимальный заказ по вкладке 300 евро","")</f>
        <v/>
      </c>
      <c r="L5" s="25"/>
    </row>
    <row r="6" spans="1:12" s="4" customFormat="1" ht="15.6" x14ac:dyDescent="0.3">
      <c r="A6" s="8"/>
      <c r="B6" s="19" t="s">
        <v>397</v>
      </c>
      <c r="C6" s="20" t="s">
        <v>398</v>
      </c>
      <c r="D6" s="21" t="s">
        <v>10045</v>
      </c>
      <c r="E6" s="28" t="s">
        <v>9965</v>
      </c>
      <c r="F6" s="22">
        <v>3</v>
      </c>
      <c r="G6" s="40">
        <v>19.38</v>
      </c>
      <c r="H6" s="23"/>
      <c r="I6" s="17">
        <f>Таб02_45[[#This Row],[Цена]]*Таб02_45[[#This Row],[Заказ]]</f>
        <v>0</v>
      </c>
      <c r="J6" s="18" t="s">
        <v>10644</v>
      </c>
      <c r="K6" s="73" t="str">
        <f t="shared" ref="K6:K69" si="0">IF(AND($K$4&gt;0,$K$4&lt;300),"Минимальный заказ по вкладке 300 евро","")</f>
        <v/>
      </c>
      <c r="L6" s="25"/>
    </row>
    <row r="7" spans="1:12" s="4" customFormat="1" ht="15.6" x14ac:dyDescent="0.3">
      <c r="A7" s="8"/>
      <c r="B7" s="19" t="s">
        <v>399</v>
      </c>
      <c r="C7" s="20" t="s">
        <v>400</v>
      </c>
      <c r="D7" s="21" t="s">
        <v>10190</v>
      </c>
      <c r="E7" s="28" t="s">
        <v>9965</v>
      </c>
      <c r="F7" s="22">
        <v>1</v>
      </c>
      <c r="G7" s="40">
        <v>49.32</v>
      </c>
      <c r="H7" s="23"/>
      <c r="I7" s="17">
        <f>Таб02_45[[#This Row],[Цена]]*Таб02_45[[#This Row],[Заказ]]</f>
        <v>0</v>
      </c>
      <c r="J7" s="18" t="s">
        <v>10644</v>
      </c>
      <c r="K7" s="73" t="str">
        <f t="shared" si="0"/>
        <v/>
      </c>
      <c r="L7" s="25"/>
    </row>
    <row r="8" spans="1:12" s="4" customFormat="1" ht="15.6" x14ac:dyDescent="0.3">
      <c r="A8" s="5"/>
      <c r="B8" s="19" t="s">
        <v>401</v>
      </c>
      <c r="C8" s="20" t="s">
        <v>402</v>
      </c>
      <c r="D8" s="21" t="s">
        <v>10045</v>
      </c>
      <c r="E8" s="28" t="s">
        <v>9965</v>
      </c>
      <c r="F8" s="22">
        <v>3</v>
      </c>
      <c r="G8" s="40">
        <v>20.239999999999998</v>
      </c>
      <c r="H8" s="23"/>
      <c r="I8" s="17">
        <f>Таб02_45[[#This Row],[Цена]]*Таб02_45[[#This Row],[Заказ]]</f>
        <v>0</v>
      </c>
      <c r="J8" s="18" t="s">
        <v>10644</v>
      </c>
      <c r="K8" s="73" t="str">
        <f t="shared" si="0"/>
        <v/>
      </c>
      <c r="L8" s="25"/>
    </row>
    <row r="9" spans="1:12" s="4" customFormat="1" ht="15.6" x14ac:dyDescent="0.3">
      <c r="A9" s="5"/>
      <c r="B9" s="19" t="s">
        <v>155</v>
      </c>
      <c r="C9" s="20" t="s">
        <v>156</v>
      </c>
      <c r="D9" s="21" t="s">
        <v>10060</v>
      </c>
      <c r="E9" s="28" t="s">
        <v>9965</v>
      </c>
      <c r="F9" s="22">
        <v>1</v>
      </c>
      <c r="G9" s="40">
        <v>41.17</v>
      </c>
      <c r="H9" s="23"/>
      <c r="I9" s="17">
        <f>Таб02_45[[#This Row],[Цена]]*Таб02_45[[#This Row],[Заказ]]</f>
        <v>0</v>
      </c>
      <c r="J9" s="18" t="s">
        <v>10644</v>
      </c>
      <c r="K9" s="73" t="str">
        <f t="shared" si="0"/>
        <v/>
      </c>
      <c r="L9" s="25"/>
    </row>
    <row r="10" spans="1:12" s="4" customFormat="1" ht="15.6" x14ac:dyDescent="0.3">
      <c r="A10" s="5"/>
      <c r="B10" s="19" t="s">
        <v>143</v>
      </c>
      <c r="C10" s="20" t="s">
        <v>144</v>
      </c>
      <c r="D10" s="21" t="s">
        <v>10190</v>
      </c>
      <c r="E10" s="28" t="s">
        <v>9965</v>
      </c>
      <c r="F10" s="22">
        <v>1</v>
      </c>
      <c r="G10" s="40">
        <v>51.89</v>
      </c>
      <c r="H10" s="23"/>
      <c r="I10" s="17">
        <f>Таб02_45[[#This Row],[Цена]]*Таб02_45[[#This Row],[Заказ]]</f>
        <v>0</v>
      </c>
      <c r="J10" s="18" t="s">
        <v>10644</v>
      </c>
      <c r="K10" s="73" t="str">
        <f t="shared" si="0"/>
        <v/>
      </c>
      <c r="L10" s="25"/>
    </row>
    <row r="11" spans="1:12" s="4" customFormat="1" ht="15.6" x14ac:dyDescent="0.3">
      <c r="A11" s="5"/>
      <c r="B11" s="19" t="s">
        <v>145</v>
      </c>
      <c r="C11" s="20" t="s">
        <v>146</v>
      </c>
      <c r="D11" s="21" t="s">
        <v>10190</v>
      </c>
      <c r="E11" s="28" t="s">
        <v>9965</v>
      </c>
      <c r="F11" s="22">
        <v>1</v>
      </c>
      <c r="G11" s="40">
        <v>51.89</v>
      </c>
      <c r="H11" s="23"/>
      <c r="I11" s="17">
        <f>Таб02_45[[#This Row],[Цена]]*Таб02_45[[#This Row],[Заказ]]</f>
        <v>0</v>
      </c>
      <c r="J11" s="18" t="s">
        <v>10644</v>
      </c>
      <c r="K11" s="73" t="str">
        <f t="shared" si="0"/>
        <v/>
      </c>
      <c r="L11" s="25"/>
    </row>
    <row r="12" spans="1:12" s="4" customFormat="1" ht="15.6" x14ac:dyDescent="0.3">
      <c r="A12" s="5"/>
      <c r="B12" s="19" t="s">
        <v>147</v>
      </c>
      <c r="C12" s="20" t="s">
        <v>148</v>
      </c>
      <c r="D12" s="21" t="s">
        <v>10190</v>
      </c>
      <c r="E12" s="28" t="s">
        <v>9965</v>
      </c>
      <c r="F12" s="22">
        <v>1</v>
      </c>
      <c r="G12" s="40">
        <v>51.89</v>
      </c>
      <c r="H12" s="23"/>
      <c r="I12" s="17">
        <f>Таб02_45[[#This Row],[Цена]]*Таб02_45[[#This Row],[Заказ]]</f>
        <v>0</v>
      </c>
      <c r="J12" s="18" t="s">
        <v>10644</v>
      </c>
      <c r="K12" s="73" t="str">
        <f t="shared" si="0"/>
        <v/>
      </c>
      <c r="L12" s="25"/>
    </row>
    <row r="13" spans="1:12" s="4" customFormat="1" ht="15.6" x14ac:dyDescent="0.3">
      <c r="A13" s="5"/>
      <c r="B13" s="19" t="s">
        <v>149</v>
      </c>
      <c r="C13" s="20" t="s">
        <v>150</v>
      </c>
      <c r="D13" s="21" t="s">
        <v>10190</v>
      </c>
      <c r="E13" s="28" t="s">
        <v>9965</v>
      </c>
      <c r="F13" s="22">
        <v>1</v>
      </c>
      <c r="G13" s="40">
        <v>51.89</v>
      </c>
      <c r="H13" s="23"/>
      <c r="I13" s="17">
        <f>Таб02_45[[#This Row],[Цена]]*Таб02_45[[#This Row],[Заказ]]</f>
        <v>0</v>
      </c>
      <c r="J13" s="18" t="s">
        <v>10644</v>
      </c>
      <c r="K13" s="73" t="str">
        <f t="shared" si="0"/>
        <v/>
      </c>
      <c r="L13" s="25"/>
    </row>
    <row r="14" spans="1:12" s="4" customFormat="1" ht="15.6" x14ac:dyDescent="0.3">
      <c r="A14" s="8"/>
      <c r="B14" s="19" t="s">
        <v>151</v>
      </c>
      <c r="C14" s="20" t="s">
        <v>152</v>
      </c>
      <c r="D14" s="21" t="s">
        <v>10060</v>
      </c>
      <c r="E14" s="28" t="s">
        <v>9965</v>
      </c>
      <c r="F14" s="22">
        <v>1</v>
      </c>
      <c r="G14" s="40">
        <v>37.74</v>
      </c>
      <c r="H14" s="23"/>
      <c r="I14" s="17">
        <f>Таб02_45[[#This Row],[Цена]]*Таб02_45[[#This Row],[Заказ]]</f>
        <v>0</v>
      </c>
      <c r="J14" s="18" t="s">
        <v>10644</v>
      </c>
      <c r="K14" s="73" t="str">
        <f t="shared" si="0"/>
        <v/>
      </c>
      <c r="L14" s="25"/>
    </row>
    <row r="15" spans="1:12" s="4" customFormat="1" ht="15.6" x14ac:dyDescent="0.3">
      <c r="A15" s="8"/>
      <c r="B15" s="19" t="s">
        <v>153</v>
      </c>
      <c r="C15" s="20" t="s">
        <v>154</v>
      </c>
      <c r="D15" s="21" t="s">
        <v>10060</v>
      </c>
      <c r="E15" s="28" t="s">
        <v>9965</v>
      </c>
      <c r="F15" s="22">
        <v>1</v>
      </c>
      <c r="G15" s="40">
        <v>37.74</v>
      </c>
      <c r="H15" s="23"/>
      <c r="I15" s="17">
        <f>Таб02_45[[#This Row],[Цена]]*Таб02_45[[#This Row],[Заказ]]</f>
        <v>0</v>
      </c>
      <c r="J15" s="18" t="s">
        <v>10644</v>
      </c>
      <c r="K15" s="73" t="str">
        <f t="shared" si="0"/>
        <v/>
      </c>
      <c r="L15" s="25"/>
    </row>
    <row r="16" spans="1:12" s="4" customFormat="1" ht="15.6" x14ac:dyDescent="0.3">
      <c r="A16" s="5"/>
      <c r="B16" s="19" t="s">
        <v>31</v>
      </c>
      <c r="C16" s="20" t="s">
        <v>32</v>
      </c>
      <c r="D16" s="21" t="s">
        <v>10197</v>
      </c>
      <c r="E16" s="28" t="s">
        <v>9965</v>
      </c>
      <c r="F16" s="22">
        <v>1</v>
      </c>
      <c r="G16" s="40">
        <v>61.76</v>
      </c>
      <c r="H16" s="23"/>
      <c r="I16" s="17">
        <f>Таб02_45[[#This Row],[Цена]]*Таб02_45[[#This Row],[Заказ]]</f>
        <v>0</v>
      </c>
      <c r="J16" s="18" t="s">
        <v>10644</v>
      </c>
      <c r="K16" s="73" t="str">
        <f t="shared" si="0"/>
        <v/>
      </c>
      <c r="L16" s="25"/>
    </row>
    <row r="17" spans="1:12" s="4" customFormat="1" ht="15.6" x14ac:dyDescent="0.3">
      <c r="A17" s="5"/>
      <c r="B17" s="19" t="s">
        <v>255</v>
      </c>
      <c r="C17" s="20" t="s">
        <v>256</v>
      </c>
      <c r="D17" s="21" t="s">
        <v>10190</v>
      </c>
      <c r="E17" s="28" t="s">
        <v>16</v>
      </c>
      <c r="F17" s="22">
        <v>1</v>
      </c>
      <c r="G17" s="40">
        <v>53.61</v>
      </c>
      <c r="H17" s="23"/>
      <c r="I17" s="17">
        <f>Таб02_45[[#This Row],[Цена]]*Таб02_45[[#This Row],[Заказ]]</f>
        <v>0</v>
      </c>
      <c r="J17" s="18" t="s">
        <v>10644</v>
      </c>
      <c r="K17" s="73" t="str">
        <f t="shared" si="0"/>
        <v/>
      </c>
      <c r="L17" s="25"/>
    </row>
    <row r="18" spans="1:12" s="4" customFormat="1" ht="15.6" x14ac:dyDescent="0.3">
      <c r="A18" s="5"/>
      <c r="B18" s="19" t="s">
        <v>245</v>
      </c>
      <c r="C18" s="20" t="s">
        <v>246</v>
      </c>
      <c r="D18" s="21" t="s">
        <v>10220</v>
      </c>
      <c r="E18" s="28" t="s">
        <v>16</v>
      </c>
      <c r="F18" s="22">
        <v>3</v>
      </c>
      <c r="G18" s="40">
        <v>17.489999999999998</v>
      </c>
      <c r="H18" s="23"/>
      <c r="I18" s="17">
        <f>Таб02_45[[#This Row],[Цена]]*Таб02_45[[#This Row],[Заказ]]</f>
        <v>0</v>
      </c>
      <c r="J18" s="18" t="s">
        <v>10644</v>
      </c>
      <c r="K18" s="73" t="str">
        <f t="shared" si="0"/>
        <v/>
      </c>
      <c r="L18" s="25"/>
    </row>
    <row r="19" spans="1:12" s="4" customFormat="1" ht="15.6" x14ac:dyDescent="0.3">
      <c r="A19" s="5"/>
      <c r="B19" s="19" t="s">
        <v>247</v>
      </c>
      <c r="C19" s="20" t="s">
        <v>248</v>
      </c>
      <c r="D19" s="21" t="s">
        <v>10060</v>
      </c>
      <c r="E19" s="28" t="s">
        <v>16</v>
      </c>
      <c r="F19" s="22">
        <v>1</v>
      </c>
      <c r="G19" s="40">
        <v>40.32</v>
      </c>
      <c r="H19" s="23"/>
      <c r="I19" s="17">
        <f>Таб02_45[[#This Row],[Цена]]*Таб02_45[[#This Row],[Заказ]]</f>
        <v>0</v>
      </c>
      <c r="J19" s="18" t="s">
        <v>10644</v>
      </c>
      <c r="K19" s="73" t="str">
        <f t="shared" si="0"/>
        <v/>
      </c>
      <c r="L19" s="25"/>
    </row>
    <row r="20" spans="1:12" s="4" customFormat="1" ht="15.6" x14ac:dyDescent="0.3">
      <c r="A20" s="5"/>
      <c r="B20" s="19" t="s">
        <v>249</v>
      </c>
      <c r="C20" s="20" t="s">
        <v>250</v>
      </c>
      <c r="D20" s="21" t="s">
        <v>10220</v>
      </c>
      <c r="E20" s="28" t="s">
        <v>16</v>
      </c>
      <c r="F20" s="22">
        <v>3</v>
      </c>
      <c r="G20" s="40">
        <v>17.489999999999998</v>
      </c>
      <c r="H20" s="23"/>
      <c r="I20" s="17">
        <f>Таб02_45[[#This Row],[Цена]]*Таб02_45[[#This Row],[Заказ]]</f>
        <v>0</v>
      </c>
      <c r="J20" s="18" t="s">
        <v>10644</v>
      </c>
      <c r="K20" s="73" t="str">
        <f t="shared" si="0"/>
        <v/>
      </c>
      <c r="L20" s="25"/>
    </row>
    <row r="21" spans="1:12" s="4" customFormat="1" ht="15.6" x14ac:dyDescent="0.3">
      <c r="A21" s="5"/>
      <c r="B21" s="19" t="s">
        <v>257</v>
      </c>
      <c r="C21" s="20" t="s">
        <v>258</v>
      </c>
      <c r="D21" s="21" t="s">
        <v>10045</v>
      </c>
      <c r="E21" s="28" t="s">
        <v>16</v>
      </c>
      <c r="F21" s="22">
        <v>3</v>
      </c>
      <c r="G21" s="40">
        <v>15.95</v>
      </c>
      <c r="H21" s="23"/>
      <c r="I21" s="17">
        <f>Таб02_45[[#This Row],[Цена]]*Таб02_45[[#This Row],[Заказ]]</f>
        <v>0</v>
      </c>
      <c r="J21" s="18" t="s">
        <v>10644</v>
      </c>
      <c r="K21" s="73" t="str">
        <f t="shared" si="0"/>
        <v/>
      </c>
      <c r="L21" s="25"/>
    </row>
    <row r="22" spans="1:12" s="4" customFormat="1" ht="15.6" x14ac:dyDescent="0.3">
      <c r="A22" s="5"/>
      <c r="B22" s="19" t="s">
        <v>259</v>
      </c>
      <c r="C22" s="20" t="s">
        <v>260</v>
      </c>
      <c r="D22" s="21" t="s">
        <v>10045</v>
      </c>
      <c r="E22" s="28" t="s">
        <v>16</v>
      </c>
      <c r="F22" s="22">
        <v>3</v>
      </c>
      <c r="G22" s="40">
        <v>14.24</v>
      </c>
      <c r="H22" s="23"/>
      <c r="I22" s="17">
        <f>Таб02_45[[#This Row],[Цена]]*Таб02_45[[#This Row],[Заказ]]</f>
        <v>0</v>
      </c>
      <c r="J22" s="18" t="s">
        <v>10644</v>
      </c>
      <c r="K22" s="73" t="str">
        <f t="shared" si="0"/>
        <v/>
      </c>
      <c r="L22" s="25"/>
    </row>
    <row r="23" spans="1:12" s="4" customFormat="1" ht="15.6" x14ac:dyDescent="0.3">
      <c r="A23" s="8"/>
      <c r="B23" s="19" t="s">
        <v>261</v>
      </c>
      <c r="C23" s="20" t="s">
        <v>262</v>
      </c>
      <c r="D23" s="21" t="s">
        <v>10220</v>
      </c>
      <c r="E23" s="28" t="s">
        <v>16</v>
      </c>
      <c r="F23" s="22">
        <v>3</v>
      </c>
      <c r="G23" s="40">
        <v>18.350000000000001</v>
      </c>
      <c r="H23" s="23"/>
      <c r="I23" s="17">
        <f>Таб02_45[[#This Row],[Цена]]*Таб02_45[[#This Row],[Заказ]]</f>
        <v>0</v>
      </c>
      <c r="J23" s="18" t="s">
        <v>10644</v>
      </c>
      <c r="K23" s="73" t="str">
        <f t="shared" si="0"/>
        <v/>
      </c>
      <c r="L23" s="25"/>
    </row>
    <row r="24" spans="1:12" s="4" customFormat="1" ht="15.6" x14ac:dyDescent="0.3">
      <c r="A24" s="5"/>
      <c r="B24" s="19" t="s">
        <v>263</v>
      </c>
      <c r="C24" s="20" t="s">
        <v>264</v>
      </c>
      <c r="D24" s="21" t="s">
        <v>10197</v>
      </c>
      <c r="E24" s="28" t="s">
        <v>16</v>
      </c>
      <c r="F24" s="22">
        <v>1</v>
      </c>
      <c r="G24" s="40">
        <v>61.76</v>
      </c>
      <c r="H24" s="23"/>
      <c r="I24" s="17">
        <f>Таб02_45[[#This Row],[Цена]]*Таб02_45[[#This Row],[Заказ]]</f>
        <v>0</v>
      </c>
      <c r="J24" s="18" t="s">
        <v>10644</v>
      </c>
      <c r="K24" s="73" t="str">
        <f t="shared" si="0"/>
        <v/>
      </c>
      <c r="L24" s="25"/>
    </row>
    <row r="25" spans="1:12" s="4" customFormat="1" ht="15.6" x14ac:dyDescent="0.3">
      <c r="A25" s="8"/>
      <c r="B25" s="19" t="s">
        <v>243</v>
      </c>
      <c r="C25" s="20" t="s">
        <v>244</v>
      </c>
      <c r="D25" s="21" t="s">
        <v>10197</v>
      </c>
      <c r="E25" s="28" t="s">
        <v>16</v>
      </c>
      <c r="F25" s="22">
        <v>1</v>
      </c>
      <c r="G25" s="40">
        <v>66.900000000000006</v>
      </c>
      <c r="H25" s="23"/>
      <c r="I25" s="17">
        <f>Таб02_45[[#This Row],[Цена]]*Таб02_45[[#This Row],[Заказ]]</f>
        <v>0</v>
      </c>
      <c r="J25" s="18" t="s">
        <v>10644</v>
      </c>
      <c r="K25" s="73" t="str">
        <f t="shared" si="0"/>
        <v/>
      </c>
      <c r="L25" s="25"/>
    </row>
    <row r="26" spans="1:12" s="4" customFormat="1" ht="15.6" x14ac:dyDescent="0.3">
      <c r="A26" s="5"/>
      <c r="B26" s="19" t="s">
        <v>251</v>
      </c>
      <c r="C26" s="20" t="s">
        <v>252</v>
      </c>
      <c r="D26" s="21" t="s">
        <v>10197</v>
      </c>
      <c r="E26" s="28" t="s">
        <v>16</v>
      </c>
      <c r="F26" s="22">
        <v>1</v>
      </c>
      <c r="G26" s="40">
        <v>63.47</v>
      </c>
      <c r="H26" s="23"/>
      <c r="I26" s="17">
        <f>Таб02_45[[#This Row],[Цена]]*Таб02_45[[#This Row],[Заказ]]</f>
        <v>0</v>
      </c>
      <c r="J26" s="18" t="s">
        <v>10644</v>
      </c>
      <c r="K26" s="73" t="str">
        <f t="shared" si="0"/>
        <v/>
      </c>
      <c r="L26" s="25"/>
    </row>
    <row r="27" spans="1:12" s="4" customFormat="1" ht="15.6" x14ac:dyDescent="0.3">
      <c r="A27" s="8"/>
      <c r="B27" s="19" t="s">
        <v>253</v>
      </c>
      <c r="C27" s="20" t="s">
        <v>254</v>
      </c>
      <c r="D27" s="21" t="s">
        <v>10060</v>
      </c>
      <c r="E27" s="28" t="s">
        <v>16</v>
      </c>
      <c r="F27" s="22">
        <v>1</v>
      </c>
      <c r="G27" s="40">
        <v>42.03</v>
      </c>
      <c r="H27" s="23"/>
      <c r="I27" s="17">
        <f>Таб02_45[[#This Row],[Цена]]*Таб02_45[[#This Row],[Заказ]]</f>
        <v>0</v>
      </c>
      <c r="J27" s="18" t="s">
        <v>10644</v>
      </c>
      <c r="K27" s="73" t="str">
        <f t="shared" si="0"/>
        <v/>
      </c>
      <c r="L27" s="25"/>
    </row>
    <row r="28" spans="1:12" s="4" customFormat="1" ht="15.6" x14ac:dyDescent="0.3">
      <c r="A28" s="5"/>
      <c r="B28" s="19" t="s">
        <v>265</v>
      </c>
      <c r="C28" s="20" t="s">
        <v>266</v>
      </c>
      <c r="D28" s="21" t="s">
        <v>10190</v>
      </c>
      <c r="E28" s="28" t="s">
        <v>16</v>
      </c>
      <c r="F28" s="22">
        <v>1</v>
      </c>
      <c r="G28" s="40">
        <v>51.89</v>
      </c>
      <c r="H28" s="23"/>
      <c r="I28" s="17">
        <f>Таб02_45[[#This Row],[Цена]]*Таб02_45[[#This Row],[Заказ]]</f>
        <v>0</v>
      </c>
      <c r="J28" s="18" t="s">
        <v>10644</v>
      </c>
      <c r="K28" s="73" t="str">
        <f t="shared" si="0"/>
        <v/>
      </c>
      <c r="L28" s="25"/>
    </row>
    <row r="29" spans="1:12" s="4" customFormat="1" ht="15.6" x14ac:dyDescent="0.3">
      <c r="A29" s="5"/>
      <c r="B29" s="19" t="s">
        <v>27</v>
      </c>
      <c r="C29" s="20" t="s">
        <v>28</v>
      </c>
      <c r="D29" s="21" t="s">
        <v>10220</v>
      </c>
      <c r="E29" s="28" t="s">
        <v>9965</v>
      </c>
      <c r="F29" s="22">
        <v>3</v>
      </c>
      <c r="G29" s="40">
        <v>26.93</v>
      </c>
      <c r="H29" s="23"/>
      <c r="I29" s="17">
        <f>Таб02_45[[#This Row],[Цена]]*Таб02_45[[#This Row],[Заказ]]</f>
        <v>0</v>
      </c>
      <c r="J29" s="18" t="s">
        <v>10644</v>
      </c>
      <c r="K29" s="73" t="str">
        <f t="shared" si="0"/>
        <v/>
      </c>
      <c r="L29" s="25"/>
    </row>
    <row r="30" spans="1:12" s="4" customFormat="1" ht="15.6" x14ac:dyDescent="0.3">
      <c r="A30" s="5"/>
      <c r="B30" s="19" t="s">
        <v>29</v>
      </c>
      <c r="C30" s="20" t="s">
        <v>30</v>
      </c>
      <c r="D30" s="21" t="s">
        <v>10060</v>
      </c>
      <c r="E30" s="28" t="s">
        <v>9965</v>
      </c>
      <c r="F30" s="22">
        <v>1</v>
      </c>
      <c r="G30" s="40">
        <v>37.74</v>
      </c>
      <c r="H30" s="23"/>
      <c r="I30" s="17">
        <f>Таб02_45[[#This Row],[Цена]]*Таб02_45[[#This Row],[Заказ]]</f>
        <v>0</v>
      </c>
      <c r="J30" s="18" t="s">
        <v>10644</v>
      </c>
      <c r="K30" s="73" t="str">
        <f t="shared" si="0"/>
        <v/>
      </c>
      <c r="L30" s="25"/>
    </row>
    <row r="31" spans="1:12" s="4" customFormat="1" ht="15.6" x14ac:dyDescent="0.3">
      <c r="A31" s="5"/>
      <c r="B31" s="19" t="s">
        <v>33</v>
      </c>
      <c r="C31" s="20" t="s">
        <v>34</v>
      </c>
      <c r="D31" s="21" t="s">
        <v>10197</v>
      </c>
      <c r="E31" s="28" t="s">
        <v>16</v>
      </c>
      <c r="F31" s="22">
        <v>1</v>
      </c>
      <c r="G31" s="40">
        <v>61.76</v>
      </c>
      <c r="H31" s="23"/>
      <c r="I31" s="17">
        <f>Таб02_45[[#This Row],[Цена]]*Таб02_45[[#This Row],[Заказ]]</f>
        <v>0</v>
      </c>
      <c r="J31" s="18" t="s">
        <v>10644</v>
      </c>
      <c r="K31" s="73" t="str">
        <f t="shared" si="0"/>
        <v/>
      </c>
      <c r="L31" s="25"/>
    </row>
    <row r="32" spans="1:12" s="4" customFormat="1" ht="15.6" x14ac:dyDescent="0.3">
      <c r="A32" s="5"/>
      <c r="B32" s="19" t="s">
        <v>35</v>
      </c>
      <c r="C32" s="20" t="s">
        <v>36</v>
      </c>
      <c r="D32" s="21" t="s">
        <v>10197</v>
      </c>
      <c r="E32" s="28" t="s">
        <v>16</v>
      </c>
      <c r="F32" s="22">
        <v>1</v>
      </c>
      <c r="G32" s="40">
        <v>61.76</v>
      </c>
      <c r="H32" s="23"/>
      <c r="I32" s="17">
        <f>Таб02_45[[#This Row],[Цена]]*Таб02_45[[#This Row],[Заказ]]</f>
        <v>0</v>
      </c>
      <c r="J32" s="18" t="s">
        <v>10644</v>
      </c>
      <c r="K32" s="73" t="str">
        <f t="shared" si="0"/>
        <v/>
      </c>
      <c r="L32" s="25"/>
    </row>
    <row r="33" spans="1:12" s="4" customFormat="1" ht="15.6" x14ac:dyDescent="0.3">
      <c r="A33" s="5"/>
      <c r="B33" s="19" t="s">
        <v>37</v>
      </c>
      <c r="C33" s="20" t="s">
        <v>38</v>
      </c>
      <c r="D33" s="21" t="s">
        <v>10197</v>
      </c>
      <c r="E33" s="28" t="s">
        <v>16</v>
      </c>
      <c r="F33" s="22">
        <v>1</v>
      </c>
      <c r="G33" s="40">
        <v>63.47</v>
      </c>
      <c r="H33" s="23"/>
      <c r="I33" s="17">
        <f>Таб02_45[[#This Row],[Цена]]*Таб02_45[[#This Row],[Заказ]]</f>
        <v>0</v>
      </c>
      <c r="J33" s="18" t="s">
        <v>10644</v>
      </c>
      <c r="K33" s="73" t="str">
        <f t="shared" si="0"/>
        <v/>
      </c>
      <c r="L33" s="25"/>
    </row>
    <row r="34" spans="1:12" s="4" customFormat="1" ht="15.6" x14ac:dyDescent="0.3">
      <c r="A34" s="5"/>
      <c r="B34" s="19" t="s">
        <v>39</v>
      </c>
      <c r="C34" s="20" t="s">
        <v>40</v>
      </c>
      <c r="D34" s="21" t="s">
        <v>10190</v>
      </c>
      <c r="E34" s="28" t="s">
        <v>16</v>
      </c>
      <c r="F34" s="22">
        <v>1</v>
      </c>
      <c r="G34" s="40">
        <v>51.89</v>
      </c>
      <c r="H34" s="23"/>
      <c r="I34" s="17">
        <f>Таб02_45[[#This Row],[Цена]]*Таб02_45[[#This Row],[Заказ]]</f>
        <v>0</v>
      </c>
      <c r="J34" s="18" t="s">
        <v>10644</v>
      </c>
      <c r="K34" s="73" t="str">
        <f t="shared" si="0"/>
        <v/>
      </c>
      <c r="L34" s="25"/>
    </row>
    <row r="35" spans="1:12" s="4" customFormat="1" ht="15.6" x14ac:dyDescent="0.3">
      <c r="A35" s="5"/>
      <c r="B35" s="19" t="s">
        <v>141</v>
      </c>
      <c r="C35" s="20" t="s">
        <v>142</v>
      </c>
      <c r="D35" s="21" t="s">
        <v>10220</v>
      </c>
      <c r="E35" s="28" t="s">
        <v>9965</v>
      </c>
      <c r="F35" s="22">
        <v>3</v>
      </c>
      <c r="G35" s="40">
        <v>18.350000000000001</v>
      </c>
      <c r="H35" s="23"/>
      <c r="I35" s="17">
        <f>Таб02_45[[#This Row],[Цена]]*Таб02_45[[#This Row],[Заказ]]</f>
        <v>0</v>
      </c>
      <c r="J35" s="18" t="s">
        <v>10644</v>
      </c>
      <c r="K35" s="73" t="str">
        <f t="shared" si="0"/>
        <v/>
      </c>
      <c r="L35" s="25"/>
    </row>
    <row r="36" spans="1:12" s="4" customFormat="1" ht="15.6" x14ac:dyDescent="0.3">
      <c r="A36" s="5"/>
      <c r="B36" s="19" t="s">
        <v>99</v>
      </c>
      <c r="C36" s="20" t="s">
        <v>100</v>
      </c>
      <c r="D36" s="21" t="s">
        <v>10220</v>
      </c>
      <c r="E36" s="28" t="s">
        <v>16</v>
      </c>
      <c r="F36" s="22">
        <v>3</v>
      </c>
      <c r="G36" s="40">
        <v>16.64</v>
      </c>
      <c r="H36" s="23"/>
      <c r="I36" s="17">
        <f>Таб02_45[[#This Row],[Цена]]*Таб02_45[[#This Row],[Заказ]]</f>
        <v>0</v>
      </c>
      <c r="J36" s="18" t="s">
        <v>10644</v>
      </c>
      <c r="K36" s="73" t="str">
        <f t="shared" si="0"/>
        <v/>
      </c>
      <c r="L36" s="25"/>
    </row>
    <row r="37" spans="1:12" s="4" customFormat="1" ht="15.6" x14ac:dyDescent="0.3">
      <c r="A37" s="5"/>
      <c r="B37" s="19" t="s">
        <v>101</v>
      </c>
      <c r="C37" s="20" t="s">
        <v>102</v>
      </c>
      <c r="D37" s="21" t="s">
        <v>10220</v>
      </c>
      <c r="E37" s="28" t="s">
        <v>16</v>
      </c>
      <c r="F37" s="22">
        <v>3</v>
      </c>
      <c r="G37" s="40">
        <v>17.489999999999998</v>
      </c>
      <c r="H37" s="23"/>
      <c r="I37" s="17">
        <f>Таб02_45[[#This Row],[Цена]]*Таб02_45[[#This Row],[Заказ]]</f>
        <v>0</v>
      </c>
      <c r="J37" s="18" t="s">
        <v>10644</v>
      </c>
      <c r="K37" s="73" t="str">
        <f t="shared" si="0"/>
        <v/>
      </c>
      <c r="L37" s="25"/>
    </row>
    <row r="38" spans="1:12" s="4" customFormat="1" ht="15.6" x14ac:dyDescent="0.3">
      <c r="A38" s="5"/>
      <c r="B38" s="19" t="s">
        <v>103</v>
      </c>
      <c r="C38" s="20" t="s">
        <v>104</v>
      </c>
      <c r="D38" s="21" t="s">
        <v>10220</v>
      </c>
      <c r="E38" s="28" t="s">
        <v>16</v>
      </c>
      <c r="F38" s="22">
        <v>3</v>
      </c>
      <c r="G38" s="40">
        <v>16.64</v>
      </c>
      <c r="H38" s="23"/>
      <c r="I38" s="17">
        <f>Таб02_45[[#This Row],[Цена]]*Таб02_45[[#This Row],[Заказ]]</f>
        <v>0</v>
      </c>
      <c r="J38" s="18" t="s">
        <v>10644</v>
      </c>
      <c r="K38" s="73" t="str">
        <f t="shared" si="0"/>
        <v/>
      </c>
      <c r="L38" s="25"/>
    </row>
    <row r="39" spans="1:12" s="4" customFormat="1" ht="15.6" x14ac:dyDescent="0.3">
      <c r="A39" s="5"/>
      <c r="B39" s="19" t="s">
        <v>105</v>
      </c>
      <c r="C39" s="20" t="s">
        <v>106</v>
      </c>
      <c r="D39" s="21" t="s">
        <v>10220</v>
      </c>
      <c r="E39" s="28" t="s">
        <v>16</v>
      </c>
      <c r="F39" s="22">
        <v>3</v>
      </c>
      <c r="G39" s="40">
        <v>16.64</v>
      </c>
      <c r="H39" s="23"/>
      <c r="I39" s="17">
        <f>Таб02_45[[#This Row],[Цена]]*Таб02_45[[#This Row],[Заказ]]</f>
        <v>0</v>
      </c>
      <c r="J39" s="18" t="s">
        <v>10644</v>
      </c>
      <c r="K39" s="73" t="str">
        <f t="shared" si="0"/>
        <v/>
      </c>
      <c r="L39" s="25"/>
    </row>
    <row r="40" spans="1:12" s="4" customFormat="1" ht="15.6" x14ac:dyDescent="0.3">
      <c r="A40" s="5"/>
      <c r="B40" s="19" t="s">
        <v>107</v>
      </c>
      <c r="C40" s="20" t="s">
        <v>108</v>
      </c>
      <c r="D40" s="21" t="s">
        <v>10220</v>
      </c>
      <c r="E40" s="28" t="s">
        <v>16</v>
      </c>
      <c r="F40" s="22">
        <v>3</v>
      </c>
      <c r="G40" s="40">
        <v>17.489999999999998</v>
      </c>
      <c r="H40" s="23"/>
      <c r="I40" s="17">
        <f>Таб02_45[[#This Row],[Цена]]*Таб02_45[[#This Row],[Заказ]]</f>
        <v>0</v>
      </c>
      <c r="J40" s="18" t="s">
        <v>10644</v>
      </c>
      <c r="K40" s="73" t="str">
        <f t="shared" si="0"/>
        <v/>
      </c>
      <c r="L40" s="25"/>
    </row>
    <row r="41" spans="1:12" s="4" customFormat="1" ht="15.6" x14ac:dyDescent="0.3">
      <c r="A41" s="5"/>
      <c r="B41" s="19" t="s">
        <v>109</v>
      </c>
      <c r="C41" s="20" t="s">
        <v>110</v>
      </c>
      <c r="D41" s="21" t="s">
        <v>10220</v>
      </c>
      <c r="E41" s="28" t="s">
        <v>16</v>
      </c>
      <c r="F41" s="22">
        <v>3</v>
      </c>
      <c r="G41" s="40">
        <v>16.64</v>
      </c>
      <c r="H41" s="23"/>
      <c r="I41" s="17">
        <f>Таб02_45[[#This Row],[Цена]]*Таб02_45[[#This Row],[Заказ]]</f>
        <v>0</v>
      </c>
      <c r="J41" s="18" t="s">
        <v>10644</v>
      </c>
      <c r="K41" s="73" t="str">
        <f t="shared" si="0"/>
        <v/>
      </c>
      <c r="L41" s="25"/>
    </row>
    <row r="42" spans="1:12" s="4" customFormat="1" ht="15.6" x14ac:dyDescent="0.3">
      <c r="A42" s="5"/>
      <c r="B42" s="19" t="s">
        <v>111</v>
      </c>
      <c r="C42" s="20" t="s">
        <v>112</v>
      </c>
      <c r="D42" s="21" t="s">
        <v>10220</v>
      </c>
      <c r="E42" s="28" t="s">
        <v>16</v>
      </c>
      <c r="F42" s="22">
        <v>3</v>
      </c>
      <c r="G42" s="40">
        <v>16.64</v>
      </c>
      <c r="H42" s="23"/>
      <c r="I42" s="17">
        <f>Таб02_45[[#This Row],[Цена]]*Таб02_45[[#This Row],[Заказ]]</f>
        <v>0</v>
      </c>
      <c r="J42" s="18" t="s">
        <v>10644</v>
      </c>
      <c r="K42" s="73" t="str">
        <f t="shared" si="0"/>
        <v/>
      </c>
      <c r="L42" s="25"/>
    </row>
    <row r="43" spans="1:12" s="4" customFormat="1" ht="15.6" x14ac:dyDescent="0.3">
      <c r="A43" s="5"/>
      <c r="B43" s="19" t="s">
        <v>113</v>
      </c>
      <c r="C43" s="20" t="s">
        <v>114</v>
      </c>
      <c r="D43" s="21" t="s">
        <v>10045</v>
      </c>
      <c r="E43" s="28" t="s">
        <v>16</v>
      </c>
      <c r="F43" s="22">
        <v>3</v>
      </c>
      <c r="G43" s="40">
        <v>14.24</v>
      </c>
      <c r="H43" s="23"/>
      <c r="I43" s="17">
        <f>Таб02_45[[#This Row],[Цена]]*Таб02_45[[#This Row],[Заказ]]</f>
        <v>0</v>
      </c>
      <c r="J43" s="18" t="s">
        <v>10644</v>
      </c>
      <c r="K43" s="73" t="str">
        <f t="shared" si="0"/>
        <v/>
      </c>
      <c r="L43" s="25"/>
    </row>
    <row r="44" spans="1:12" s="4" customFormat="1" ht="15.6" x14ac:dyDescent="0.3">
      <c r="A44" s="5"/>
      <c r="B44" s="19" t="s">
        <v>115</v>
      </c>
      <c r="C44" s="20" t="s">
        <v>116</v>
      </c>
      <c r="D44" s="21" t="s">
        <v>10220</v>
      </c>
      <c r="E44" s="28" t="s">
        <v>16</v>
      </c>
      <c r="F44" s="22">
        <v>3</v>
      </c>
      <c r="G44" s="40">
        <v>16.64</v>
      </c>
      <c r="H44" s="23"/>
      <c r="I44" s="17">
        <f>Таб02_45[[#This Row],[Цена]]*Таб02_45[[#This Row],[Заказ]]</f>
        <v>0</v>
      </c>
      <c r="J44" s="18" t="s">
        <v>10644</v>
      </c>
      <c r="K44" s="73" t="str">
        <f t="shared" si="0"/>
        <v/>
      </c>
      <c r="L44" s="25"/>
    </row>
    <row r="45" spans="1:12" s="4" customFormat="1" ht="15.6" x14ac:dyDescent="0.3">
      <c r="A45" s="5"/>
      <c r="B45" s="19" t="s">
        <v>117</v>
      </c>
      <c r="C45" s="20" t="s">
        <v>118</v>
      </c>
      <c r="D45" s="21" t="s">
        <v>10220</v>
      </c>
      <c r="E45" s="28" t="s">
        <v>16</v>
      </c>
      <c r="F45" s="22">
        <v>3</v>
      </c>
      <c r="G45" s="40">
        <v>16.64</v>
      </c>
      <c r="H45" s="23"/>
      <c r="I45" s="17">
        <f>Таб02_45[[#This Row],[Цена]]*Таб02_45[[#This Row],[Заказ]]</f>
        <v>0</v>
      </c>
      <c r="J45" s="18" t="s">
        <v>10644</v>
      </c>
      <c r="K45" s="73" t="str">
        <f t="shared" si="0"/>
        <v/>
      </c>
      <c r="L45" s="25"/>
    </row>
    <row r="46" spans="1:12" s="4" customFormat="1" ht="15.6" x14ac:dyDescent="0.3">
      <c r="A46" s="5"/>
      <c r="B46" s="19" t="s">
        <v>119</v>
      </c>
      <c r="C46" s="20" t="s">
        <v>120</v>
      </c>
      <c r="D46" s="21" t="s">
        <v>10220</v>
      </c>
      <c r="E46" s="28" t="s">
        <v>16</v>
      </c>
      <c r="F46" s="22">
        <v>3</v>
      </c>
      <c r="G46" s="40">
        <v>16.64</v>
      </c>
      <c r="H46" s="23"/>
      <c r="I46" s="17">
        <f>Таб02_45[[#This Row],[Цена]]*Таб02_45[[#This Row],[Заказ]]</f>
        <v>0</v>
      </c>
      <c r="J46" s="18" t="s">
        <v>10644</v>
      </c>
      <c r="K46" s="73" t="str">
        <f t="shared" si="0"/>
        <v/>
      </c>
      <c r="L46" s="25"/>
    </row>
    <row r="47" spans="1:12" s="4" customFormat="1" ht="15.6" x14ac:dyDescent="0.3">
      <c r="A47" s="5"/>
      <c r="B47" s="19" t="s">
        <v>121</v>
      </c>
      <c r="C47" s="20" t="s">
        <v>122</v>
      </c>
      <c r="D47" s="21" t="s">
        <v>10220</v>
      </c>
      <c r="E47" s="28" t="s">
        <v>16</v>
      </c>
      <c r="F47" s="22">
        <v>3</v>
      </c>
      <c r="G47" s="40">
        <v>17.489999999999998</v>
      </c>
      <c r="H47" s="23"/>
      <c r="I47" s="17">
        <f>Таб02_45[[#This Row],[Цена]]*Таб02_45[[#This Row],[Заказ]]</f>
        <v>0</v>
      </c>
      <c r="J47" s="18" t="s">
        <v>10644</v>
      </c>
      <c r="K47" s="73" t="str">
        <f t="shared" si="0"/>
        <v/>
      </c>
      <c r="L47" s="25"/>
    </row>
    <row r="48" spans="1:12" s="4" customFormat="1" ht="15.6" x14ac:dyDescent="0.3">
      <c r="A48" s="5"/>
      <c r="B48" s="19" t="s">
        <v>41</v>
      </c>
      <c r="C48" s="20" t="s">
        <v>42</v>
      </c>
      <c r="D48" s="21" t="s">
        <v>10060</v>
      </c>
      <c r="E48" s="28" t="s">
        <v>16</v>
      </c>
      <c r="F48" s="22">
        <v>1</v>
      </c>
      <c r="G48" s="40">
        <v>41.17</v>
      </c>
      <c r="H48" s="23"/>
      <c r="I48" s="17">
        <f>Таб02_45[[#This Row],[Цена]]*Таб02_45[[#This Row],[Заказ]]</f>
        <v>0</v>
      </c>
      <c r="J48" s="18" t="s">
        <v>10644</v>
      </c>
      <c r="K48" s="73" t="str">
        <f t="shared" si="0"/>
        <v/>
      </c>
      <c r="L48" s="25"/>
    </row>
    <row r="49" spans="1:12" s="4" customFormat="1" ht="15.6" x14ac:dyDescent="0.3">
      <c r="A49" s="5"/>
      <c r="B49" s="19" t="s">
        <v>43</v>
      </c>
      <c r="C49" s="20" t="s">
        <v>44</v>
      </c>
      <c r="D49" s="21" t="s">
        <v>10220</v>
      </c>
      <c r="E49" s="28" t="s">
        <v>16</v>
      </c>
      <c r="F49" s="22">
        <v>3</v>
      </c>
      <c r="G49" s="40">
        <v>17.489999999999998</v>
      </c>
      <c r="H49" s="23"/>
      <c r="I49" s="17">
        <f>Таб02_45[[#This Row],[Цена]]*Таб02_45[[#This Row],[Заказ]]</f>
        <v>0</v>
      </c>
      <c r="J49" s="18" t="s">
        <v>10644</v>
      </c>
      <c r="K49" s="73" t="str">
        <f t="shared" si="0"/>
        <v/>
      </c>
      <c r="L49" s="25"/>
    </row>
    <row r="50" spans="1:12" s="4" customFormat="1" ht="15.6" x14ac:dyDescent="0.3">
      <c r="A50" s="5"/>
      <c r="B50" s="19" t="s">
        <v>45</v>
      </c>
      <c r="C50" s="20" t="s">
        <v>46</v>
      </c>
      <c r="D50" s="21" t="s">
        <v>10197</v>
      </c>
      <c r="E50" s="28" t="s">
        <v>16</v>
      </c>
      <c r="F50" s="22">
        <v>1</v>
      </c>
      <c r="G50" s="40">
        <v>66.900000000000006</v>
      </c>
      <c r="H50" s="23"/>
      <c r="I50" s="17">
        <f>Таб02_45[[#This Row],[Цена]]*Таб02_45[[#This Row],[Заказ]]</f>
        <v>0</v>
      </c>
      <c r="J50" s="18" t="s">
        <v>10644</v>
      </c>
      <c r="K50" s="73" t="str">
        <f t="shared" si="0"/>
        <v/>
      </c>
      <c r="L50" s="25"/>
    </row>
    <row r="51" spans="1:12" s="4" customFormat="1" ht="15.6" x14ac:dyDescent="0.3">
      <c r="A51" s="5"/>
      <c r="B51" s="19" t="s">
        <v>47</v>
      </c>
      <c r="C51" s="20" t="s">
        <v>48</v>
      </c>
      <c r="D51" s="21" t="s">
        <v>10197</v>
      </c>
      <c r="E51" s="28" t="s">
        <v>16</v>
      </c>
      <c r="F51" s="22">
        <v>1</v>
      </c>
      <c r="G51" s="40">
        <v>66.900000000000006</v>
      </c>
      <c r="H51" s="23"/>
      <c r="I51" s="17">
        <f>Таб02_45[[#This Row],[Цена]]*Таб02_45[[#This Row],[Заказ]]</f>
        <v>0</v>
      </c>
      <c r="J51" s="18" t="s">
        <v>10644</v>
      </c>
      <c r="K51" s="73" t="str">
        <f t="shared" si="0"/>
        <v/>
      </c>
      <c r="L51" s="25"/>
    </row>
    <row r="52" spans="1:12" s="4" customFormat="1" ht="15.6" x14ac:dyDescent="0.3">
      <c r="A52" s="5"/>
      <c r="B52" s="19" t="s">
        <v>459</v>
      </c>
      <c r="C52" s="20" t="s">
        <v>460</v>
      </c>
      <c r="D52" s="21" t="s">
        <v>10190</v>
      </c>
      <c r="E52" s="28" t="s">
        <v>16</v>
      </c>
      <c r="F52" s="22">
        <v>1</v>
      </c>
      <c r="G52" s="40">
        <v>58.76</v>
      </c>
      <c r="H52" s="23"/>
      <c r="I52" s="17">
        <f>Таб02_45[[#This Row],[Цена]]*Таб02_45[[#This Row],[Заказ]]</f>
        <v>0</v>
      </c>
      <c r="J52" s="18" t="s">
        <v>10644</v>
      </c>
      <c r="K52" s="73" t="str">
        <f t="shared" si="0"/>
        <v/>
      </c>
      <c r="L52" s="25"/>
    </row>
    <row r="53" spans="1:12" s="4" customFormat="1" ht="15.6" x14ac:dyDescent="0.3">
      <c r="A53" s="5"/>
      <c r="B53" s="19" t="s">
        <v>123</v>
      </c>
      <c r="C53" s="20" t="s">
        <v>124</v>
      </c>
      <c r="D53" s="21" t="s">
        <v>10220</v>
      </c>
      <c r="E53" s="28" t="s">
        <v>16</v>
      </c>
      <c r="F53" s="22">
        <v>3</v>
      </c>
      <c r="G53" s="40">
        <v>17.489999999999998</v>
      </c>
      <c r="H53" s="23"/>
      <c r="I53" s="17">
        <f>Таб02_45[[#This Row],[Цена]]*Таб02_45[[#This Row],[Заказ]]</f>
        <v>0</v>
      </c>
      <c r="J53" s="18" t="s">
        <v>10644</v>
      </c>
      <c r="K53" s="73" t="str">
        <f t="shared" si="0"/>
        <v/>
      </c>
      <c r="L53" s="25"/>
    </row>
    <row r="54" spans="1:12" s="4" customFormat="1" ht="15.6" x14ac:dyDescent="0.3">
      <c r="A54" s="5"/>
      <c r="B54" s="19" t="s">
        <v>49</v>
      </c>
      <c r="C54" s="20" t="s">
        <v>50</v>
      </c>
      <c r="D54" s="21" t="s">
        <v>10045</v>
      </c>
      <c r="E54" s="28" t="s">
        <v>16</v>
      </c>
      <c r="F54" s="22">
        <v>3</v>
      </c>
      <c r="G54" s="40">
        <v>14.24</v>
      </c>
      <c r="H54" s="23"/>
      <c r="I54" s="17">
        <f>Таб02_45[[#This Row],[Цена]]*Таб02_45[[#This Row],[Заказ]]</f>
        <v>0</v>
      </c>
      <c r="J54" s="18" t="s">
        <v>10644</v>
      </c>
      <c r="K54" s="73" t="str">
        <f t="shared" si="0"/>
        <v/>
      </c>
      <c r="L54" s="25"/>
    </row>
    <row r="55" spans="1:12" s="4" customFormat="1" ht="15.6" x14ac:dyDescent="0.3">
      <c r="A55" s="5"/>
      <c r="B55" s="19" t="s">
        <v>51</v>
      </c>
      <c r="C55" s="20" t="s">
        <v>52</v>
      </c>
      <c r="D55" s="21" t="s">
        <v>10220</v>
      </c>
      <c r="E55" s="28" t="s">
        <v>16</v>
      </c>
      <c r="F55" s="22">
        <v>3</v>
      </c>
      <c r="G55" s="40">
        <v>24.36</v>
      </c>
      <c r="H55" s="23"/>
      <c r="I55" s="17">
        <f>Таб02_45[[#This Row],[Цена]]*Таб02_45[[#This Row],[Заказ]]</f>
        <v>0</v>
      </c>
      <c r="J55" s="18" t="s">
        <v>10644</v>
      </c>
      <c r="K55" s="73" t="str">
        <f t="shared" si="0"/>
        <v/>
      </c>
      <c r="L55" s="25"/>
    </row>
    <row r="56" spans="1:12" s="4" customFormat="1" ht="15.6" x14ac:dyDescent="0.3">
      <c r="A56" s="5"/>
      <c r="B56" s="19" t="s">
        <v>53</v>
      </c>
      <c r="C56" s="20" t="s">
        <v>54</v>
      </c>
      <c r="D56" s="21" t="s">
        <v>10190</v>
      </c>
      <c r="E56" s="28" t="s">
        <v>16</v>
      </c>
      <c r="F56" s="22">
        <v>1</v>
      </c>
      <c r="G56" s="40">
        <v>46.74</v>
      </c>
      <c r="H56" s="23"/>
      <c r="I56" s="17">
        <f>Таб02_45[[#This Row],[Цена]]*Таб02_45[[#This Row],[Заказ]]</f>
        <v>0</v>
      </c>
      <c r="J56" s="18" t="s">
        <v>10644</v>
      </c>
      <c r="K56" s="73" t="str">
        <f t="shared" si="0"/>
        <v/>
      </c>
      <c r="L56" s="25"/>
    </row>
    <row r="57" spans="1:12" s="4" customFormat="1" ht="15.6" x14ac:dyDescent="0.3">
      <c r="A57" s="5"/>
      <c r="B57" s="19" t="s">
        <v>55</v>
      </c>
      <c r="C57" s="20" t="s">
        <v>56</v>
      </c>
      <c r="D57" s="21" t="s">
        <v>10220</v>
      </c>
      <c r="E57" s="28" t="s">
        <v>16</v>
      </c>
      <c r="F57" s="22">
        <v>3</v>
      </c>
      <c r="G57" s="40">
        <v>16.64</v>
      </c>
      <c r="H57" s="23"/>
      <c r="I57" s="17">
        <f>Таб02_45[[#This Row],[Цена]]*Таб02_45[[#This Row],[Заказ]]</f>
        <v>0</v>
      </c>
      <c r="J57" s="18" t="s">
        <v>10644</v>
      </c>
      <c r="K57" s="73" t="str">
        <f t="shared" si="0"/>
        <v/>
      </c>
      <c r="L57" s="25"/>
    </row>
    <row r="58" spans="1:12" s="4" customFormat="1" ht="15.6" x14ac:dyDescent="0.3">
      <c r="A58" s="5"/>
      <c r="B58" s="19" t="s">
        <v>57</v>
      </c>
      <c r="C58" s="20" t="s">
        <v>58</v>
      </c>
      <c r="D58" s="21" t="s">
        <v>10220</v>
      </c>
      <c r="E58" s="28" t="s">
        <v>16</v>
      </c>
      <c r="F58" s="22">
        <v>3</v>
      </c>
      <c r="G58" s="40">
        <v>17.489999999999998</v>
      </c>
      <c r="H58" s="23"/>
      <c r="I58" s="17">
        <f>Таб02_45[[#This Row],[Цена]]*Таб02_45[[#This Row],[Заказ]]</f>
        <v>0</v>
      </c>
      <c r="J58" s="18" t="s">
        <v>10644</v>
      </c>
      <c r="K58" s="73" t="str">
        <f t="shared" si="0"/>
        <v/>
      </c>
      <c r="L58" s="25"/>
    </row>
    <row r="59" spans="1:12" s="4" customFormat="1" ht="15.6" x14ac:dyDescent="0.3">
      <c r="A59" s="5"/>
      <c r="B59" s="19" t="s">
        <v>59</v>
      </c>
      <c r="C59" s="20" t="s">
        <v>60</v>
      </c>
      <c r="D59" s="21" t="s">
        <v>10197</v>
      </c>
      <c r="E59" s="28" t="s">
        <v>16</v>
      </c>
      <c r="F59" s="22">
        <v>1</v>
      </c>
      <c r="G59" s="40">
        <v>65.19</v>
      </c>
      <c r="H59" s="23"/>
      <c r="I59" s="17">
        <f>Таб02_45[[#This Row],[Цена]]*Таб02_45[[#This Row],[Заказ]]</f>
        <v>0</v>
      </c>
      <c r="J59" s="18" t="s">
        <v>10644</v>
      </c>
      <c r="K59" s="73" t="str">
        <f t="shared" si="0"/>
        <v/>
      </c>
      <c r="L59" s="25"/>
    </row>
    <row r="60" spans="1:12" s="4" customFormat="1" ht="15.6" x14ac:dyDescent="0.3">
      <c r="A60" s="5"/>
      <c r="B60" s="19" t="s">
        <v>61</v>
      </c>
      <c r="C60" s="20" t="s">
        <v>62</v>
      </c>
      <c r="D60" s="21" t="s">
        <v>10060</v>
      </c>
      <c r="E60" s="28" t="s">
        <v>16</v>
      </c>
      <c r="F60" s="22">
        <v>1</v>
      </c>
      <c r="G60" s="40">
        <v>38.6</v>
      </c>
      <c r="H60" s="23"/>
      <c r="I60" s="17">
        <f>Таб02_45[[#This Row],[Цена]]*Таб02_45[[#This Row],[Заказ]]</f>
        <v>0</v>
      </c>
      <c r="J60" s="18" t="s">
        <v>10644</v>
      </c>
      <c r="K60" s="73" t="str">
        <f t="shared" si="0"/>
        <v/>
      </c>
      <c r="L60" s="25"/>
    </row>
    <row r="61" spans="1:12" s="4" customFormat="1" ht="15.6" x14ac:dyDescent="0.3">
      <c r="A61" s="5"/>
      <c r="B61" s="19" t="s">
        <v>63</v>
      </c>
      <c r="C61" s="20" t="s">
        <v>64</v>
      </c>
      <c r="D61" s="21" t="s">
        <v>10220</v>
      </c>
      <c r="E61" s="28" t="s">
        <v>16</v>
      </c>
      <c r="F61" s="22">
        <v>3</v>
      </c>
      <c r="G61" s="40">
        <v>17.489999999999998</v>
      </c>
      <c r="H61" s="23"/>
      <c r="I61" s="17">
        <f>Таб02_45[[#This Row],[Цена]]*Таб02_45[[#This Row],[Заказ]]</f>
        <v>0</v>
      </c>
      <c r="J61" s="18" t="s">
        <v>10644</v>
      </c>
      <c r="K61" s="73" t="str">
        <f t="shared" si="0"/>
        <v/>
      </c>
      <c r="L61" s="25"/>
    </row>
    <row r="62" spans="1:12" s="4" customFormat="1" ht="15.6" x14ac:dyDescent="0.3">
      <c r="A62" s="5"/>
      <c r="B62" s="19" t="s">
        <v>65</v>
      </c>
      <c r="C62" s="20" t="s">
        <v>66</v>
      </c>
      <c r="D62" s="21" t="s">
        <v>10045</v>
      </c>
      <c r="E62" s="28" t="s">
        <v>16</v>
      </c>
      <c r="F62" s="22">
        <v>3</v>
      </c>
      <c r="G62" s="40">
        <v>15.09</v>
      </c>
      <c r="H62" s="23"/>
      <c r="I62" s="17">
        <f>Таб02_45[[#This Row],[Цена]]*Таб02_45[[#This Row],[Заказ]]</f>
        <v>0</v>
      </c>
      <c r="J62" s="18" t="s">
        <v>10644</v>
      </c>
      <c r="K62" s="73" t="str">
        <f t="shared" si="0"/>
        <v/>
      </c>
      <c r="L62" s="25"/>
    </row>
    <row r="63" spans="1:12" s="4" customFormat="1" ht="15.6" x14ac:dyDescent="0.3">
      <c r="A63" s="5"/>
      <c r="B63" s="19" t="s">
        <v>67</v>
      </c>
      <c r="C63" s="20" t="s">
        <v>68</v>
      </c>
      <c r="D63" s="21" t="s">
        <v>10045</v>
      </c>
      <c r="E63" s="28" t="s">
        <v>16</v>
      </c>
      <c r="F63" s="22">
        <v>3</v>
      </c>
      <c r="G63" s="40">
        <v>15.09</v>
      </c>
      <c r="H63" s="23"/>
      <c r="I63" s="17">
        <f>Таб02_45[[#This Row],[Цена]]*Таб02_45[[#This Row],[Заказ]]</f>
        <v>0</v>
      </c>
      <c r="J63" s="18" t="s">
        <v>10644</v>
      </c>
      <c r="K63" s="73" t="str">
        <f t="shared" si="0"/>
        <v/>
      </c>
      <c r="L63" s="25"/>
    </row>
    <row r="64" spans="1:12" s="4" customFormat="1" ht="15.6" x14ac:dyDescent="0.3">
      <c r="A64" s="5"/>
      <c r="B64" s="19" t="s">
        <v>69</v>
      </c>
      <c r="C64" s="20" t="s">
        <v>70</v>
      </c>
      <c r="D64" s="21" t="s">
        <v>10045</v>
      </c>
      <c r="E64" s="28" t="s">
        <v>16</v>
      </c>
      <c r="F64" s="22">
        <v>3</v>
      </c>
      <c r="G64" s="40">
        <v>14.24</v>
      </c>
      <c r="H64" s="23"/>
      <c r="I64" s="17">
        <f>Таб02_45[[#This Row],[Цена]]*Таб02_45[[#This Row],[Заказ]]</f>
        <v>0</v>
      </c>
      <c r="J64" s="18" t="s">
        <v>10644</v>
      </c>
      <c r="K64" s="73" t="str">
        <f t="shared" si="0"/>
        <v/>
      </c>
      <c r="L64" s="25"/>
    </row>
    <row r="65" spans="1:12" s="4" customFormat="1" ht="15.6" x14ac:dyDescent="0.3">
      <c r="A65" s="5"/>
      <c r="B65" s="19" t="s">
        <v>71</v>
      </c>
      <c r="C65" s="20" t="s">
        <v>72</v>
      </c>
      <c r="D65" s="21" t="s">
        <v>10060</v>
      </c>
      <c r="E65" s="28" t="s">
        <v>16</v>
      </c>
      <c r="F65" s="22">
        <v>1</v>
      </c>
      <c r="G65" s="40">
        <v>30.88</v>
      </c>
      <c r="H65" s="23"/>
      <c r="I65" s="17">
        <f>Таб02_45[[#This Row],[Цена]]*Таб02_45[[#This Row],[Заказ]]</f>
        <v>0</v>
      </c>
      <c r="J65" s="18" t="s">
        <v>10644</v>
      </c>
      <c r="K65" s="73" t="str">
        <f t="shared" si="0"/>
        <v/>
      </c>
      <c r="L65" s="25"/>
    </row>
    <row r="66" spans="1:12" s="4" customFormat="1" ht="15.6" x14ac:dyDescent="0.3">
      <c r="A66" s="5"/>
      <c r="B66" s="19" t="s">
        <v>73</v>
      </c>
      <c r="C66" s="20" t="s">
        <v>74</v>
      </c>
      <c r="D66" s="21" t="s">
        <v>10190</v>
      </c>
      <c r="E66" s="28" t="s">
        <v>16</v>
      </c>
      <c r="F66" s="22">
        <v>1</v>
      </c>
      <c r="G66" s="40">
        <v>46.74</v>
      </c>
      <c r="H66" s="23"/>
      <c r="I66" s="17">
        <f>Таб02_45[[#This Row],[Цена]]*Таб02_45[[#This Row],[Заказ]]</f>
        <v>0</v>
      </c>
      <c r="J66" s="18" t="s">
        <v>10644</v>
      </c>
      <c r="K66" s="73" t="str">
        <f t="shared" si="0"/>
        <v/>
      </c>
      <c r="L66" s="25"/>
    </row>
    <row r="67" spans="1:12" s="4" customFormat="1" ht="15.6" x14ac:dyDescent="0.3">
      <c r="A67" s="5"/>
      <c r="B67" s="19" t="s">
        <v>75</v>
      </c>
      <c r="C67" s="20" t="s">
        <v>76</v>
      </c>
      <c r="D67" s="21" t="s">
        <v>10060</v>
      </c>
      <c r="E67" s="28" t="s">
        <v>16</v>
      </c>
      <c r="F67" s="22">
        <v>1</v>
      </c>
      <c r="G67" s="40">
        <v>30.02</v>
      </c>
      <c r="H67" s="23"/>
      <c r="I67" s="17">
        <f>Таб02_45[[#This Row],[Цена]]*Таб02_45[[#This Row],[Заказ]]</f>
        <v>0</v>
      </c>
      <c r="J67" s="18" t="s">
        <v>10644</v>
      </c>
      <c r="K67" s="73" t="str">
        <f t="shared" si="0"/>
        <v/>
      </c>
      <c r="L67" s="25"/>
    </row>
    <row r="68" spans="1:12" s="4" customFormat="1" ht="15.6" x14ac:dyDescent="0.3">
      <c r="A68" s="5"/>
      <c r="B68" s="19" t="s">
        <v>77</v>
      </c>
      <c r="C68" s="20" t="s">
        <v>78</v>
      </c>
      <c r="D68" s="21" t="s">
        <v>10045</v>
      </c>
      <c r="E68" s="28" t="s">
        <v>16</v>
      </c>
      <c r="F68" s="22">
        <v>3</v>
      </c>
      <c r="G68" s="40">
        <v>14.24</v>
      </c>
      <c r="H68" s="23"/>
      <c r="I68" s="17">
        <f>Таб02_45[[#This Row],[Цена]]*Таб02_45[[#This Row],[Заказ]]</f>
        <v>0</v>
      </c>
      <c r="J68" s="18" t="s">
        <v>10644</v>
      </c>
      <c r="K68" s="73" t="str">
        <f t="shared" si="0"/>
        <v/>
      </c>
      <c r="L68" s="25"/>
    </row>
    <row r="69" spans="1:12" s="4" customFormat="1" ht="15.6" x14ac:dyDescent="0.3">
      <c r="A69" s="5"/>
      <c r="B69" s="19" t="s">
        <v>79</v>
      </c>
      <c r="C69" s="20" t="s">
        <v>80</v>
      </c>
      <c r="D69" s="21" t="s">
        <v>10220</v>
      </c>
      <c r="E69" s="28" t="s">
        <v>16</v>
      </c>
      <c r="F69" s="22">
        <v>3</v>
      </c>
      <c r="G69" s="40">
        <v>22.64</v>
      </c>
      <c r="H69" s="23"/>
      <c r="I69" s="17">
        <f>Таб02_45[[#This Row],[Цена]]*Таб02_45[[#This Row],[Заказ]]</f>
        <v>0</v>
      </c>
      <c r="J69" s="18" t="s">
        <v>10644</v>
      </c>
      <c r="K69" s="73" t="str">
        <f t="shared" si="0"/>
        <v/>
      </c>
      <c r="L69" s="25"/>
    </row>
    <row r="70" spans="1:12" s="4" customFormat="1" ht="15.6" x14ac:dyDescent="0.3">
      <c r="A70" s="5"/>
      <c r="B70" s="19" t="s">
        <v>81</v>
      </c>
      <c r="C70" s="20" t="s">
        <v>82</v>
      </c>
      <c r="D70" s="21" t="s">
        <v>10190</v>
      </c>
      <c r="E70" s="28" t="s">
        <v>16</v>
      </c>
      <c r="F70" s="22">
        <v>1</v>
      </c>
      <c r="G70" s="40">
        <v>46.74</v>
      </c>
      <c r="H70" s="23"/>
      <c r="I70" s="17">
        <f>Таб02_45[[#This Row],[Цена]]*Таб02_45[[#This Row],[Заказ]]</f>
        <v>0</v>
      </c>
      <c r="J70" s="18" t="s">
        <v>10644</v>
      </c>
      <c r="K70" s="73" t="str">
        <f t="shared" ref="K70:K133" si="1">IF(AND($K$4&gt;0,$K$4&lt;300),"Минимальный заказ по вкладке 300 евро","")</f>
        <v/>
      </c>
      <c r="L70" s="25"/>
    </row>
    <row r="71" spans="1:12" ht="15.6" x14ac:dyDescent="0.3">
      <c r="A71" s="5"/>
      <c r="B71" s="19" t="s">
        <v>83</v>
      </c>
      <c r="C71" s="20" t="s">
        <v>84</v>
      </c>
      <c r="D71" s="21" t="s">
        <v>10220</v>
      </c>
      <c r="E71" s="28" t="s">
        <v>16</v>
      </c>
      <c r="F71" s="22">
        <v>3</v>
      </c>
      <c r="G71" s="40">
        <v>16.64</v>
      </c>
      <c r="H71" s="23"/>
      <c r="I71" s="17">
        <f>Таб02_45[[#This Row],[Цена]]*Таб02_45[[#This Row],[Заказ]]</f>
        <v>0</v>
      </c>
      <c r="J71" s="18" t="s">
        <v>10644</v>
      </c>
      <c r="K71" s="73" t="str">
        <f t="shared" si="1"/>
        <v/>
      </c>
      <c r="L71" s="25"/>
    </row>
    <row r="72" spans="1:12" s="4" customFormat="1" ht="15.6" x14ac:dyDescent="0.3">
      <c r="A72" s="5"/>
      <c r="B72" s="19" t="s">
        <v>85</v>
      </c>
      <c r="C72" s="20" t="s">
        <v>86</v>
      </c>
      <c r="D72" s="21" t="s">
        <v>10197</v>
      </c>
      <c r="E72" s="28" t="s">
        <v>16</v>
      </c>
      <c r="F72" s="22">
        <v>1</v>
      </c>
      <c r="G72" s="40">
        <v>65.19</v>
      </c>
      <c r="H72" s="23"/>
      <c r="I72" s="17">
        <f>Таб02_45[[#This Row],[Цена]]*Таб02_45[[#This Row],[Заказ]]</f>
        <v>0</v>
      </c>
      <c r="J72" s="18" t="s">
        <v>10644</v>
      </c>
      <c r="K72" s="73" t="str">
        <f t="shared" si="1"/>
        <v/>
      </c>
      <c r="L72" s="25"/>
    </row>
    <row r="73" spans="1:12" ht="15.6" x14ac:dyDescent="0.3">
      <c r="A73" s="5"/>
      <c r="B73" s="19" t="s">
        <v>87</v>
      </c>
      <c r="C73" s="20" t="s">
        <v>88</v>
      </c>
      <c r="D73" s="21" t="s">
        <v>10220</v>
      </c>
      <c r="E73" s="28" t="s">
        <v>16</v>
      </c>
      <c r="F73" s="22">
        <v>3</v>
      </c>
      <c r="G73" s="40">
        <v>16.64</v>
      </c>
      <c r="H73" s="23"/>
      <c r="I73" s="17">
        <f>Таб02_45[[#This Row],[Цена]]*Таб02_45[[#This Row],[Заказ]]</f>
        <v>0</v>
      </c>
      <c r="J73" s="18" t="s">
        <v>10644</v>
      </c>
      <c r="K73" s="73" t="str">
        <f t="shared" si="1"/>
        <v/>
      </c>
      <c r="L73" s="25"/>
    </row>
    <row r="74" spans="1:12" ht="15.6" x14ac:dyDescent="0.3">
      <c r="A74" s="5"/>
      <c r="B74" s="19" t="s">
        <v>89</v>
      </c>
      <c r="C74" s="20" t="s">
        <v>90</v>
      </c>
      <c r="D74" s="21" t="s">
        <v>10045</v>
      </c>
      <c r="E74" s="28" t="s">
        <v>16</v>
      </c>
      <c r="F74" s="22">
        <v>3</v>
      </c>
      <c r="G74" s="40">
        <v>15.09</v>
      </c>
      <c r="H74" s="23"/>
      <c r="I74" s="17">
        <f>Таб02_45[[#This Row],[Цена]]*Таб02_45[[#This Row],[Заказ]]</f>
        <v>0</v>
      </c>
      <c r="J74" s="18" t="s">
        <v>10644</v>
      </c>
      <c r="K74" s="73" t="str">
        <f t="shared" si="1"/>
        <v/>
      </c>
      <c r="L74" s="25"/>
    </row>
    <row r="75" spans="1:12" ht="15.6" x14ac:dyDescent="0.3">
      <c r="A75" s="5"/>
      <c r="B75" s="19" t="s">
        <v>91</v>
      </c>
      <c r="C75" s="20" t="s">
        <v>92</v>
      </c>
      <c r="D75" s="21" t="s">
        <v>10190</v>
      </c>
      <c r="E75" s="28" t="s">
        <v>16</v>
      </c>
      <c r="F75" s="22">
        <v>1</v>
      </c>
      <c r="G75" s="40">
        <v>48.46</v>
      </c>
      <c r="H75" s="23"/>
      <c r="I75" s="17">
        <f>Таб02_45[[#This Row],[Цена]]*Таб02_45[[#This Row],[Заказ]]</f>
        <v>0</v>
      </c>
      <c r="J75" s="18" t="s">
        <v>10644</v>
      </c>
      <c r="K75" s="73" t="str">
        <f t="shared" si="1"/>
        <v/>
      </c>
      <c r="L75" s="25"/>
    </row>
    <row r="76" spans="1:12" ht="15.6" x14ac:dyDescent="0.3">
      <c r="A76" s="5"/>
      <c r="B76" s="19" t="s">
        <v>93</v>
      </c>
      <c r="C76" s="20" t="s">
        <v>94</v>
      </c>
      <c r="D76" s="21" t="s">
        <v>10220</v>
      </c>
      <c r="E76" s="28" t="s">
        <v>16</v>
      </c>
      <c r="F76" s="22">
        <v>3</v>
      </c>
      <c r="G76" s="40">
        <v>17.489999999999998</v>
      </c>
      <c r="H76" s="23"/>
      <c r="I76" s="17">
        <f>Таб02_45[[#This Row],[Цена]]*Таб02_45[[#This Row],[Заказ]]</f>
        <v>0</v>
      </c>
      <c r="J76" s="18" t="s">
        <v>10644</v>
      </c>
      <c r="K76" s="73" t="str">
        <f t="shared" si="1"/>
        <v/>
      </c>
      <c r="L76" s="25"/>
    </row>
    <row r="77" spans="1:12" ht="15.6" x14ac:dyDescent="0.3">
      <c r="A77" s="5"/>
      <c r="B77" s="19" t="s">
        <v>95</v>
      </c>
      <c r="C77" s="20" t="s">
        <v>96</v>
      </c>
      <c r="D77" s="21" t="s">
        <v>10190</v>
      </c>
      <c r="E77" s="28" t="s">
        <v>16</v>
      </c>
      <c r="F77" s="22">
        <v>1</v>
      </c>
      <c r="G77" s="40">
        <v>40.74</v>
      </c>
      <c r="H77" s="23"/>
      <c r="I77" s="17">
        <f>Таб02_45[[#This Row],[Цена]]*Таб02_45[[#This Row],[Заказ]]</f>
        <v>0</v>
      </c>
      <c r="J77" s="18" t="s">
        <v>10644</v>
      </c>
      <c r="K77" s="73" t="str">
        <f t="shared" si="1"/>
        <v/>
      </c>
      <c r="L77" s="25"/>
    </row>
    <row r="78" spans="1:12" ht="15.6" x14ac:dyDescent="0.3">
      <c r="A78" s="5"/>
      <c r="B78" s="19" t="s">
        <v>97</v>
      </c>
      <c r="C78" s="20" t="s">
        <v>98</v>
      </c>
      <c r="D78" s="21" t="s">
        <v>10190</v>
      </c>
      <c r="E78" s="28" t="s">
        <v>16</v>
      </c>
      <c r="F78" s="22">
        <v>1</v>
      </c>
      <c r="G78" s="40">
        <v>46.74</v>
      </c>
      <c r="H78" s="23"/>
      <c r="I78" s="17">
        <f>Таб02_45[[#This Row],[Цена]]*Таб02_45[[#This Row],[Заказ]]</f>
        <v>0</v>
      </c>
      <c r="J78" s="18" t="s">
        <v>10644</v>
      </c>
      <c r="K78" s="73" t="str">
        <f t="shared" si="1"/>
        <v/>
      </c>
      <c r="L78" s="25"/>
    </row>
    <row r="79" spans="1:12" ht="15.6" x14ac:dyDescent="0.3">
      <c r="A79" s="5"/>
      <c r="B79" s="19" t="s">
        <v>127</v>
      </c>
      <c r="C79" s="20" t="s">
        <v>128</v>
      </c>
      <c r="D79" s="21" t="s">
        <v>10197</v>
      </c>
      <c r="E79" s="28" t="s">
        <v>16</v>
      </c>
      <c r="F79" s="22">
        <v>1</v>
      </c>
      <c r="G79" s="40">
        <v>63.47</v>
      </c>
      <c r="H79" s="23"/>
      <c r="I79" s="17">
        <f>Таб02_45[[#This Row],[Цена]]*Таб02_45[[#This Row],[Заказ]]</f>
        <v>0</v>
      </c>
      <c r="J79" s="18" t="s">
        <v>10644</v>
      </c>
      <c r="K79" s="73" t="str">
        <f t="shared" si="1"/>
        <v/>
      </c>
      <c r="L79" s="25"/>
    </row>
    <row r="80" spans="1:12" ht="15.6" x14ac:dyDescent="0.3">
      <c r="A80" s="5"/>
      <c r="B80" s="19" t="s">
        <v>129</v>
      </c>
      <c r="C80" s="20" t="s">
        <v>130</v>
      </c>
      <c r="D80" s="21" t="s">
        <v>10197</v>
      </c>
      <c r="E80" s="28" t="s">
        <v>16</v>
      </c>
      <c r="F80" s="22">
        <v>1</v>
      </c>
      <c r="G80" s="40">
        <v>61.76</v>
      </c>
      <c r="H80" s="23"/>
      <c r="I80" s="17">
        <f>Таб02_45[[#This Row],[Цена]]*Таб02_45[[#This Row],[Заказ]]</f>
        <v>0</v>
      </c>
      <c r="J80" s="18" t="s">
        <v>10644</v>
      </c>
      <c r="K80" s="73" t="str">
        <f t="shared" si="1"/>
        <v/>
      </c>
      <c r="L80" s="25"/>
    </row>
    <row r="81" spans="1:12" ht="15.6" x14ac:dyDescent="0.3">
      <c r="A81" s="5"/>
      <c r="B81" s="19" t="s">
        <v>133</v>
      </c>
      <c r="C81" s="20" t="s">
        <v>134</v>
      </c>
      <c r="D81" s="21" t="s">
        <v>10220</v>
      </c>
      <c r="E81" s="28" t="s">
        <v>16</v>
      </c>
      <c r="F81" s="22">
        <v>3</v>
      </c>
      <c r="G81" s="40">
        <v>16.64</v>
      </c>
      <c r="H81" s="23"/>
      <c r="I81" s="17">
        <f>Таб02_45[[#This Row],[Цена]]*Таб02_45[[#This Row],[Заказ]]</f>
        <v>0</v>
      </c>
      <c r="J81" s="18" t="s">
        <v>10644</v>
      </c>
      <c r="K81" s="73" t="str">
        <f t="shared" si="1"/>
        <v/>
      </c>
      <c r="L81" s="25"/>
    </row>
    <row r="82" spans="1:12" ht="15.6" x14ac:dyDescent="0.3">
      <c r="A82" s="5"/>
      <c r="B82" s="19" t="s">
        <v>131</v>
      </c>
      <c r="C82" s="20" t="s">
        <v>132</v>
      </c>
      <c r="D82" s="21" t="s">
        <v>10220</v>
      </c>
      <c r="E82" s="28" t="s">
        <v>16</v>
      </c>
      <c r="F82" s="22">
        <v>3</v>
      </c>
      <c r="G82" s="40">
        <v>16.64</v>
      </c>
      <c r="H82" s="23"/>
      <c r="I82" s="17">
        <f>Таб02_45[[#This Row],[Цена]]*Таб02_45[[#This Row],[Заказ]]</f>
        <v>0</v>
      </c>
      <c r="J82" s="18" t="s">
        <v>10644</v>
      </c>
      <c r="K82" s="73" t="str">
        <f t="shared" si="1"/>
        <v/>
      </c>
      <c r="L82" s="25"/>
    </row>
    <row r="83" spans="1:12" ht="15.6" x14ac:dyDescent="0.3">
      <c r="A83" s="5"/>
      <c r="B83" s="19" t="s">
        <v>135</v>
      </c>
      <c r="C83" s="20" t="s">
        <v>136</v>
      </c>
      <c r="D83" s="21" t="s">
        <v>10220</v>
      </c>
      <c r="E83" s="28" t="s">
        <v>16</v>
      </c>
      <c r="F83" s="22">
        <v>3</v>
      </c>
      <c r="G83" s="40">
        <v>16.64</v>
      </c>
      <c r="H83" s="23"/>
      <c r="I83" s="17">
        <f>Таб02_45[[#This Row],[Цена]]*Таб02_45[[#This Row],[Заказ]]</f>
        <v>0</v>
      </c>
      <c r="J83" s="18" t="s">
        <v>10644</v>
      </c>
      <c r="K83" s="73" t="str">
        <f t="shared" si="1"/>
        <v/>
      </c>
      <c r="L83" s="25"/>
    </row>
    <row r="84" spans="1:12" ht="15.6" x14ac:dyDescent="0.3">
      <c r="A84" s="5"/>
      <c r="B84" s="19" t="s">
        <v>137</v>
      </c>
      <c r="C84" s="20" t="s">
        <v>138</v>
      </c>
      <c r="D84" s="21" t="s">
        <v>10190</v>
      </c>
      <c r="E84" s="28" t="s">
        <v>16</v>
      </c>
      <c r="F84" s="22">
        <v>1</v>
      </c>
      <c r="G84" s="40">
        <v>39.880000000000003</v>
      </c>
      <c r="H84" s="23"/>
      <c r="I84" s="17">
        <f>Таб02_45[[#This Row],[Цена]]*Таб02_45[[#This Row],[Заказ]]</f>
        <v>0</v>
      </c>
      <c r="J84" s="18" t="s">
        <v>10644</v>
      </c>
      <c r="K84" s="73" t="str">
        <f t="shared" si="1"/>
        <v/>
      </c>
      <c r="L84" s="25"/>
    </row>
    <row r="85" spans="1:12" ht="15.6" x14ac:dyDescent="0.3">
      <c r="A85" s="5"/>
      <c r="B85" s="19" t="s">
        <v>139</v>
      </c>
      <c r="C85" s="20" t="s">
        <v>140</v>
      </c>
      <c r="D85" s="21" t="s">
        <v>10197</v>
      </c>
      <c r="E85" s="28" t="s">
        <v>16</v>
      </c>
      <c r="F85" s="22">
        <v>1</v>
      </c>
      <c r="G85" s="40">
        <v>61.76</v>
      </c>
      <c r="H85" s="23"/>
      <c r="I85" s="17">
        <f>Таб02_45[[#This Row],[Цена]]*Таб02_45[[#This Row],[Заказ]]</f>
        <v>0</v>
      </c>
      <c r="J85" s="18" t="s">
        <v>10644</v>
      </c>
      <c r="K85" s="73" t="str">
        <f t="shared" si="1"/>
        <v/>
      </c>
      <c r="L85" s="25"/>
    </row>
    <row r="86" spans="1:12" ht="15.6" x14ac:dyDescent="0.3">
      <c r="A86" s="5"/>
      <c r="B86" s="19" t="s">
        <v>455</v>
      </c>
      <c r="C86" s="20" t="s">
        <v>456</v>
      </c>
      <c r="D86" s="21" t="s">
        <v>10197</v>
      </c>
      <c r="E86" s="28" t="s">
        <v>9965</v>
      </c>
      <c r="F86" s="22">
        <v>1</v>
      </c>
      <c r="G86" s="40">
        <v>61.76</v>
      </c>
      <c r="H86" s="23"/>
      <c r="I86" s="17">
        <f>Таб02_45[[#This Row],[Цена]]*Таб02_45[[#This Row],[Заказ]]</f>
        <v>0</v>
      </c>
      <c r="J86" s="18" t="s">
        <v>10644</v>
      </c>
      <c r="K86" s="73" t="str">
        <f t="shared" si="1"/>
        <v/>
      </c>
      <c r="L86" s="25"/>
    </row>
    <row r="87" spans="1:12" ht="15.6" x14ac:dyDescent="0.3">
      <c r="A87" s="5"/>
      <c r="B87" s="19" t="s">
        <v>229</v>
      </c>
      <c r="C87" s="20" t="s">
        <v>230</v>
      </c>
      <c r="D87" s="21" t="s">
        <v>10220</v>
      </c>
      <c r="E87" s="28" t="s">
        <v>16</v>
      </c>
      <c r="F87" s="22">
        <v>3</v>
      </c>
      <c r="G87" s="40">
        <v>24.36</v>
      </c>
      <c r="H87" s="23"/>
      <c r="I87" s="17">
        <f>Таб02_45[[#This Row],[Цена]]*Таб02_45[[#This Row],[Заказ]]</f>
        <v>0</v>
      </c>
      <c r="J87" s="18" t="s">
        <v>10644</v>
      </c>
      <c r="K87" s="73" t="str">
        <f t="shared" si="1"/>
        <v/>
      </c>
      <c r="L87" s="25"/>
    </row>
    <row r="88" spans="1:12" ht="15.6" x14ac:dyDescent="0.3">
      <c r="A88" s="5"/>
      <c r="B88" s="19" t="s">
        <v>215</v>
      </c>
      <c r="C88" s="20" t="s">
        <v>216</v>
      </c>
      <c r="D88" s="21" t="s">
        <v>10220</v>
      </c>
      <c r="E88" s="28" t="s">
        <v>16</v>
      </c>
      <c r="F88" s="22">
        <v>3</v>
      </c>
      <c r="G88" s="40">
        <v>26.93</v>
      </c>
      <c r="H88" s="23"/>
      <c r="I88" s="17">
        <f>Таб02_45[[#This Row],[Цена]]*Таб02_45[[#This Row],[Заказ]]</f>
        <v>0</v>
      </c>
      <c r="J88" s="18" t="s">
        <v>10644</v>
      </c>
      <c r="K88" s="73" t="str">
        <f t="shared" si="1"/>
        <v/>
      </c>
      <c r="L88" s="25"/>
    </row>
    <row r="89" spans="1:12" ht="15.6" x14ac:dyDescent="0.3">
      <c r="A89" s="5"/>
      <c r="B89" s="19" t="s">
        <v>217</v>
      </c>
      <c r="C89" s="20" t="s">
        <v>218</v>
      </c>
      <c r="D89" s="21" t="s">
        <v>10220</v>
      </c>
      <c r="E89" s="28" t="s">
        <v>16</v>
      </c>
      <c r="F89" s="22">
        <v>3</v>
      </c>
      <c r="G89" s="40">
        <v>24.36</v>
      </c>
      <c r="H89" s="23"/>
      <c r="I89" s="17">
        <f>Таб02_45[[#This Row],[Цена]]*Таб02_45[[#This Row],[Заказ]]</f>
        <v>0</v>
      </c>
      <c r="J89" s="18" t="s">
        <v>10644</v>
      </c>
      <c r="K89" s="73" t="str">
        <f t="shared" si="1"/>
        <v/>
      </c>
      <c r="L89" s="25"/>
    </row>
    <row r="90" spans="1:12" ht="15.6" x14ac:dyDescent="0.3">
      <c r="A90" s="5"/>
      <c r="B90" s="19" t="s">
        <v>219</v>
      </c>
      <c r="C90" s="20" t="s">
        <v>220</v>
      </c>
      <c r="D90" s="21" t="s">
        <v>10220</v>
      </c>
      <c r="E90" s="28" t="s">
        <v>16</v>
      </c>
      <c r="F90" s="22">
        <v>3</v>
      </c>
      <c r="G90" s="40">
        <v>26.93</v>
      </c>
      <c r="H90" s="23"/>
      <c r="I90" s="17">
        <f>Таб02_45[[#This Row],[Цена]]*Таб02_45[[#This Row],[Заказ]]</f>
        <v>0</v>
      </c>
      <c r="J90" s="18" t="s">
        <v>10644</v>
      </c>
      <c r="K90" s="73" t="str">
        <f t="shared" si="1"/>
        <v/>
      </c>
      <c r="L90" s="25"/>
    </row>
    <row r="91" spans="1:12" ht="15.6" x14ac:dyDescent="0.3">
      <c r="A91" s="5"/>
      <c r="B91" s="19" t="s">
        <v>221</v>
      </c>
      <c r="C91" s="20" t="s">
        <v>222</v>
      </c>
      <c r="D91" s="21" t="s">
        <v>10220</v>
      </c>
      <c r="E91" s="28" t="s">
        <v>16</v>
      </c>
      <c r="F91" s="22">
        <v>3</v>
      </c>
      <c r="G91" s="40">
        <v>26.93</v>
      </c>
      <c r="H91" s="23"/>
      <c r="I91" s="17">
        <f>Таб02_45[[#This Row],[Цена]]*Таб02_45[[#This Row],[Заказ]]</f>
        <v>0</v>
      </c>
      <c r="J91" s="18" t="s">
        <v>10644</v>
      </c>
      <c r="K91" s="73" t="str">
        <f t="shared" si="1"/>
        <v/>
      </c>
      <c r="L91" s="25"/>
    </row>
    <row r="92" spans="1:12" ht="15.6" x14ac:dyDescent="0.3">
      <c r="A92" s="5"/>
      <c r="B92" s="19" t="s">
        <v>223</v>
      </c>
      <c r="C92" s="20" t="s">
        <v>224</v>
      </c>
      <c r="D92" s="21" t="s">
        <v>10220</v>
      </c>
      <c r="E92" s="28" t="s">
        <v>16</v>
      </c>
      <c r="F92" s="22">
        <v>3</v>
      </c>
      <c r="G92" s="40">
        <v>24.36</v>
      </c>
      <c r="H92" s="23"/>
      <c r="I92" s="17">
        <f>Таб02_45[[#This Row],[Цена]]*Таб02_45[[#This Row],[Заказ]]</f>
        <v>0</v>
      </c>
      <c r="J92" s="18" t="s">
        <v>10644</v>
      </c>
      <c r="K92" s="73" t="str">
        <f t="shared" si="1"/>
        <v/>
      </c>
      <c r="L92" s="25"/>
    </row>
    <row r="93" spans="1:12" ht="15.6" x14ac:dyDescent="0.3">
      <c r="A93" s="5"/>
      <c r="B93" s="19" t="s">
        <v>225</v>
      </c>
      <c r="C93" s="20" t="s">
        <v>226</v>
      </c>
      <c r="D93" s="21" t="s">
        <v>10220</v>
      </c>
      <c r="E93" s="28" t="s">
        <v>16</v>
      </c>
      <c r="F93" s="22">
        <v>3</v>
      </c>
      <c r="G93" s="40">
        <v>24.36</v>
      </c>
      <c r="H93" s="23"/>
      <c r="I93" s="17">
        <f>Таб02_45[[#This Row],[Цена]]*Таб02_45[[#This Row],[Заказ]]</f>
        <v>0</v>
      </c>
      <c r="J93" s="18" t="s">
        <v>10644</v>
      </c>
      <c r="K93" s="73" t="str">
        <f t="shared" si="1"/>
        <v/>
      </c>
      <c r="L93" s="25"/>
    </row>
    <row r="94" spans="1:12" ht="15.6" x14ac:dyDescent="0.3">
      <c r="A94" s="5"/>
      <c r="B94" s="19" t="s">
        <v>227</v>
      </c>
      <c r="C94" s="20" t="s">
        <v>228</v>
      </c>
      <c r="D94" s="21" t="s">
        <v>10220</v>
      </c>
      <c r="E94" s="28" t="s">
        <v>16</v>
      </c>
      <c r="F94" s="22">
        <v>3</v>
      </c>
      <c r="G94" s="40">
        <v>24.36</v>
      </c>
      <c r="H94" s="23"/>
      <c r="I94" s="17">
        <f>Таб02_45[[#This Row],[Цена]]*Таб02_45[[#This Row],[Заказ]]</f>
        <v>0</v>
      </c>
      <c r="J94" s="18" t="s">
        <v>10644</v>
      </c>
      <c r="K94" s="73" t="str">
        <f t="shared" si="1"/>
        <v/>
      </c>
      <c r="L94" s="25"/>
    </row>
    <row r="95" spans="1:12" ht="15.6" x14ac:dyDescent="0.3">
      <c r="A95" s="5"/>
      <c r="B95" s="19" t="s">
        <v>233</v>
      </c>
      <c r="C95" s="20" t="s">
        <v>234</v>
      </c>
      <c r="D95" s="21" t="s">
        <v>10197</v>
      </c>
      <c r="E95" s="28" t="s">
        <v>16</v>
      </c>
      <c r="F95" s="22">
        <v>1</v>
      </c>
      <c r="G95" s="40">
        <v>60.04</v>
      </c>
      <c r="H95" s="23"/>
      <c r="I95" s="17">
        <f>Таб02_45[[#This Row],[Цена]]*Таб02_45[[#This Row],[Заказ]]</f>
        <v>0</v>
      </c>
      <c r="J95" s="18" t="s">
        <v>10644</v>
      </c>
      <c r="K95" s="73" t="str">
        <f t="shared" si="1"/>
        <v/>
      </c>
      <c r="L95" s="25"/>
    </row>
    <row r="96" spans="1:12" ht="15.6" x14ac:dyDescent="0.3">
      <c r="A96" s="5"/>
      <c r="B96" s="19" t="s">
        <v>231</v>
      </c>
      <c r="C96" s="20" t="s">
        <v>232</v>
      </c>
      <c r="D96" s="21" t="s">
        <v>10220</v>
      </c>
      <c r="E96" s="28" t="s">
        <v>16</v>
      </c>
      <c r="F96" s="22">
        <v>3</v>
      </c>
      <c r="G96" s="40">
        <v>24.36</v>
      </c>
      <c r="H96" s="23"/>
      <c r="I96" s="17">
        <f>Таб02_45[[#This Row],[Цена]]*Таб02_45[[#This Row],[Заказ]]</f>
        <v>0</v>
      </c>
      <c r="J96" s="18" t="s">
        <v>10644</v>
      </c>
      <c r="K96" s="73" t="str">
        <f t="shared" si="1"/>
        <v/>
      </c>
      <c r="L96" s="25"/>
    </row>
    <row r="97" spans="1:12" ht="15.6" x14ac:dyDescent="0.3">
      <c r="A97" s="5"/>
      <c r="B97" s="19" t="s">
        <v>237</v>
      </c>
      <c r="C97" s="20" t="s">
        <v>238</v>
      </c>
      <c r="D97" s="21" t="s">
        <v>10197</v>
      </c>
      <c r="E97" s="28" t="s">
        <v>16</v>
      </c>
      <c r="F97" s="22">
        <v>1</v>
      </c>
      <c r="G97" s="40">
        <v>60.04</v>
      </c>
      <c r="H97" s="23"/>
      <c r="I97" s="17">
        <f>Таб02_45[[#This Row],[Цена]]*Таб02_45[[#This Row],[Заказ]]</f>
        <v>0</v>
      </c>
      <c r="J97" s="18" t="s">
        <v>10644</v>
      </c>
      <c r="K97" s="73" t="str">
        <f t="shared" si="1"/>
        <v/>
      </c>
      <c r="L97" s="25"/>
    </row>
    <row r="98" spans="1:12" ht="15.6" x14ac:dyDescent="0.3">
      <c r="A98" s="5"/>
      <c r="B98" s="19" t="s">
        <v>235</v>
      </c>
      <c r="C98" s="20" t="s">
        <v>236</v>
      </c>
      <c r="D98" s="21" t="s">
        <v>10220</v>
      </c>
      <c r="E98" s="28" t="s">
        <v>16</v>
      </c>
      <c r="F98" s="22">
        <v>3</v>
      </c>
      <c r="G98" s="40">
        <v>24.36</v>
      </c>
      <c r="H98" s="23"/>
      <c r="I98" s="17">
        <f>Таб02_45[[#This Row],[Цена]]*Таб02_45[[#This Row],[Заказ]]</f>
        <v>0</v>
      </c>
      <c r="J98" s="18" t="s">
        <v>10644</v>
      </c>
      <c r="K98" s="73" t="str">
        <f t="shared" si="1"/>
        <v/>
      </c>
      <c r="L98" s="25"/>
    </row>
    <row r="99" spans="1:12" ht="15.6" x14ac:dyDescent="0.3">
      <c r="A99" s="5"/>
      <c r="B99" s="19" t="s">
        <v>239</v>
      </c>
      <c r="C99" s="20" t="s">
        <v>240</v>
      </c>
      <c r="D99" s="21" t="s">
        <v>10220</v>
      </c>
      <c r="E99" s="28" t="s">
        <v>16</v>
      </c>
      <c r="F99" s="22">
        <v>3</v>
      </c>
      <c r="G99" s="40">
        <v>25.22</v>
      </c>
      <c r="H99" s="23"/>
      <c r="I99" s="17">
        <f>Таб02_45[[#This Row],[Цена]]*Таб02_45[[#This Row],[Заказ]]</f>
        <v>0</v>
      </c>
      <c r="J99" s="18" t="s">
        <v>10644</v>
      </c>
      <c r="K99" s="73" t="str">
        <f t="shared" si="1"/>
        <v/>
      </c>
      <c r="L99" s="25"/>
    </row>
    <row r="100" spans="1:12" ht="15.6" x14ac:dyDescent="0.3">
      <c r="A100" s="5"/>
      <c r="B100" s="19" t="s">
        <v>189</v>
      </c>
      <c r="C100" s="20" t="s">
        <v>190</v>
      </c>
      <c r="D100" s="21" t="s">
        <v>10220</v>
      </c>
      <c r="E100" s="28" t="s">
        <v>16</v>
      </c>
      <c r="F100" s="22">
        <v>3</v>
      </c>
      <c r="G100" s="40">
        <v>17.489999999999998</v>
      </c>
      <c r="H100" s="23"/>
      <c r="I100" s="17">
        <f>Таб02_45[[#This Row],[Цена]]*Таб02_45[[#This Row],[Заказ]]</f>
        <v>0</v>
      </c>
      <c r="J100" s="18" t="s">
        <v>10644</v>
      </c>
      <c r="K100" s="73" t="str">
        <f t="shared" si="1"/>
        <v/>
      </c>
      <c r="L100" s="25"/>
    </row>
    <row r="101" spans="1:12" ht="15.6" x14ac:dyDescent="0.3">
      <c r="A101" s="5"/>
      <c r="B101" s="19" t="s">
        <v>191</v>
      </c>
      <c r="C101" s="20" t="s">
        <v>192</v>
      </c>
      <c r="D101" s="21" t="s">
        <v>10220</v>
      </c>
      <c r="E101" s="28" t="s">
        <v>16</v>
      </c>
      <c r="F101" s="22">
        <v>3</v>
      </c>
      <c r="G101" s="40">
        <v>17.489999999999998</v>
      </c>
      <c r="H101" s="23"/>
      <c r="I101" s="17">
        <f>Таб02_45[[#This Row],[Цена]]*Таб02_45[[#This Row],[Заказ]]</f>
        <v>0</v>
      </c>
      <c r="J101" s="18" t="s">
        <v>10644</v>
      </c>
      <c r="K101" s="73" t="str">
        <f t="shared" si="1"/>
        <v/>
      </c>
      <c r="L101" s="25"/>
    </row>
    <row r="102" spans="1:12" ht="15.6" x14ac:dyDescent="0.3">
      <c r="A102" s="5"/>
      <c r="B102" s="19" t="s">
        <v>193</v>
      </c>
      <c r="C102" s="20" t="s">
        <v>194</v>
      </c>
      <c r="D102" s="21" t="s">
        <v>10220</v>
      </c>
      <c r="E102" s="28" t="s">
        <v>16</v>
      </c>
      <c r="F102" s="22">
        <v>3</v>
      </c>
      <c r="G102" s="40">
        <v>16.64</v>
      </c>
      <c r="H102" s="23"/>
      <c r="I102" s="17">
        <f>Таб02_45[[#This Row],[Цена]]*Таб02_45[[#This Row],[Заказ]]</f>
        <v>0</v>
      </c>
      <c r="J102" s="18" t="s">
        <v>10644</v>
      </c>
      <c r="K102" s="73" t="str">
        <f t="shared" si="1"/>
        <v/>
      </c>
      <c r="L102" s="25"/>
    </row>
    <row r="103" spans="1:12" ht="15.6" x14ac:dyDescent="0.3">
      <c r="A103" s="5"/>
      <c r="B103" s="19" t="s">
        <v>199</v>
      </c>
      <c r="C103" s="20" t="s">
        <v>200</v>
      </c>
      <c r="D103" s="21" t="s">
        <v>10197</v>
      </c>
      <c r="E103" s="28" t="s">
        <v>16</v>
      </c>
      <c r="F103" s="22">
        <v>1</v>
      </c>
      <c r="G103" s="40">
        <v>61.76</v>
      </c>
      <c r="H103" s="23"/>
      <c r="I103" s="17">
        <f>Таб02_45[[#This Row],[Цена]]*Таб02_45[[#This Row],[Заказ]]</f>
        <v>0</v>
      </c>
      <c r="J103" s="18" t="s">
        <v>10644</v>
      </c>
      <c r="K103" s="73" t="str">
        <f t="shared" si="1"/>
        <v/>
      </c>
      <c r="L103" s="25"/>
    </row>
    <row r="104" spans="1:12" ht="15.6" x14ac:dyDescent="0.3">
      <c r="A104" s="5"/>
      <c r="B104" s="19" t="s">
        <v>197</v>
      </c>
      <c r="C104" s="20" t="s">
        <v>198</v>
      </c>
      <c r="D104" s="21" t="s">
        <v>10220</v>
      </c>
      <c r="E104" s="28" t="s">
        <v>16</v>
      </c>
      <c r="F104" s="22">
        <v>3</v>
      </c>
      <c r="G104" s="40">
        <v>17.489999999999998</v>
      </c>
      <c r="H104" s="23"/>
      <c r="I104" s="17">
        <f>Таб02_45[[#This Row],[Цена]]*Таб02_45[[#This Row],[Заказ]]</f>
        <v>0</v>
      </c>
      <c r="J104" s="18" t="s">
        <v>10644</v>
      </c>
      <c r="K104" s="73" t="str">
        <f t="shared" si="1"/>
        <v/>
      </c>
      <c r="L104" s="25"/>
    </row>
    <row r="105" spans="1:12" ht="15.6" x14ac:dyDescent="0.3">
      <c r="A105" s="5"/>
      <c r="B105" s="19" t="s">
        <v>167</v>
      </c>
      <c r="C105" s="20" t="s">
        <v>168</v>
      </c>
      <c r="D105" s="21" t="s">
        <v>10045</v>
      </c>
      <c r="E105" s="28" t="s">
        <v>16</v>
      </c>
      <c r="F105" s="22">
        <v>3</v>
      </c>
      <c r="G105" s="40">
        <v>15.09</v>
      </c>
      <c r="H105" s="23"/>
      <c r="I105" s="17">
        <f>Таб02_45[[#This Row],[Цена]]*Таб02_45[[#This Row],[Заказ]]</f>
        <v>0</v>
      </c>
      <c r="J105" s="18" t="s">
        <v>10644</v>
      </c>
      <c r="K105" s="73" t="str">
        <f t="shared" si="1"/>
        <v/>
      </c>
      <c r="L105" s="25"/>
    </row>
    <row r="106" spans="1:12" ht="15.6" x14ac:dyDescent="0.3">
      <c r="A106" s="5"/>
      <c r="B106" s="19" t="s">
        <v>169</v>
      </c>
      <c r="C106" s="20" t="s">
        <v>170</v>
      </c>
      <c r="D106" s="21" t="s">
        <v>10220</v>
      </c>
      <c r="E106" s="28" t="s">
        <v>16</v>
      </c>
      <c r="F106" s="22">
        <v>3</v>
      </c>
      <c r="G106" s="40">
        <v>16.64</v>
      </c>
      <c r="H106" s="23"/>
      <c r="I106" s="17">
        <f>Таб02_45[[#This Row],[Цена]]*Таб02_45[[#This Row],[Заказ]]</f>
        <v>0</v>
      </c>
      <c r="J106" s="18" t="s">
        <v>10644</v>
      </c>
      <c r="K106" s="73" t="str">
        <f t="shared" si="1"/>
        <v/>
      </c>
      <c r="L106" s="25"/>
    </row>
    <row r="107" spans="1:12" ht="15.6" x14ac:dyDescent="0.3">
      <c r="A107" s="5"/>
      <c r="B107" s="19" t="s">
        <v>171</v>
      </c>
      <c r="C107" s="20" t="s">
        <v>172</v>
      </c>
      <c r="D107" s="21" t="s">
        <v>10220</v>
      </c>
      <c r="E107" s="28" t="s">
        <v>16</v>
      </c>
      <c r="F107" s="22">
        <v>3</v>
      </c>
      <c r="G107" s="40">
        <v>16.64</v>
      </c>
      <c r="H107" s="23"/>
      <c r="I107" s="17">
        <f>Таб02_45[[#This Row],[Цена]]*Таб02_45[[#This Row],[Заказ]]</f>
        <v>0</v>
      </c>
      <c r="J107" s="18" t="s">
        <v>10644</v>
      </c>
      <c r="K107" s="73" t="str">
        <f t="shared" si="1"/>
        <v/>
      </c>
      <c r="L107" s="25"/>
    </row>
    <row r="108" spans="1:12" s="4" customFormat="1" ht="15.6" x14ac:dyDescent="0.3">
      <c r="A108" s="5"/>
      <c r="B108" s="19" t="s">
        <v>173</v>
      </c>
      <c r="C108" s="20" t="s">
        <v>174</v>
      </c>
      <c r="D108" s="21" t="s">
        <v>10220</v>
      </c>
      <c r="E108" s="28" t="s">
        <v>16</v>
      </c>
      <c r="F108" s="22">
        <v>3</v>
      </c>
      <c r="G108" s="40">
        <v>16.64</v>
      </c>
      <c r="H108" s="23"/>
      <c r="I108" s="17">
        <f>Таб02_45[[#This Row],[Цена]]*Таб02_45[[#This Row],[Заказ]]</f>
        <v>0</v>
      </c>
      <c r="J108" s="18" t="s">
        <v>10644</v>
      </c>
      <c r="K108" s="73" t="str">
        <f t="shared" si="1"/>
        <v/>
      </c>
      <c r="L108" s="25"/>
    </row>
    <row r="109" spans="1:12" ht="15.6" x14ac:dyDescent="0.3">
      <c r="A109" s="5"/>
      <c r="B109" s="19" t="s">
        <v>175</v>
      </c>
      <c r="C109" s="20" t="s">
        <v>176</v>
      </c>
      <c r="D109" s="21" t="s">
        <v>10220</v>
      </c>
      <c r="E109" s="28" t="s">
        <v>16</v>
      </c>
      <c r="F109" s="22">
        <v>3</v>
      </c>
      <c r="G109" s="40">
        <v>16.64</v>
      </c>
      <c r="H109" s="23"/>
      <c r="I109" s="17">
        <f>Таб02_45[[#This Row],[Цена]]*Таб02_45[[#This Row],[Заказ]]</f>
        <v>0</v>
      </c>
      <c r="J109" s="18" t="s">
        <v>10644</v>
      </c>
      <c r="K109" s="73" t="str">
        <f t="shared" si="1"/>
        <v/>
      </c>
      <c r="L109" s="25"/>
    </row>
    <row r="110" spans="1:12" ht="15.6" x14ac:dyDescent="0.3">
      <c r="A110" s="5"/>
      <c r="B110" s="19" t="s">
        <v>177</v>
      </c>
      <c r="C110" s="20" t="s">
        <v>178</v>
      </c>
      <c r="D110" s="21" t="s">
        <v>10220</v>
      </c>
      <c r="E110" s="28" t="s">
        <v>16</v>
      </c>
      <c r="F110" s="22">
        <v>3</v>
      </c>
      <c r="G110" s="40">
        <v>24.36</v>
      </c>
      <c r="H110" s="23"/>
      <c r="I110" s="17">
        <f>Таб02_45[[#This Row],[Цена]]*Таб02_45[[#This Row],[Заказ]]</f>
        <v>0</v>
      </c>
      <c r="J110" s="18" t="s">
        <v>10644</v>
      </c>
      <c r="K110" s="73" t="str">
        <f t="shared" si="1"/>
        <v/>
      </c>
      <c r="L110" s="25"/>
    </row>
    <row r="111" spans="1:12" ht="15.6" x14ac:dyDescent="0.3">
      <c r="A111" s="5"/>
      <c r="B111" s="19" t="s">
        <v>179</v>
      </c>
      <c r="C111" s="20" t="s">
        <v>180</v>
      </c>
      <c r="D111" s="21" t="s">
        <v>10220</v>
      </c>
      <c r="E111" s="28" t="s">
        <v>16</v>
      </c>
      <c r="F111" s="22">
        <v>3</v>
      </c>
      <c r="G111" s="40">
        <v>16.64</v>
      </c>
      <c r="H111" s="23"/>
      <c r="I111" s="17">
        <f>Таб02_45[[#This Row],[Цена]]*Таб02_45[[#This Row],[Заказ]]</f>
        <v>0</v>
      </c>
      <c r="J111" s="18" t="s">
        <v>10644</v>
      </c>
      <c r="K111" s="73" t="str">
        <f t="shared" si="1"/>
        <v/>
      </c>
      <c r="L111" s="25"/>
    </row>
    <row r="112" spans="1:12" ht="15.6" x14ac:dyDescent="0.3">
      <c r="A112" s="5"/>
      <c r="B112" s="19" t="s">
        <v>181</v>
      </c>
      <c r="C112" s="20" t="s">
        <v>182</v>
      </c>
      <c r="D112" s="21" t="s">
        <v>10220</v>
      </c>
      <c r="E112" s="28" t="s">
        <v>16</v>
      </c>
      <c r="F112" s="22">
        <v>3</v>
      </c>
      <c r="G112" s="40">
        <v>24.36</v>
      </c>
      <c r="H112" s="23"/>
      <c r="I112" s="17">
        <f>Таб02_45[[#This Row],[Цена]]*Таб02_45[[#This Row],[Заказ]]</f>
        <v>0</v>
      </c>
      <c r="J112" s="18" t="s">
        <v>10644</v>
      </c>
      <c r="K112" s="73" t="str">
        <f t="shared" si="1"/>
        <v/>
      </c>
      <c r="L112" s="25"/>
    </row>
    <row r="113" spans="1:12" ht="15.6" x14ac:dyDescent="0.3">
      <c r="A113" s="5"/>
      <c r="B113" s="19" t="s">
        <v>187</v>
      </c>
      <c r="C113" s="20" t="s">
        <v>188</v>
      </c>
      <c r="D113" s="21" t="s">
        <v>10403</v>
      </c>
      <c r="E113" s="28" t="s">
        <v>16</v>
      </c>
      <c r="F113" s="22">
        <v>1</v>
      </c>
      <c r="G113" s="40">
        <v>98.63</v>
      </c>
      <c r="H113" s="23"/>
      <c r="I113" s="17">
        <f>Таб02_45[[#This Row],[Цена]]*Таб02_45[[#This Row],[Заказ]]</f>
        <v>0</v>
      </c>
      <c r="J113" s="18" t="s">
        <v>10644</v>
      </c>
      <c r="K113" s="73" t="str">
        <f t="shared" si="1"/>
        <v/>
      </c>
      <c r="L113" s="25"/>
    </row>
    <row r="114" spans="1:12" ht="15.6" x14ac:dyDescent="0.3">
      <c r="A114" s="5"/>
      <c r="B114" s="19" t="s">
        <v>183</v>
      </c>
      <c r="C114" s="20" t="s">
        <v>184</v>
      </c>
      <c r="D114" s="21" t="s">
        <v>10220</v>
      </c>
      <c r="E114" s="28" t="s">
        <v>16</v>
      </c>
      <c r="F114" s="22">
        <v>3</v>
      </c>
      <c r="G114" s="40">
        <v>17.489999999999998</v>
      </c>
      <c r="H114" s="23"/>
      <c r="I114" s="17">
        <f>Таб02_45[[#This Row],[Цена]]*Таб02_45[[#This Row],[Заказ]]</f>
        <v>0</v>
      </c>
      <c r="J114" s="18" t="s">
        <v>10644</v>
      </c>
      <c r="K114" s="73" t="str">
        <f t="shared" si="1"/>
        <v/>
      </c>
      <c r="L114" s="25"/>
    </row>
    <row r="115" spans="1:12" ht="15.6" x14ac:dyDescent="0.3">
      <c r="A115" s="5"/>
      <c r="B115" s="19" t="s">
        <v>185</v>
      </c>
      <c r="C115" s="20" t="s">
        <v>186</v>
      </c>
      <c r="D115" s="21" t="s">
        <v>10190</v>
      </c>
      <c r="E115" s="28" t="s">
        <v>16</v>
      </c>
      <c r="F115" s="22">
        <v>1</v>
      </c>
      <c r="G115" s="40">
        <v>38.159999999999997</v>
      </c>
      <c r="H115" s="23"/>
      <c r="I115" s="17">
        <f>Таб02_45[[#This Row],[Цена]]*Таб02_45[[#This Row],[Заказ]]</f>
        <v>0</v>
      </c>
      <c r="J115" s="18" t="s">
        <v>10644</v>
      </c>
      <c r="K115" s="73" t="str">
        <f t="shared" si="1"/>
        <v/>
      </c>
      <c r="L115" s="25"/>
    </row>
    <row r="116" spans="1:12" ht="15.6" x14ac:dyDescent="0.3">
      <c r="A116" s="5"/>
      <c r="B116" s="19" t="s">
        <v>195</v>
      </c>
      <c r="C116" s="20" t="s">
        <v>196</v>
      </c>
      <c r="D116" s="21" t="s">
        <v>10220</v>
      </c>
      <c r="E116" s="28" t="s">
        <v>16</v>
      </c>
      <c r="F116" s="22">
        <v>3</v>
      </c>
      <c r="G116" s="40">
        <v>16.64</v>
      </c>
      <c r="H116" s="23"/>
      <c r="I116" s="17">
        <f>Таб02_45[[#This Row],[Цена]]*Таб02_45[[#This Row],[Заказ]]</f>
        <v>0</v>
      </c>
      <c r="J116" s="18" t="s">
        <v>10644</v>
      </c>
      <c r="K116" s="73" t="str">
        <f t="shared" si="1"/>
        <v/>
      </c>
      <c r="L116" s="25"/>
    </row>
    <row r="117" spans="1:12" ht="15.6" x14ac:dyDescent="0.3">
      <c r="A117" s="5"/>
      <c r="B117" s="19" t="s">
        <v>201</v>
      </c>
      <c r="C117" s="20" t="s">
        <v>202</v>
      </c>
      <c r="D117" s="21" t="s">
        <v>10220</v>
      </c>
      <c r="E117" s="28" t="s">
        <v>16</v>
      </c>
      <c r="F117" s="22">
        <v>3</v>
      </c>
      <c r="G117" s="40">
        <v>16.64</v>
      </c>
      <c r="H117" s="23"/>
      <c r="I117" s="17">
        <f>Таб02_45[[#This Row],[Цена]]*Таб02_45[[#This Row],[Заказ]]</f>
        <v>0</v>
      </c>
      <c r="J117" s="18" t="s">
        <v>10644</v>
      </c>
      <c r="K117" s="73" t="str">
        <f t="shared" si="1"/>
        <v/>
      </c>
      <c r="L117" s="25"/>
    </row>
    <row r="118" spans="1:12" ht="15.6" x14ac:dyDescent="0.3">
      <c r="A118" s="5"/>
      <c r="B118" s="19" t="s">
        <v>203</v>
      </c>
      <c r="C118" s="20" t="s">
        <v>204</v>
      </c>
      <c r="D118" s="21" t="s">
        <v>10220</v>
      </c>
      <c r="E118" s="28" t="s">
        <v>16</v>
      </c>
      <c r="F118" s="22">
        <v>3</v>
      </c>
      <c r="G118" s="40">
        <v>16.64</v>
      </c>
      <c r="H118" s="23"/>
      <c r="I118" s="17">
        <f>Таб02_45[[#This Row],[Цена]]*Таб02_45[[#This Row],[Заказ]]</f>
        <v>0</v>
      </c>
      <c r="J118" s="18" t="s">
        <v>10644</v>
      </c>
      <c r="K118" s="73" t="str">
        <f t="shared" si="1"/>
        <v/>
      </c>
      <c r="L118" s="25"/>
    </row>
    <row r="119" spans="1:12" ht="15.6" x14ac:dyDescent="0.3">
      <c r="A119" s="5"/>
      <c r="B119" s="19" t="s">
        <v>205</v>
      </c>
      <c r="C119" s="20" t="s">
        <v>206</v>
      </c>
      <c r="D119" s="21" t="s">
        <v>10220</v>
      </c>
      <c r="E119" s="28" t="s">
        <v>16</v>
      </c>
      <c r="F119" s="22">
        <v>3</v>
      </c>
      <c r="G119" s="40">
        <v>16.64</v>
      </c>
      <c r="H119" s="23"/>
      <c r="I119" s="17">
        <f>Таб02_45[[#This Row],[Цена]]*Таб02_45[[#This Row],[Заказ]]</f>
        <v>0</v>
      </c>
      <c r="J119" s="18" t="s">
        <v>10644</v>
      </c>
      <c r="K119" s="73" t="str">
        <f t="shared" si="1"/>
        <v/>
      </c>
      <c r="L119" s="25"/>
    </row>
    <row r="120" spans="1:12" ht="15.6" x14ac:dyDescent="0.3">
      <c r="A120" s="5"/>
      <c r="B120" s="19" t="s">
        <v>207</v>
      </c>
      <c r="C120" s="20" t="s">
        <v>208</v>
      </c>
      <c r="D120" s="21" t="s">
        <v>10190</v>
      </c>
      <c r="E120" s="28" t="s">
        <v>16</v>
      </c>
      <c r="F120" s="22">
        <v>1</v>
      </c>
      <c r="G120" s="40">
        <v>38.159999999999997</v>
      </c>
      <c r="H120" s="23"/>
      <c r="I120" s="17">
        <f>Таб02_45[[#This Row],[Цена]]*Таб02_45[[#This Row],[Заказ]]</f>
        <v>0</v>
      </c>
      <c r="J120" s="18" t="s">
        <v>10644</v>
      </c>
      <c r="K120" s="73" t="str">
        <f t="shared" si="1"/>
        <v/>
      </c>
      <c r="L120" s="25"/>
    </row>
    <row r="121" spans="1:12" ht="15.6" x14ac:dyDescent="0.3">
      <c r="A121" s="5"/>
      <c r="B121" s="19" t="s">
        <v>209</v>
      </c>
      <c r="C121" s="20" t="s">
        <v>210</v>
      </c>
      <c r="D121" s="21" t="s">
        <v>10220</v>
      </c>
      <c r="E121" s="28" t="s">
        <v>16</v>
      </c>
      <c r="F121" s="22">
        <v>3</v>
      </c>
      <c r="G121" s="40">
        <v>16.64</v>
      </c>
      <c r="H121" s="23"/>
      <c r="I121" s="17">
        <f>Таб02_45[[#This Row],[Цена]]*Таб02_45[[#This Row],[Заказ]]</f>
        <v>0</v>
      </c>
      <c r="J121" s="18" t="s">
        <v>10644</v>
      </c>
      <c r="K121" s="73" t="str">
        <f t="shared" si="1"/>
        <v/>
      </c>
      <c r="L121" s="25"/>
    </row>
    <row r="122" spans="1:12" ht="15.6" x14ac:dyDescent="0.3">
      <c r="A122" s="5"/>
      <c r="B122" s="19" t="s">
        <v>213</v>
      </c>
      <c r="C122" s="20" t="s">
        <v>214</v>
      </c>
      <c r="D122" s="21" t="s">
        <v>10400</v>
      </c>
      <c r="E122" s="28" t="s">
        <v>16</v>
      </c>
      <c r="F122" s="22">
        <v>1</v>
      </c>
      <c r="G122" s="40">
        <v>83.2</v>
      </c>
      <c r="H122" s="23"/>
      <c r="I122" s="17">
        <f>Таб02_45[[#This Row],[Цена]]*Таб02_45[[#This Row],[Заказ]]</f>
        <v>0</v>
      </c>
      <c r="J122" s="18" t="s">
        <v>10644</v>
      </c>
      <c r="K122" s="73" t="str">
        <f t="shared" si="1"/>
        <v/>
      </c>
      <c r="L122" s="25"/>
    </row>
    <row r="123" spans="1:12" ht="15.6" x14ac:dyDescent="0.3">
      <c r="A123" s="5"/>
      <c r="B123" s="19" t="s">
        <v>211</v>
      </c>
      <c r="C123" s="20" t="s">
        <v>212</v>
      </c>
      <c r="D123" s="21" t="s">
        <v>10220</v>
      </c>
      <c r="E123" s="28" t="s">
        <v>16</v>
      </c>
      <c r="F123" s="22">
        <v>3</v>
      </c>
      <c r="G123" s="40">
        <v>17.489999999999998</v>
      </c>
      <c r="H123" s="23"/>
      <c r="I123" s="17">
        <f>Таб02_45[[#This Row],[Цена]]*Таб02_45[[#This Row],[Заказ]]</f>
        <v>0</v>
      </c>
      <c r="J123" s="18" t="s">
        <v>10644</v>
      </c>
      <c r="K123" s="73" t="str">
        <f t="shared" si="1"/>
        <v/>
      </c>
      <c r="L123" s="25"/>
    </row>
    <row r="124" spans="1:12" ht="15.6" x14ac:dyDescent="0.3">
      <c r="A124" s="5"/>
      <c r="B124" s="19" t="s">
        <v>241</v>
      </c>
      <c r="C124" s="20" t="s">
        <v>242</v>
      </c>
      <c r="D124" s="21" t="s">
        <v>10220</v>
      </c>
      <c r="E124" s="28" t="s">
        <v>9965</v>
      </c>
      <c r="F124" s="22">
        <v>3</v>
      </c>
      <c r="G124" s="40">
        <v>19.21</v>
      </c>
      <c r="H124" s="23"/>
      <c r="I124" s="17">
        <f>Таб02_45[[#This Row],[Цена]]*Таб02_45[[#This Row],[Заказ]]</f>
        <v>0</v>
      </c>
      <c r="J124" s="18" t="s">
        <v>10644</v>
      </c>
      <c r="K124" s="73" t="str">
        <f t="shared" si="1"/>
        <v/>
      </c>
      <c r="L124" s="25"/>
    </row>
    <row r="125" spans="1:12" ht="15.6" x14ac:dyDescent="0.3">
      <c r="A125" s="5"/>
      <c r="B125" s="19" t="s">
        <v>159</v>
      </c>
      <c r="C125" s="20" t="s">
        <v>160</v>
      </c>
      <c r="D125" s="21" t="s">
        <v>10045</v>
      </c>
      <c r="E125" s="28" t="s">
        <v>9965</v>
      </c>
      <c r="F125" s="22">
        <v>3</v>
      </c>
      <c r="G125" s="40">
        <v>15.09</v>
      </c>
      <c r="H125" s="23"/>
      <c r="I125" s="17">
        <f>Таб02_45[[#This Row],[Цена]]*Таб02_45[[#This Row],[Заказ]]</f>
        <v>0</v>
      </c>
      <c r="J125" s="18" t="s">
        <v>10644</v>
      </c>
      <c r="K125" s="73" t="str">
        <f t="shared" si="1"/>
        <v/>
      </c>
      <c r="L125" s="25"/>
    </row>
    <row r="126" spans="1:12" ht="15.6" x14ac:dyDescent="0.3">
      <c r="A126" s="5"/>
      <c r="B126" s="19" t="s">
        <v>161</v>
      </c>
      <c r="C126" s="20" t="s">
        <v>162</v>
      </c>
      <c r="D126" s="21" t="s">
        <v>10060</v>
      </c>
      <c r="E126" s="28" t="s">
        <v>9965</v>
      </c>
      <c r="F126" s="22">
        <v>1</v>
      </c>
      <c r="G126" s="40">
        <v>30.88</v>
      </c>
      <c r="H126" s="23"/>
      <c r="I126" s="17">
        <f>Таб02_45[[#This Row],[Цена]]*Таб02_45[[#This Row],[Заказ]]</f>
        <v>0</v>
      </c>
      <c r="J126" s="18" t="s">
        <v>10644</v>
      </c>
      <c r="K126" s="73" t="str">
        <f t="shared" si="1"/>
        <v/>
      </c>
      <c r="L126" s="25"/>
    </row>
    <row r="127" spans="1:12" ht="15.6" x14ac:dyDescent="0.3">
      <c r="A127" s="5"/>
      <c r="B127" s="19" t="s">
        <v>163</v>
      </c>
      <c r="C127" s="20" t="s">
        <v>164</v>
      </c>
      <c r="D127" s="21" t="s">
        <v>10045</v>
      </c>
      <c r="E127" s="28" t="s">
        <v>9965</v>
      </c>
      <c r="F127" s="22">
        <v>3</v>
      </c>
      <c r="G127" s="40">
        <v>15.95</v>
      </c>
      <c r="H127" s="23"/>
      <c r="I127" s="17">
        <f>Таб02_45[[#This Row],[Цена]]*Таб02_45[[#This Row],[Заказ]]</f>
        <v>0</v>
      </c>
      <c r="J127" s="18" t="s">
        <v>10644</v>
      </c>
      <c r="K127" s="73" t="str">
        <f t="shared" si="1"/>
        <v/>
      </c>
      <c r="L127" s="25"/>
    </row>
    <row r="128" spans="1:12" ht="15.6" x14ac:dyDescent="0.3">
      <c r="A128" s="5"/>
      <c r="B128" s="19" t="s">
        <v>165</v>
      </c>
      <c r="C128" s="20" t="s">
        <v>166</v>
      </c>
      <c r="D128" s="21" t="s">
        <v>10045</v>
      </c>
      <c r="E128" s="28" t="s">
        <v>9965</v>
      </c>
      <c r="F128" s="22">
        <v>3</v>
      </c>
      <c r="G128" s="40">
        <v>15.95</v>
      </c>
      <c r="H128" s="23"/>
      <c r="I128" s="17">
        <f>Таб02_45[[#This Row],[Цена]]*Таб02_45[[#This Row],[Заказ]]</f>
        <v>0</v>
      </c>
      <c r="J128" s="18" t="s">
        <v>10644</v>
      </c>
      <c r="K128" s="73" t="str">
        <f t="shared" si="1"/>
        <v/>
      </c>
      <c r="L128" s="25"/>
    </row>
    <row r="129" spans="1:12" ht="15.6" x14ac:dyDescent="0.3">
      <c r="A129" s="5"/>
      <c r="B129" s="19" t="s">
        <v>157</v>
      </c>
      <c r="C129" s="20" t="s">
        <v>158</v>
      </c>
      <c r="D129" s="21" t="s">
        <v>10220</v>
      </c>
      <c r="E129" s="28" t="s">
        <v>9965</v>
      </c>
      <c r="F129" s="22">
        <v>3</v>
      </c>
      <c r="G129" s="40">
        <v>19.21</v>
      </c>
      <c r="H129" s="23"/>
      <c r="I129" s="17">
        <f>Таб02_45[[#This Row],[Цена]]*Таб02_45[[#This Row],[Заказ]]</f>
        <v>0</v>
      </c>
      <c r="J129" s="18" t="s">
        <v>10644</v>
      </c>
      <c r="K129" s="73" t="str">
        <f t="shared" si="1"/>
        <v/>
      </c>
      <c r="L129" s="25"/>
    </row>
    <row r="130" spans="1:12" ht="15.6" x14ac:dyDescent="0.3">
      <c r="A130" s="5"/>
      <c r="B130" s="19" t="s">
        <v>14</v>
      </c>
      <c r="C130" s="20" t="s">
        <v>15</v>
      </c>
      <c r="D130" s="21" t="s">
        <v>10190</v>
      </c>
      <c r="E130" s="28" t="s">
        <v>16</v>
      </c>
      <c r="F130" s="22">
        <v>1</v>
      </c>
      <c r="G130" s="40">
        <v>51.89</v>
      </c>
      <c r="H130" s="23"/>
      <c r="I130" s="17">
        <f>Таб02_45[[#This Row],[Цена]]*Таб02_45[[#This Row],[Заказ]]</f>
        <v>0</v>
      </c>
      <c r="J130" s="18" t="s">
        <v>10644</v>
      </c>
      <c r="K130" s="73" t="str">
        <f t="shared" si="1"/>
        <v/>
      </c>
      <c r="L130" s="25"/>
    </row>
    <row r="131" spans="1:12" ht="15.6" x14ac:dyDescent="0.3">
      <c r="A131" s="5"/>
      <c r="B131" s="19" t="s">
        <v>17</v>
      </c>
      <c r="C131" s="20" t="s">
        <v>18</v>
      </c>
      <c r="D131" s="21" t="s">
        <v>10197</v>
      </c>
      <c r="E131" s="28" t="s">
        <v>16</v>
      </c>
      <c r="F131" s="22">
        <v>1</v>
      </c>
      <c r="G131" s="40">
        <v>61.76</v>
      </c>
      <c r="H131" s="23"/>
      <c r="I131" s="17">
        <f>Таб02_45[[#This Row],[Цена]]*Таб02_45[[#This Row],[Заказ]]</f>
        <v>0</v>
      </c>
      <c r="J131" s="18" t="s">
        <v>10644</v>
      </c>
      <c r="K131" s="73" t="str">
        <f t="shared" si="1"/>
        <v/>
      </c>
      <c r="L131" s="25"/>
    </row>
    <row r="132" spans="1:12" ht="15.6" x14ac:dyDescent="0.3">
      <c r="A132" s="5"/>
      <c r="B132" s="19" t="s">
        <v>19</v>
      </c>
      <c r="C132" s="20" t="s">
        <v>20</v>
      </c>
      <c r="D132" s="21" t="s">
        <v>10190</v>
      </c>
      <c r="E132" s="28" t="s">
        <v>16</v>
      </c>
      <c r="F132" s="22">
        <v>1</v>
      </c>
      <c r="G132" s="40">
        <v>51.89</v>
      </c>
      <c r="H132" s="23"/>
      <c r="I132" s="17">
        <f>Таб02_45[[#This Row],[Цена]]*Таб02_45[[#This Row],[Заказ]]</f>
        <v>0</v>
      </c>
      <c r="J132" s="18" t="s">
        <v>10644</v>
      </c>
      <c r="K132" s="73" t="str">
        <f t="shared" si="1"/>
        <v/>
      </c>
      <c r="L132" s="25"/>
    </row>
    <row r="133" spans="1:12" ht="15.6" x14ac:dyDescent="0.3">
      <c r="A133" s="5"/>
      <c r="B133" s="19" t="s">
        <v>21</v>
      </c>
      <c r="C133" s="20" t="s">
        <v>22</v>
      </c>
      <c r="D133" s="21" t="s">
        <v>10190</v>
      </c>
      <c r="E133" s="28" t="s">
        <v>16</v>
      </c>
      <c r="F133" s="22">
        <v>1</v>
      </c>
      <c r="G133" s="40">
        <v>51.38</v>
      </c>
      <c r="H133" s="23"/>
      <c r="I133" s="17">
        <f>Таб02_45[[#This Row],[Цена]]*Таб02_45[[#This Row],[Заказ]]</f>
        <v>0</v>
      </c>
      <c r="J133" s="18" t="s">
        <v>10644</v>
      </c>
      <c r="K133" s="73" t="str">
        <f t="shared" si="1"/>
        <v/>
      </c>
      <c r="L133" s="25"/>
    </row>
    <row r="134" spans="1:12" ht="15.6" x14ac:dyDescent="0.3">
      <c r="A134" s="5"/>
      <c r="B134" s="19" t="s">
        <v>23</v>
      </c>
      <c r="C134" s="20" t="s">
        <v>24</v>
      </c>
      <c r="D134" s="21" t="s">
        <v>10190</v>
      </c>
      <c r="E134" s="28" t="s">
        <v>16</v>
      </c>
      <c r="F134" s="22">
        <v>1</v>
      </c>
      <c r="G134" s="40">
        <v>51.89</v>
      </c>
      <c r="H134" s="23"/>
      <c r="I134" s="17">
        <f>Таб02_45[[#This Row],[Цена]]*Таб02_45[[#This Row],[Заказ]]</f>
        <v>0</v>
      </c>
      <c r="J134" s="18" t="s">
        <v>10644</v>
      </c>
      <c r="K134" s="73" t="str">
        <f t="shared" ref="K134:K197" si="2">IF(AND($K$4&gt;0,$K$4&lt;300),"Минимальный заказ по вкладке 300 евро","")</f>
        <v/>
      </c>
      <c r="L134" s="25"/>
    </row>
    <row r="135" spans="1:12" ht="15.6" x14ac:dyDescent="0.3">
      <c r="A135" s="5"/>
      <c r="B135" s="19" t="s">
        <v>373</v>
      </c>
      <c r="C135" s="20" t="s">
        <v>374</v>
      </c>
      <c r="D135" s="21" t="s">
        <v>10220</v>
      </c>
      <c r="E135" s="28" t="s">
        <v>16</v>
      </c>
      <c r="F135" s="22">
        <v>3</v>
      </c>
      <c r="G135" s="40">
        <v>16.64</v>
      </c>
      <c r="H135" s="23"/>
      <c r="I135" s="17">
        <f>Таб02_45[[#This Row],[Цена]]*Таб02_45[[#This Row],[Заказ]]</f>
        <v>0</v>
      </c>
      <c r="J135" s="18" t="s">
        <v>10644</v>
      </c>
      <c r="K135" s="73" t="str">
        <f t="shared" si="2"/>
        <v/>
      </c>
      <c r="L135" s="25"/>
    </row>
    <row r="136" spans="1:12" ht="15.6" x14ac:dyDescent="0.3">
      <c r="A136" s="5"/>
      <c r="B136" s="19" t="s">
        <v>379</v>
      </c>
      <c r="C136" s="20" t="s">
        <v>380</v>
      </c>
      <c r="D136" s="21" t="s">
        <v>10220</v>
      </c>
      <c r="E136" s="28" t="s">
        <v>9965</v>
      </c>
      <c r="F136" s="22">
        <v>3</v>
      </c>
      <c r="G136" s="40">
        <v>19.21</v>
      </c>
      <c r="H136" s="23"/>
      <c r="I136" s="17">
        <f>Таб02_45[[#This Row],[Цена]]*Таб02_45[[#This Row],[Заказ]]</f>
        <v>0</v>
      </c>
      <c r="J136" s="18" t="s">
        <v>10644</v>
      </c>
      <c r="K136" s="73" t="str">
        <f t="shared" si="2"/>
        <v/>
      </c>
      <c r="L136" s="25"/>
    </row>
    <row r="137" spans="1:12" ht="15.6" x14ac:dyDescent="0.3">
      <c r="A137" s="5"/>
      <c r="B137" s="19" t="s">
        <v>381</v>
      </c>
      <c r="C137" s="20" t="s">
        <v>382</v>
      </c>
      <c r="D137" s="21" t="s">
        <v>10060</v>
      </c>
      <c r="E137" s="28" t="s">
        <v>9965</v>
      </c>
      <c r="F137" s="22">
        <v>1</v>
      </c>
      <c r="G137" s="40">
        <v>30.88</v>
      </c>
      <c r="H137" s="23"/>
      <c r="I137" s="17">
        <f>Таб02_45[[#This Row],[Цена]]*Таб02_45[[#This Row],[Заказ]]</f>
        <v>0</v>
      </c>
      <c r="J137" s="18" t="s">
        <v>10644</v>
      </c>
      <c r="K137" s="73" t="str">
        <f t="shared" si="2"/>
        <v/>
      </c>
      <c r="L137" s="25"/>
    </row>
    <row r="138" spans="1:12" ht="15.6" x14ac:dyDescent="0.3">
      <c r="A138" s="5"/>
      <c r="B138" s="19" t="s">
        <v>383</v>
      </c>
      <c r="C138" s="20" t="s">
        <v>384</v>
      </c>
      <c r="D138" s="21" t="s">
        <v>10190</v>
      </c>
      <c r="E138" s="28" t="s">
        <v>9965</v>
      </c>
      <c r="F138" s="22">
        <v>1</v>
      </c>
      <c r="G138" s="40">
        <v>45.89</v>
      </c>
      <c r="H138" s="23"/>
      <c r="I138" s="17">
        <f>Таб02_45[[#This Row],[Цена]]*Таб02_45[[#This Row],[Заказ]]</f>
        <v>0</v>
      </c>
      <c r="J138" s="18" t="s">
        <v>10644</v>
      </c>
      <c r="K138" s="73" t="str">
        <f t="shared" si="2"/>
        <v/>
      </c>
      <c r="L138" s="25"/>
    </row>
    <row r="139" spans="1:12" ht="15.6" x14ac:dyDescent="0.3">
      <c r="A139" s="5"/>
      <c r="B139" s="19" t="s">
        <v>385</v>
      </c>
      <c r="C139" s="20" t="s">
        <v>386</v>
      </c>
      <c r="D139" s="21" t="s">
        <v>10220</v>
      </c>
      <c r="E139" s="28" t="s">
        <v>9965</v>
      </c>
      <c r="F139" s="22">
        <v>3</v>
      </c>
      <c r="G139" s="40">
        <v>19.21</v>
      </c>
      <c r="H139" s="23"/>
      <c r="I139" s="17">
        <f>Таб02_45[[#This Row],[Цена]]*Таб02_45[[#This Row],[Заказ]]</f>
        <v>0</v>
      </c>
      <c r="J139" s="18" t="s">
        <v>10644</v>
      </c>
      <c r="K139" s="73" t="str">
        <f t="shared" si="2"/>
        <v/>
      </c>
      <c r="L139" s="25"/>
    </row>
    <row r="140" spans="1:12" ht="15.6" x14ac:dyDescent="0.3">
      <c r="A140" s="5"/>
      <c r="B140" s="19" t="s">
        <v>387</v>
      </c>
      <c r="C140" s="20" t="s">
        <v>388</v>
      </c>
      <c r="D140" s="21" t="s">
        <v>10190</v>
      </c>
      <c r="E140" s="28" t="s">
        <v>9965</v>
      </c>
      <c r="F140" s="22">
        <v>1</v>
      </c>
      <c r="G140" s="40">
        <v>45.89</v>
      </c>
      <c r="H140" s="23"/>
      <c r="I140" s="17">
        <f>Таб02_45[[#This Row],[Цена]]*Таб02_45[[#This Row],[Заказ]]</f>
        <v>0</v>
      </c>
      <c r="J140" s="18" t="s">
        <v>10644</v>
      </c>
      <c r="K140" s="73" t="str">
        <f t="shared" si="2"/>
        <v/>
      </c>
      <c r="L140" s="25"/>
    </row>
    <row r="141" spans="1:12" ht="15.6" x14ac:dyDescent="0.3">
      <c r="A141" s="5"/>
      <c r="B141" s="19" t="s">
        <v>389</v>
      </c>
      <c r="C141" s="20" t="s">
        <v>390</v>
      </c>
      <c r="D141" s="21" t="s">
        <v>10045</v>
      </c>
      <c r="E141" s="28" t="s">
        <v>9965</v>
      </c>
      <c r="F141" s="22">
        <v>3</v>
      </c>
      <c r="G141" s="40">
        <v>15.09</v>
      </c>
      <c r="H141" s="23"/>
      <c r="I141" s="17">
        <f>Таб02_45[[#This Row],[Цена]]*Таб02_45[[#This Row],[Заказ]]</f>
        <v>0</v>
      </c>
      <c r="J141" s="18" t="s">
        <v>10644</v>
      </c>
      <c r="K141" s="73" t="str">
        <f t="shared" si="2"/>
        <v/>
      </c>
      <c r="L141" s="25"/>
    </row>
    <row r="142" spans="1:12" ht="15.6" x14ac:dyDescent="0.3">
      <c r="A142" s="5"/>
      <c r="B142" s="19" t="s">
        <v>391</v>
      </c>
      <c r="C142" s="20" t="s">
        <v>392</v>
      </c>
      <c r="D142" s="21" t="s">
        <v>10060</v>
      </c>
      <c r="E142" s="28" t="s">
        <v>9965</v>
      </c>
      <c r="F142" s="22">
        <v>1</v>
      </c>
      <c r="G142" s="40">
        <v>33.450000000000003</v>
      </c>
      <c r="H142" s="23"/>
      <c r="I142" s="17">
        <f>Таб02_45[[#This Row],[Цена]]*Таб02_45[[#This Row],[Заказ]]</f>
        <v>0</v>
      </c>
      <c r="J142" s="18" t="s">
        <v>10644</v>
      </c>
      <c r="K142" s="73" t="str">
        <f t="shared" si="2"/>
        <v/>
      </c>
      <c r="L142" s="25"/>
    </row>
    <row r="143" spans="1:12" ht="15.6" x14ac:dyDescent="0.3">
      <c r="A143" s="5"/>
      <c r="B143" s="19" t="s">
        <v>375</v>
      </c>
      <c r="C143" s="20" t="s">
        <v>376</v>
      </c>
      <c r="D143" s="21" t="s">
        <v>10220</v>
      </c>
      <c r="E143" s="28" t="s">
        <v>9965</v>
      </c>
      <c r="F143" s="22">
        <v>3</v>
      </c>
      <c r="G143" s="40">
        <v>17.489999999999998</v>
      </c>
      <c r="H143" s="23"/>
      <c r="I143" s="17">
        <f>Таб02_45[[#This Row],[Цена]]*Таб02_45[[#This Row],[Заказ]]</f>
        <v>0</v>
      </c>
      <c r="J143" s="18" t="s">
        <v>10644</v>
      </c>
      <c r="K143" s="73" t="str">
        <f t="shared" si="2"/>
        <v/>
      </c>
      <c r="L143" s="25"/>
    </row>
    <row r="144" spans="1:12" ht="15.6" x14ac:dyDescent="0.3">
      <c r="A144" s="5"/>
      <c r="B144" s="19" t="s">
        <v>377</v>
      </c>
      <c r="C144" s="20" t="s">
        <v>378</v>
      </c>
      <c r="D144" s="21" t="s">
        <v>10190</v>
      </c>
      <c r="E144" s="28" t="s">
        <v>9965</v>
      </c>
      <c r="F144" s="22">
        <v>1</v>
      </c>
      <c r="G144" s="40">
        <v>38.159999999999997</v>
      </c>
      <c r="H144" s="23"/>
      <c r="I144" s="17">
        <f>Таб02_45[[#This Row],[Цена]]*Таб02_45[[#This Row],[Заказ]]</f>
        <v>0</v>
      </c>
      <c r="J144" s="18" t="s">
        <v>10644</v>
      </c>
      <c r="K144" s="73" t="str">
        <f t="shared" si="2"/>
        <v/>
      </c>
      <c r="L144" s="25"/>
    </row>
    <row r="145" spans="1:12" ht="15.6" x14ac:dyDescent="0.3">
      <c r="A145" s="5"/>
      <c r="B145" s="19" t="s">
        <v>393</v>
      </c>
      <c r="C145" s="20" t="s">
        <v>394</v>
      </c>
      <c r="D145" s="21" t="s">
        <v>10045</v>
      </c>
      <c r="E145" s="28" t="s">
        <v>9965</v>
      </c>
      <c r="F145" s="22">
        <v>3</v>
      </c>
      <c r="G145" s="40">
        <v>15.09</v>
      </c>
      <c r="H145" s="23"/>
      <c r="I145" s="17">
        <f>Таб02_45[[#This Row],[Цена]]*Таб02_45[[#This Row],[Заказ]]</f>
        <v>0</v>
      </c>
      <c r="J145" s="18" t="s">
        <v>10644</v>
      </c>
      <c r="K145" s="73" t="str">
        <f t="shared" si="2"/>
        <v/>
      </c>
      <c r="L145" s="25"/>
    </row>
    <row r="146" spans="1:12" ht="15.6" x14ac:dyDescent="0.3">
      <c r="A146" s="5"/>
      <c r="B146" s="19" t="s">
        <v>125</v>
      </c>
      <c r="C146" s="20" t="s">
        <v>126</v>
      </c>
      <c r="D146" s="21" t="s">
        <v>10220</v>
      </c>
      <c r="E146" s="28" t="s">
        <v>9965</v>
      </c>
      <c r="F146" s="22">
        <v>3</v>
      </c>
      <c r="G146" s="40">
        <v>19.21</v>
      </c>
      <c r="H146" s="23"/>
      <c r="I146" s="17">
        <f>Таб02_45[[#This Row],[Цена]]*Таб02_45[[#This Row],[Заказ]]</f>
        <v>0</v>
      </c>
      <c r="J146" s="18" t="s">
        <v>10644</v>
      </c>
      <c r="K146" s="73" t="str">
        <f t="shared" si="2"/>
        <v/>
      </c>
      <c r="L146" s="25"/>
    </row>
    <row r="147" spans="1:12" ht="15.6" x14ac:dyDescent="0.3">
      <c r="A147" s="5"/>
      <c r="B147" s="19" t="s">
        <v>25</v>
      </c>
      <c r="C147" s="20" t="s">
        <v>26</v>
      </c>
      <c r="D147" s="21" t="s">
        <v>10060</v>
      </c>
      <c r="E147" s="28" t="s">
        <v>9965</v>
      </c>
      <c r="F147" s="22">
        <v>1</v>
      </c>
      <c r="G147" s="40">
        <v>32.590000000000003</v>
      </c>
      <c r="H147" s="23"/>
      <c r="I147" s="17">
        <f>Таб02_45[[#This Row],[Цена]]*Таб02_45[[#This Row],[Заказ]]</f>
        <v>0</v>
      </c>
      <c r="J147" s="18" t="s">
        <v>10644</v>
      </c>
      <c r="K147" s="73" t="str">
        <f t="shared" si="2"/>
        <v/>
      </c>
      <c r="L147" s="25"/>
    </row>
    <row r="148" spans="1:12" ht="15.6" x14ac:dyDescent="0.3">
      <c r="A148" s="5"/>
      <c r="B148" s="19" t="s">
        <v>403</v>
      </c>
      <c r="C148" s="20" t="s">
        <v>404</v>
      </c>
      <c r="D148" s="21" t="s">
        <v>10220</v>
      </c>
      <c r="E148" s="28" t="s">
        <v>16</v>
      </c>
      <c r="F148" s="22">
        <v>3</v>
      </c>
      <c r="G148" s="40">
        <v>18.350000000000001</v>
      </c>
      <c r="H148" s="23"/>
      <c r="I148" s="17">
        <f>Таб02_45[[#This Row],[Цена]]*Таб02_45[[#This Row],[Заказ]]</f>
        <v>0</v>
      </c>
      <c r="J148" s="18" t="s">
        <v>10644</v>
      </c>
      <c r="K148" s="73" t="str">
        <f t="shared" si="2"/>
        <v/>
      </c>
      <c r="L148" s="25"/>
    </row>
    <row r="149" spans="1:12" ht="15.6" x14ac:dyDescent="0.3">
      <c r="A149" s="5"/>
      <c r="B149" s="19" t="s">
        <v>405</v>
      </c>
      <c r="C149" s="20" t="s">
        <v>406</v>
      </c>
      <c r="D149" s="21" t="s">
        <v>10190</v>
      </c>
      <c r="E149" s="28" t="s">
        <v>16</v>
      </c>
      <c r="F149" s="22">
        <v>1</v>
      </c>
      <c r="G149" s="40">
        <v>51.89</v>
      </c>
      <c r="H149" s="23"/>
      <c r="I149" s="17">
        <f>Таб02_45[[#This Row],[Цена]]*Таб02_45[[#This Row],[Заказ]]</f>
        <v>0</v>
      </c>
      <c r="J149" s="18" t="s">
        <v>10644</v>
      </c>
      <c r="K149" s="73" t="str">
        <f t="shared" si="2"/>
        <v/>
      </c>
      <c r="L149" s="25"/>
    </row>
    <row r="150" spans="1:12" ht="15.6" x14ac:dyDescent="0.3">
      <c r="A150" s="5"/>
      <c r="B150" s="19" t="s">
        <v>333</v>
      </c>
      <c r="C150" s="20" t="s">
        <v>334</v>
      </c>
      <c r="D150" s="21" t="s">
        <v>10197</v>
      </c>
      <c r="E150" s="28" t="s">
        <v>16</v>
      </c>
      <c r="F150" s="22">
        <v>1</v>
      </c>
      <c r="G150" s="40">
        <v>61.76</v>
      </c>
      <c r="H150" s="23"/>
      <c r="I150" s="17">
        <f>Таб02_45[[#This Row],[Цена]]*Таб02_45[[#This Row],[Заказ]]</f>
        <v>0</v>
      </c>
      <c r="J150" s="18" t="s">
        <v>10644</v>
      </c>
      <c r="K150" s="73" t="str">
        <f t="shared" si="2"/>
        <v/>
      </c>
      <c r="L150" s="25"/>
    </row>
    <row r="151" spans="1:12" ht="15.6" x14ac:dyDescent="0.3">
      <c r="A151" s="5"/>
      <c r="B151" s="19" t="s">
        <v>335</v>
      </c>
      <c r="C151" s="20" t="s">
        <v>336</v>
      </c>
      <c r="D151" s="21" t="s">
        <v>10197</v>
      </c>
      <c r="E151" s="28" t="s">
        <v>16</v>
      </c>
      <c r="F151" s="22">
        <v>1</v>
      </c>
      <c r="G151" s="40">
        <v>61.76</v>
      </c>
      <c r="H151" s="23"/>
      <c r="I151" s="17">
        <f>Таб02_45[[#This Row],[Цена]]*Таб02_45[[#This Row],[Заказ]]</f>
        <v>0</v>
      </c>
      <c r="J151" s="18" t="s">
        <v>10644</v>
      </c>
      <c r="K151" s="73" t="str">
        <f t="shared" si="2"/>
        <v/>
      </c>
      <c r="L151" s="25"/>
    </row>
    <row r="152" spans="1:12" ht="15.6" x14ac:dyDescent="0.3">
      <c r="B152" s="19" t="s">
        <v>337</v>
      </c>
      <c r="C152" s="20" t="s">
        <v>338</v>
      </c>
      <c r="D152" s="21" t="s">
        <v>10197</v>
      </c>
      <c r="E152" s="28" t="s">
        <v>16</v>
      </c>
      <c r="F152" s="22">
        <v>1</v>
      </c>
      <c r="G152" s="40">
        <v>61.76</v>
      </c>
      <c r="H152" s="23"/>
      <c r="I152" s="17">
        <f>Таб02_45[[#This Row],[Цена]]*Таб02_45[[#This Row],[Заказ]]</f>
        <v>0</v>
      </c>
      <c r="J152" s="18" t="s">
        <v>10644</v>
      </c>
      <c r="K152" s="73" t="str">
        <f t="shared" si="2"/>
        <v/>
      </c>
      <c r="L152" s="25"/>
    </row>
    <row r="153" spans="1:12" ht="15.6" x14ac:dyDescent="0.3">
      <c r="B153" s="19" t="s">
        <v>339</v>
      </c>
      <c r="C153" s="20" t="s">
        <v>340</v>
      </c>
      <c r="D153" s="21" t="s">
        <v>10197</v>
      </c>
      <c r="E153" s="28" t="s">
        <v>16</v>
      </c>
      <c r="F153" s="22">
        <v>1</v>
      </c>
      <c r="G153" s="40">
        <v>61.76</v>
      </c>
      <c r="H153" s="23"/>
      <c r="I153" s="17">
        <f>Таб02_45[[#This Row],[Цена]]*Таб02_45[[#This Row],[Заказ]]</f>
        <v>0</v>
      </c>
      <c r="J153" s="18" t="s">
        <v>10644</v>
      </c>
      <c r="K153" s="73" t="str">
        <f t="shared" si="2"/>
        <v/>
      </c>
      <c r="L153" s="25"/>
    </row>
    <row r="154" spans="1:12" ht="15.6" x14ac:dyDescent="0.3">
      <c r="B154" s="19" t="s">
        <v>341</v>
      </c>
      <c r="C154" s="20" t="s">
        <v>342</v>
      </c>
      <c r="D154" s="21" t="s">
        <v>10197</v>
      </c>
      <c r="E154" s="28" t="s">
        <v>16</v>
      </c>
      <c r="F154" s="22">
        <v>1</v>
      </c>
      <c r="G154" s="40">
        <v>61.76</v>
      </c>
      <c r="H154" s="23"/>
      <c r="I154" s="17">
        <f>Таб02_45[[#This Row],[Цена]]*Таб02_45[[#This Row],[Заказ]]</f>
        <v>0</v>
      </c>
      <c r="J154" s="18" t="s">
        <v>10644</v>
      </c>
      <c r="K154" s="73" t="str">
        <f t="shared" si="2"/>
        <v/>
      </c>
      <c r="L154" s="25"/>
    </row>
    <row r="155" spans="1:12" ht="15.6" x14ac:dyDescent="0.3">
      <c r="B155" s="19" t="s">
        <v>343</v>
      </c>
      <c r="C155" s="20" t="s">
        <v>344</v>
      </c>
      <c r="D155" s="21" t="s">
        <v>10197</v>
      </c>
      <c r="E155" s="28" t="s">
        <v>16</v>
      </c>
      <c r="F155" s="22">
        <v>1</v>
      </c>
      <c r="G155" s="40">
        <v>65.19</v>
      </c>
      <c r="H155" s="23"/>
      <c r="I155" s="17">
        <f>Таб02_45[[#This Row],[Цена]]*Таб02_45[[#This Row],[Заказ]]</f>
        <v>0</v>
      </c>
      <c r="J155" s="18" t="s">
        <v>10644</v>
      </c>
      <c r="K155" s="73" t="str">
        <f t="shared" si="2"/>
        <v/>
      </c>
      <c r="L155" s="25"/>
    </row>
    <row r="156" spans="1:12" ht="15.6" x14ac:dyDescent="0.3">
      <c r="B156" s="19" t="s">
        <v>345</v>
      </c>
      <c r="C156" s="20" t="s">
        <v>346</v>
      </c>
      <c r="D156" s="21" t="s">
        <v>10060</v>
      </c>
      <c r="E156" s="28" t="s">
        <v>16</v>
      </c>
      <c r="F156" s="22">
        <v>1</v>
      </c>
      <c r="G156" s="40">
        <v>37.74</v>
      </c>
      <c r="H156" s="23"/>
      <c r="I156" s="17">
        <f>Таб02_45[[#This Row],[Цена]]*Таб02_45[[#This Row],[Заказ]]</f>
        <v>0</v>
      </c>
      <c r="J156" s="18" t="s">
        <v>10644</v>
      </c>
      <c r="K156" s="73" t="str">
        <f t="shared" si="2"/>
        <v/>
      </c>
      <c r="L156" s="25"/>
    </row>
    <row r="157" spans="1:12" ht="15.6" x14ac:dyDescent="0.3">
      <c r="B157" s="19" t="s">
        <v>347</v>
      </c>
      <c r="C157" s="20" t="s">
        <v>348</v>
      </c>
      <c r="D157" s="21" t="s">
        <v>10197</v>
      </c>
      <c r="E157" s="28" t="s">
        <v>16</v>
      </c>
      <c r="F157" s="22">
        <v>1</v>
      </c>
      <c r="G157" s="40">
        <v>61.76</v>
      </c>
      <c r="H157" s="23"/>
      <c r="I157" s="17">
        <f>Таб02_45[[#This Row],[Цена]]*Таб02_45[[#This Row],[Заказ]]</f>
        <v>0</v>
      </c>
      <c r="J157" s="18" t="s">
        <v>10644</v>
      </c>
      <c r="K157" s="73" t="str">
        <f t="shared" si="2"/>
        <v/>
      </c>
      <c r="L157" s="25"/>
    </row>
    <row r="158" spans="1:12" ht="15.6" x14ac:dyDescent="0.3">
      <c r="B158" s="19" t="s">
        <v>349</v>
      </c>
      <c r="C158" s="20" t="s">
        <v>350</v>
      </c>
      <c r="D158" s="21" t="s">
        <v>10197</v>
      </c>
      <c r="E158" s="28" t="s">
        <v>16</v>
      </c>
      <c r="F158" s="22">
        <v>1</v>
      </c>
      <c r="G158" s="40">
        <v>61.76</v>
      </c>
      <c r="H158" s="23"/>
      <c r="I158" s="17">
        <f>Таб02_45[[#This Row],[Цена]]*Таб02_45[[#This Row],[Заказ]]</f>
        <v>0</v>
      </c>
      <c r="J158" s="18" t="s">
        <v>10644</v>
      </c>
      <c r="K158" s="73" t="str">
        <f t="shared" si="2"/>
        <v/>
      </c>
      <c r="L158" s="25"/>
    </row>
    <row r="159" spans="1:12" ht="15.6" x14ac:dyDescent="0.3">
      <c r="B159" s="19" t="s">
        <v>351</v>
      </c>
      <c r="C159" s="20" t="s">
        <v>352</v>
      </c>
      <c r="D159" s="21" t="s">
        <v>10197</v>
      </c>
      <c r="E159" s="28" t="s">
        <v>16</v>
      </c>
      <c r="F159" s="22">
        <v>1</v>
      </c>
      <c r="G159" s="40">
        <v>61.76</v>
      </c>
      <c r="H159" s="23"/>
      <c r="I159" s="17">
        <f>Таб02_45[[#This Row],[Цена]]*Таб02_45[[#This Row],[Заказ]]</f>
        <v>0</v>
      </c>
      <c r="J159" s="18" t="s">
        <v>10644</v>
      </c>
      <c r="K159" s="73" t="str">
        <f t="shared" si="2"/>
        <v/>
      </c>
      <c r="L159" s="25"/>
    </row>
    <row r="160" spans="1:12" ht="15.6" x14ac:dyDescent="0.3">
      <c r="B160" s="19" t="s">
        <v>353</v>
      </c>
      <c r="C160" s="20" t="s">
        <v>354</v>
      </c>
      <c r="D160" s="21" t="s">
        <v>10190</v>
      </c>
      <c r="E160" s="28" t="s">
        <v>16</v>
      </c>
      <c r="F160" s="22">
        <v>1</v>
      </c>
      <c r="G160" s="40">
        <v>51.89</v>
      </c>
      <c r="H160" s="23"/>
      <c r="I160" s="17">
        <f>Таб02_45[[#This Row],[Цена]]*Таб02_45[[#This Row],[Заказ]]</f>
        <v>0</v>
      </c>
      <c r="J160" s="18" t="s">
        <v>10644</v>
      </c>
      <c r="K160" s="73" t="str">
        <f t="shared" si="2"/>
        <v/>
      </c>
      <c r="L160" s="25"/>
    </row>
    <row r="161" spans="2:12" ht="15.6" x14ac:dyDescent="0.3">
      <c r="B161" s="19" t="s">
        <v>355</v>
      </c>
      <c r="C161" s="20" t="s">
        <v>356</v>
      </c>
      <c r="D161" s="21" t="s">
        <v>10197</v>
      </c>
      <c r="E161" s="28" t="s">
        <v>16</v>
      </c>
      <c r="F161" s="22">
        <v>1</v>
      </c>
      <c r="G161" s="40">
        <v>61.76</v>
      </c>
      <c r="H161" s="23"/>
      <c r="I161" s="17">
        <f>Таб02_45[[#This Row],[Цена]]*Таб02_45[[#This Row],[Заказ]]</f>
        <v>0</v>
      </c>
      <c r="J161" s="18" t="s">
        <v>10644</v>
      </c>
      <c r="K161" s="73" t="str">
        <f t="shared" si="2"/>
        <v/>
      </c>
      <c r="L161" s="25"/>
    </row>
    <row r="162" spans="2:12" ht="15.6" x14ac:dyDescent="0.3">
      <c r="B162" s="19" t="s">
        <v>357</v>
      </c>
      <c r="C162" s="20" t="s">
        <v>358</v>
      </c>
      <c r="D162" s="21" t="s">
        <v>10197</v>
      </c>
      <c r="E162" s="28" t="s">
        <v>16</v>
      </c>
      <c r="F162" s="22">
        <v>1</v>
      </c>
      <c r="G162" s="40">
        <v>61.76</v>
      </c>
      <c r="H162" s="23"/>
      <c r="I162" s="17">
        <f>Таб02_45[[#This Row],[Цена]]*Таб02_45[[#This Row],[Заказ]]</f>
        <v>0</v>
      </c>
      <c r="J162" s="18" t="s">
        <v>10644</v>
      </c>
      <c r="K162" s="73" t="str">
        <f t="shared" si="2"/>
        <v/>
      </c>
      <c r="L162" s="25"/>
    </row>
    <row r="163" spans="2:12" ht="15.6" x14ac:dyDescent="0.3">
      <c r="B163" s="19" t="s">
        <v>359</v>
      </c>
      <c r="C163" s="20" t="s">
        <v>360</v>
      </c>
      <c r="D163" s="21" t="s">
        <v>10197</v>
      </c>
      <c r="E163" s="28" t="s">
        <v>16</v>
      </c>
      <c r="F163" s="22">
        <v>1</v>
      </c>
      <c r="G163" s="40">
        <v>61.76</v>
      </c>
      <c r="H163" s="23"/>
      <c r="I163" s="17">
        <f>Таб02_45[[#This Row],[Цена]]*Таб02_45[[#This Row],[Заказ]]</f>
        <v>0</v>
      </c>
      <c r="J163" s="18" t="s">
        <v>10644</v>
      </c>
      <c r="K163" s="73" t="str">
        <f t="shared" si="2"/>
        <v/>
      </c>
      <c r="L163" s="25"/>
    </row>
    <row r="164" spans="2:12" ht="15.6" x14ac:dyDescent="0.3">
      <c r="B164" s="19" t="s">
        <v>361</v>
      </c>
      <c r="C164" s="20" t="s">
        <v>362</v>
      </c>
      <c r="D164" s="21" t="s">
        <v>10197</v>
      </c>
      <c r="E164" s="28" t="s">
        <v>16</v>
      </c>
      <c r="F164" s="22">
        <v>1</v>
      </c>
      <c r="G164" s="40">
        <v>61.76</v>
      </c>
      <c r="H164" s="23"/>
      <c r="I164" s="17">
        <f>Таб02_45[[#This Row],[Цена]]*Таб02_45[[#This Row],[Заказ]]</f>
        <v>0</v>
      </c>
      <c r="J164" s="18" t="s">
        <v>10644</v>
      </c>
      <c r="K164" s="73" t="str">
        <f t="shared" si="2"/>
        <v/>
      </c>
      <c r="L164" s="25"/>
    </row>
    <row r="165" spans="2:12" ht="15.6" x14ac:dyDescent="0.3">
      <c r="B165" s="19" t="s">
        <v>363</v>
      </c>
      <c r="C165" s="20" t="s">
        <v>364</v>
      </c>
      <c r="D165" s="21" t="s">
        <v>10197</v>
      </c>
      <c r="E165" s="28" t="s">
        <v>16</v>
      </c>
      <c r="F165" s="22">
        <v>1</v>
      </c>
      <c r="G165" s="40">
        <v>65.19</v>
      </c>
      <c r="H165" s="23"/>
      <c r="I165" s="17">
        <f>Таб02_45[[#This Row],[Цена]]*Таб02_45[[#This Row],[Заказ]]</f>
        <v>0</v>
      </c>
      <c r="J165" s="18" t="s">
        <v>10644</v>
      </c>
      <c r="K165" s="73" t="str">
        <f t="shared" si="2"/>
        <v/>
      </c>
      <c r="L165" s="25"/>
    </row>
    <row r="166" spans="2:12" ht="15.6" x14ac:dyDescent="0.3">
      <c r="B166" s="19" t="s">
        <v>273</v>
      </c>
      <c r="C166" s="20" t="s">
        <v>274</v>
      </c>
      <c r="D166" s="21" t="s">
        <v>10060</v>
      </c>
      <c r="E166" s="28" t="s">
        <v>16</v>
      </c>
      <c r="F166" s="22">
        <v>1</v>
      </c>
      <c r="G166" s="40">
        <v>40.32</v>
      </c>
      <c r="H166" s="23"/>
      <c r="I166" s="17">
        <f>Таб02_45[[#This Row],[Цена]]*Таб02_45[[#This Row],[Заказ]]</f>
        <v>0</v>
      </c>
      <c r="J166" s="18" t="s">
        <v>10644</v>
      </c>
      <c r="K166" s="73" t="str">
        <f t="shared" si="2"/>
        <v/>
      </c>
      <c r="L166" s="25"/>
    </row>
    <row r="167" spans="2:12" ht="15.6" x14ac:dyDescent="0.3">
      <c r="B167" s="19" t="s">
        <v>275</v>
      </c>
      <c r="C167" s="20" t="s">
        <v>276</v>
      </c>
      <c r="D167" s="21" t="s">
        <v>10060</v>
      </c>
      <c r="E167" s="28" t="s">
        <v>16</v>
      </c>
      <c r="F167" s="22">
        <v>1</v>
      </c>
      <c r="G167" s="40">
        <v>37.74</v>
      </c>
      <c r="H167" s="23"/>
      <c r="I167" s="17">
        <f>Таб02_45[[#This Row],[Цена]]*Таб02_45[[#This Row],[Заказ]]</f>
        <v>0</v>
      </c>
      <c r="J167" s="18" t="s">
        <v>10644</v>
      </c>
      <c r="K167" s="73" t="str">
        <f t="shared" si="2"/>
        <v/>
      </c>
      <c r="L167" s="25"/>
    </row>
    <row r="168" spans="2:12" ht="15.6" x14ac:dyDescent="0.3">
      <c r="B168" s="19" t="s">
        <v>277</v>
      </c>
      <c r="C168" s="20" t="s">
        <v>278</v>
      </c>
      <c r="D168" s="21" t="s">
        <v>10190</v>
      </c>
      <c r="E168" s="28" t="s">
        <v>16</v>
      </c>
      <c r="F168" s="22">
        <v>1</v>
      </c>
      <c r="G168" s="40">
        <v>58.76</v>
      </c>
      <c r="H168" s="23"/>
      <c r="I168" s="17">
        <f>Таб02_45[[#This Row],[Цена]]*Таб02_45[[#This Row],[Заказ]]</f>
        <v>0</v>
      </c>
      <c r="J168" s="18" t="s">
        <v>10644</v>
      </c>
      <c r="K168" s="73" t="str">
        <f t="shared" si="2"/>
        <v/>
      </c>
      <c r="L168" s="25"/>
    </row>
    <row r="169" spans="2:12" ht="15.6" x14ac:dyDescent="0.3">
      <c r="B169" s="19" t="s">
        <v>279</v>
      </c>
      <c r="C169" s="20" t="s">
        <v>280</v>
      </c>
      <c r="D169" s="21" t="s">
        <v>10060</v>
      </c>
      <c r="E169" s="28" t="s">
        <v>16</v>
      </c>
      <c r="F169" s="22">
        <v>1</v>
      </c>
      <c r="G169" s="40">
        <v>37.74</v>
      </c>
      <c r="H169" s="23"/>
      <c r="I169" s="17">
        <f>Таб02_45[[#This Row],[Цена]]*Таб02_45[[#This Row],[Заказ]]</f>
        <v>0</v>
      </c>
      <c r="J169" s="18" t="s">
        <v>10644</v>
      </c>
      <c r="K169" s="73" t="str">
        <f t="shared" si="2"/>
        <v/>
      </c>
      <c r="L169" s="25"/>
    </row>
    <row r="170" spans="2:12" ht="15.6" x14ac:dyDescent="0.3">
      <c r="B170" s="19" t="s">
        <v>281</v>
      </c>
      <c r="C170" s="20" t="s">
        <v>282</v>
      </c>
      <c r="D170" s="21" t="s">
        <v>10190</v>
      </c>
      <c r="E170" s="28" t="s">
        <v>16</v>
      </c>
      <c r="F170" s="22">
        <v>1</v>
      </c>
      <c r="G170" s="40">
        <v>58.76</v>
      </c>
      <c r="H170" s="23"/>
      <c r="I170" s="17">
        <f>Таб02_45[[#This Row],[Цена]]*Таб02_45[[#This Row],[Заказ]]</f>
        <v>0</v>
      </c>
      <c r="J170" s="18" t="s">
        <v>10644</v>
      </c>
      <c r="K170" s="73" t="str">
        <f t="shared" si="2"/>
        <v/>
      </c>
      <c r="L170" s="25"/>
    </row>
    <row r="171" spans="2:12" ht="15.6" x14ac:dyDescent="0.3">
      <c r="B171" s="19" t="s">
        <v>283</v>
      </c>
      <c r="C171" s="20" t="s">
        <v>284</v>
      </c>
      <c r="D171" s="21" t="s">
        <v>10220</v>
      </c>
      <c r="E171" s="28" t="s">
        <v>16</v>
      </c>
      <c r="F171" s="22">
        <v>3</v>
      </c>
      <c r="G171" s="40">
        <v>26.93</v>
      </c>
      <c r="H171" s="23"/>
      <c r="I171" s="17">
        <f>Таб02_45[[#This Row],[Цена]]*Таб02_45[[#This Row],[Заказ]]</f>
        <v>0</v>
      </c>
      <c r="J171" s="18" t="s">
        <v>10644</v>
      </c>
      <c r="K171" s="73" t="str">
        <f t="shared" si="2"/>
        <v/>
      </c>
      <c r="L171" s="25"/>
    </row>
    <row r="172" spans="2:12" ht="15.6" x14ac:dyDescent="0.3">
      <c r="B172" s="19" t="s">
        <v>285</v>
      </c>
      <c r="C172" s="20" t="s">
        <v>286</v>
      </c>
      <c r="D172" s="21" t="s">
        <v>10060</v>
      </c>
      <c r="E172" s="28" t="s">
        <v>16</v>
      </c>
      <c r="F172" s="22">
        <v>1</v>
      </c>
      <c r="G172" s="40">
        <v>37.74</v>
      </c>
      <c r="H172" s="23"/>
      <c r="I172" s="17">
        <f>Таб02_45[[#This Row],[Цена]]*Таб02_45[[#This Row],[Заказ]]</f>
        <v>0</v>
      </c>
      <c r="J172" s="18" t="s">
        <v>10644</v>
      </c>
      <c r="K172" s="73" t="str">
        <f t="shared" si="2"/>
        <v/>
      </c>
      <c r="L172" s="25"/>
    </row>
    <row r="173" spans="2:12" ht="15.6" x14ac:dyDescent="0.3">
      <c r="B173" s="19" t="s">
        <v>287</v>
      </c>
      <c r="C173" s="20" t="s">
        <v>288</v>
      </c>
      <c r="D173" s="21" t="s">
        <v>10045</v>
      </c>
      <c r="E173" s="28" t="s">
        <v>16</v>
      </c>
      <c r="F173" s="22">
        <v>3</v>
      </c>
      <c r="G173" s="40">
        <v>23.68</v>
      </c>
      <c r="H173" s="23"/>
      <c r="I173" s="17">
        <f>Таб02_45[[#This Row],[Цена]]*Таб02_45[[#This Row],[Заказ]]</f>
        <v>0</v>
      </c>
      <c r="J173" s="18" t="s">
        <v>10644</v>
      </c>
      <c r="K173" s="73" t="str">
        <f t="shared" si="2"/>
        <v/>
      </c>
      <c r="L173" s="25"/>
    </row>
    <row r="174" spans="2:12" ht="15.6" x14ac:dyDescent="0.3">
      <c r="B174" s="19" t="s">
        <v>293</v>
      </c>
      <c r="C174" s="20" t="s">
        <v>294</v>
      </c>
      <c r="D174" s="21" t="s">
        <v>10060</v>
      </c>
      <c r="E174" s="28" t="s">
        <v>16</v>
      </c>
      <c r="F174" s="22">
        <v>1</v>
      </c>
      <c r="G174" s="40">
        <v>40.32</v>
      </c>
      <c r="H174" s="23"/>
      <c r="I174" s="17">
        <f>Таб02_45[[#This Row],[Цена]]*Таб02_45[[#This Row],[Заказ]]</f>
        <v>0</v>
      </c>
      <c r="J174" s="18" t="s">
        <v>10644</v>
      </c>
      <c r="K174" s="73" t="str">
        <f t="shared" si="2"/>
        <v/>
      </c>
      <c r="L174" s="25"/>
    </row>
    <row r="175" spans="2:12" ht="15.6" x14ac:dyDescent="0.3">
      <c r="B175" s="19" t="s">
        <v>289</v>
      </c>
      <c r="C175" s="20" t="s">
        <v>290</v>
      </c>
      <c r="D175" s="21" t="s">
        <v>10190</v>
      </c>
      <c r="E175" s="28" t="s">
        <v>16</v>
      </c>
      <c r="F175" s="22">
        <v>1</v>
      </c>
      <c r="G175" s="40">
        <v>50.18</v>
      </c>
      <c r="H175" s="23"/>
      <c r="I175" s="17">
        <f>Таб02_45[[#This Row],[Цена]]*Таб02_45[[#This Row],[Заказ]]</f>
        <v>0</v>
      </c>
      <c r="J175" s="18" t="s">
        <v>10644</v>
      </c>
      <c r="K175" s="73" t="str">
        <f t="shared" si="2"/>
        <v/>
      </c>
      <c r="L175" s="25"/>
    </row>
    <row r="176" spans="2:12" ht="15.6" x14ac:dyDescent="0.3">
      <c r="B176" s="19" t="s">
        <v>291</v>
      </c>
      <c r="C176" s="20" t="s">
        <v>292</v>
      </c>
      <c r="D176" s="21" t="s">
        <v>10190</v>
      </c>
      <c r="E176" s="28" t="s">
        <v>16</v>
      </c>
      <c r="F176" s="22">
        <v>1</v>
      </c>
      <c r="G176" s="40">
        <v>58.76</v>
      </c>
      <c r="H176" s="23"/>
      <c r="I176" s="17">
        <f>Таб02_45[[#This Row],[Цена]]*Таб02_45[[#This Row],[Заказ]]</f>
        <v>0</v>
      </c>
      <c r="J176" s="18" t="s">
        <v>10644</v>
      </c>
      <c r="K176" s="73" t="str">
        <f t="shared" si="2"/>
        <v/>
      </c>
      <c r="L176" s="25"/>
    </row>
    <row r="177" spans="1:12" ht="15.6" x14ac:dyDescent="0.3">
      <c r="B177" s="19" t="s">
        <v>295</v>
      </c>
      <c r="C177" s="20" t="s">
        <v>296</v>
      </c>
      <c r="D177" s="21" t="s">
        <v>10060</v>
      </c>
      <c r="E177" s="28" t="s">
        <v>16</v>
      </c>
      <c r="F177" s="22">
        <v>1</v>
      </c>
      <c r="G177" s="40">
        <v>39.46</v>
      </c>
      <c r="H177" s="23"/>
      <c r="I177" s="17">
        <f>Таб02_45[[#This Row],[Цена]]*Таб02_45[[#This Row],[Заказ]]</f>
        <v>0</v>
      </c>
      <c r="J177" s="18" t="s">
        <v>10644</v>
      </c>
      <c r="K177" s="73" t="str">
        <f t="shared" si="2"/>
        <v/>
      </c>
      <c r="L177" s="25"/>
    </row>
    <row r="178" spans="1:12" ht="15.6" x14ac:dyDescent="0.3">
      <c r="B178" s="19" t="s">
        <v>297</v>
      </c>
      <c r="C178" s="20" t="s">
        <v>298</v>
      </c>
      <c r="D178" s="21" t="s">
        <v>10190</v>
      </c>
      <c r="E178" s="28" t="s">
        <v>16</v>
      </c>
      <c r="F178" s="22">
        <v>1</v>
      </c>
      <c r="G178" s="40">
        <v>58.76</v>
      </c>
      <c r="H178" s="23"/>
      <c r="I178" s="17">
        <f>Таб02_45[[#This Row],[Цена]]*Таб02_45[[#This Row],[Заказ]]</f>
        <v>0</v>
      </c>
      <c r="J178" s="18" t="s">
        <v>10644</v>
      </c>
      <c r="K178" s="73" t="str">
        <f t="shared" si="2"/>
        <v/>
      </c>
      <c r="L178" s="25"/>
    </row>
    <row r="179" spans="1:12" ht="15.6" x14ac:dyDescent="0.3">
      <c r="B179" s="19" t="s">
        <v>299</v>
      </c>
      <c r="C179" s="20" t="s">
        <v>300</v>
      </c>
      <c r="D179" s="21" t="s">
        <v>10060</v>
      </c>
      <c r="E179" s="28" t="s">
        <v>16</v>
      </c>
      <c r="F179" s="22">
        <v>1</v>
      </c>
      <c r="G179" s="40">
        <v>42.03</v>
      </c>
      <c r="H179" s="23"/>
      <c r="I179" s="17">
        <f>Таб02_45[[#This Row],[Цена]]*Таб02_45[[#This Row],[Заказ]]</f>
        <v>0</v>
      </c>
      <c r="J179" s="18" t="s">
        <v>10644</v>
      </c>
      <c r="K179" s="73" t="str">
        <f t="shared" si="2"/>
        <v/>
      </c>
      <c r="L179" s="25"/>
    </row>
    <row r="180" spans="1:12" ht="15.6" x14ac:dyDescent="0.3">
      <c r="B180" s="19" t="s">
        <v>301</v>
      </c>
      <c r="C180" s="20" t="s">
        <v>302</v>
      </c>
      <c r="D180" s="21" t="s">
        <v>10060</v>
      </c>
      <c r="E180" s="28" t="s">
        <v>16</v>
      </c>
      <c r="F180" s="22">
        <v>1</v>
      </c>
      <c r="G180" s="40">
        <v>40.32</v>
      </c>
      <c r="H180" s="23"/>
      <c r="I180" s="17">
        <f>Таб02_45[[#This Row],[Цена]]*Таб02_45[[#This Row],[Заказ]]</f>
        <v>0</v>
      </c>
      <c r="J180" s="18" t="s">
        <v>10644</v>
      </c>
      <c r="K180" s="73" t="str">
        <f t="shared" si="2"/>
        <v/>
      </c>
      <c r="L180" s="25"/>
    </row>
    <row r="181" spans="1:12" ht="15.6" x14ac:dyDescent="0.3">
      <c r="B181" s="19" t="s">
        <v>303</v>
      </c>
      <c r="C181" s="20" t="s">
        <v>304</v>
      </c>
      <c r="D181" s="21" t="s">
        <v>10190</v>
      </c>
      <c r="E181" s="28" t="s">
        <v>16</v>
      </c>
      <c r="F181" s="22">
        <v>1</v>
      </c>
      <c r="G181" s="40">
        <v>51.89</v>
      </c>
      <c r="H181" s="23"/>
      <c r="I181" s="17">
        <f>Таб02_45[[#This Row],[Цена]]*Таб02_45[[#This Row],[Заказ]]</f>
        <v>0</v>
      </c>
      <c r="J181" s="18" t="s">
        <v>10644</v>
      </c>
      <c r="K181" s="73" t="str">
        <f t="shared" si="2"/>
        <v/>
      </c>
      <c r="L181" s="25"/>
    </row>
    <row r="182" spans="1:12" ht="15.6" x14ac:dyDescent="0.3">
      <c r="B182" s="19" t="s">
        <v>267</v>
      </c>
      <c r="C182" s="20" t="s">
        <v>268</v>
      </c>
      <c r="D182" s="21" t="s">
        <v>10197</v>
      </c>
      <c r="E182" s="28" t="s">
        <v>16</v>
      </c>
      <c r="F182" s="22">
        <v>1</v>
      </c>
      <c r="G182" s="40">
        <v>61.76</v>
      </c>
      <c r="H182" s="23"/>
      <c r="I182" s="17">
        <f>Таб02_45[[#This Row],[Цена]]*Таб02_45[[#This Row],[Заказ]]</f>
        <v>0</v>
      </c>
      <c r="J182" s="18" t="s">
        <v>10644</v>
      </c>
      <c r="K182" s="73" t="str">
        <f t="shared" si="2"/>
        <v/>
      </c>
      <c r="L182" s="25"/>
    </row>
    <row r="183" spans="1:12" ht="15.6" x14ac:dyDescent="0.3">
      <c r="B183" s="19" t="s">
        <v>269</v>
      </c>
      <c r="C183" s="20" t="s">
        <v>270</v>
      </c>
      <c r="D183" s="21" t="s">
        <v>10197</v>
      </c>
      <c r="E183" s="28" t="s">
        <v>16</v>
      </c>
      <c r="F183" s="22">
        <v>1</v>
      </c>
      <c r="G183" s="40">
        <v>70.34</v>
      </c>
      <c r="H183" s="23"/>
      <c r="I183" s="17">
        <f>Таб02_45[[#This Row],[Цена]]*Таб02_45[[#This Row],[Заказ]]</f>
        <v>0</v>
      </c>
      <c r="J183" s="18" t="s">
        <v>10644</v>
      </c>
      <c r="K183" s="73" t="str">
        <f t="shared" si="2"/>
        <v/>
      </c>
      <c r="L183" s="25"/>
    </row>
    <row r="184" spans="1:12" ht="15.6" x14ac:dyDescent="0.3">
      <c r="A184" s="5"/>
      <c r="B184" s="19" t="s">
        <v>305</v>
      </c>
      <c r="C184" s="20" t="s">
        <v>306</v>
      </c>
      <c r="D184" s="21" t="s">
        <v>10060</v>
      </c>
      <c r="E184" s="28" t="s">
        <v>16</v>
      </c>
      <c r="F184" s="22">
        <v>1</v>
      </c>
      <c r="G184" s="40">
        <v>37.74</v>
      </c>
      <c r="H184" s="23"/>
      <c r="I184" s="17">
        <f>Таб02_45[[#This Row],[Цена]]*Таб02_45[[#This Row],[Заказ]]</f>
        <v>0</v>
      </c>
      <c r="J184" s="18" t="s">
        <v>10644</v>
      </c>
      <c r="K184" s="73" t="str">
        <f t="shared" si="2"/>
        <v/>
      </c>
      <c r="L184" s="25"/>
    </row>
    <row r="185" spans="1:12" ht="15.6" x14ac:dyDescent="0.3">
      <c r="B185" s="19" t="s">
        <v>307</v>
      </c>
      <c r="C185" s="20" t="s">
        <v>308</v>
      </c>
      <c r="D185" s="21" t="s">
        <v>10060</v>
      </c>
      <c r="E185" s="28" t="s">
        <v>16</v>
      </c>
      <c r="F185" s="22">
        <v>1</v>
      </c>
      <c r="G185" s="40">
        <v>40.32</v>
      </c>
      <c r="H185" s="23"/>
      <c r="I185" s="17">
        <f>Таб02_45[[#This Row],[Цена]]*Таб02_45[[#This Row],[Заказ]]</f>
        <v>0</v>
      </c>
      <c r="J185" s="18" t="s">
        <v>10644</v>
      </c>
      <c r="K185" s="73" t="str">
        <f t="shared" si="2"/>
        <v/>
      </c>
      <c r="L185" s="25"/>
    </row>
    <row r="186" spans="1:12" ht="15.6" x14ac:dyDescent="0.3">
      <c r="B186" s="19" t="s">
        <v>309</v>
      </c>
      <c r="C186" s="20" t="s">
        <v>310</v>
      </c>
      <c r="D186" s="21" t="s">
        <v>10190</v>
      </c>
      <c r="E186" s="28" t="s">
        <v>16</v>
      </c>
      <c r="F186" s="22">
        <v>1</v>
      </c>
      <c r="G186" s="40">
        <v>51.89</v>
      </c>
      <c r="H186" s="23"/>
      <c r="I186" s="17">
        <f>Таб02_45[[#This Row],[Цена]]*Таб02_45[[#This Row],[Заказ]]</f>
        <v>0</v>
      </c>
      <c r="J186" s="18" t="s">
        <v>10644</v>
      </c>
      <c r="K186" s="73" t="str">
        <f t="shared" si="2"/>
        <v/>
      </c>
      <c r="L186" s="25"/>
    </row>
    <row r="187" spans="1:12" ht="15.6" x14ac:dyDescent="0.3">
      <c r="A187" s="5"/>
      <c r="B187" s="19" t="s">
        <v>311</v>
      </c>
      <c r="C187" s="20" t="s">
        <v>312</v>
      </c>
      <c r="D187" s="21" t="s">
        <v>10190</v>
      </c>
      <c r="E187" s="28" t="s">
        <v>16</v>
      </c>
      <c r="F187" s="22">
        <v>1</v>
      </c>
      <c r="G187" s="40">
        <v>51.89</v>
      </c>
      <c r="H187" s="23"/>
      <c r="I187" s="17">
        <f>Таб02_45[[#This Row],[Цена]]*Таб02_45[[#This Row],[Заказ]]</f>
        <v>0</v>
      </c>
      <c r="J187" s="18" t="s">
        <v>10644</v>
      </c>
      <c r="K187" s="73" t="str">
        <f t="shared" si="2"/>
        <v/>
      </c>
      <c r="L187" s="25"/>
    </row>
    <row r="188" spans="1:12" ht="15.6" x14ac:dyDescent="0.3">
      <c r="A188" s="5"/>
      <c r="B188" s="19" t="s">
        <v>313</v>
      </c>
      <c r="C188" s="20" t="s">
        <v>314</v>
      </c>
      <c r="D188" s="21" t="s">
        <v>10190</v>
      </c>
      <c r="E188" s="28" t="s">
        <v>16</v>
      </c>
      <c r="F188" s="22">
        <v>1</v>
      </c>
      <c r="G188" s="40">
        <v>60.48</v>
      </c>
      <c r="H188" s="23"/>
      <c r="I188" s="17">
        <f>Таб02_45[[#This Row],[Цена]]*Таб02_45[[#This Row],[Заказ]]</f>
        <v>0</v>
      </c>
      <c r="J188" s="18" t="s">
        <v>10644</v>
      </c>
      <c r="K188" s="73" t="str">
        <f t="shared" si="2"/>
        <v/>
      </c>
      <c r="L188" s="25"/>
    </row>
    <row r="189" spans="1:12" ht="15.6" x14ac:dyDescent="0.3">
      <c r="B189" s="19" t="s">
        <v>315</v>
      </c>
      <c r="C189" s="20" t="s">
        <v>316</v>
      </c>
      <c r="D189" s="21" t="s">
        <v>10060</v>
      </c>
      <c r="E189" s="28" t="s">
        <v>16</v>
      </c>
      <c r="F189" s="22">
        <v>1</v>
      </c>
      <c r="G189" s="40">
        <v>41.17</v>
      </c>
      <c r="H189" s="23"/>
      <c r="I189" s="17">
        <f>Таб02_45[[#This Row],[Цена]]*Таб02_45[[#This Row],[Заказ]]</f>
        <v>0</v>
      </c>
      <c r="J189" s="18" t="s">
        <v>10644</v>
      </c>
      <c r="K189" s="73" t="str">
        <f t="shared" si="2"/>
        <v/>
      </c>
      <c r="L189" s="25"/>
    </row>
    <row r="190" spans="1:12" ht="15.6" x14ac:dyDescent="0.3">
      <c r="B190" s="19" t="s">
        <v>317</v>
      </c>
      <c r="C190" s="20" t="s">
        <v>318</v>
      </c>
      <c r="D190" s="21" t="s">
        <v>10060</v>
      </c>
      <c r="E190" s="28" t="s">
        <v>16</v>
      </c>
      <c r="F190" s="22">
        <v>1</v>
      </c>
      <c r="G190" s="40">
        <v>37.74</v>
      </c>
      <c r="H190" s="23"/>
      <c r="I190" s="17">
        <f>Таб02_45[[#This Row],[Цена]]*Таб02_45[[#This Row],[Заказ]]</f>
        <v>0</v>
      </c>
      <c r="J190" s="18" t="s">
        <v>10644</v>
      </c>
      <c r="K190" s="73" t="str">
        <f t="shared" si="2"/>
        <v/>
      </c>
      <c r="L190" s="25"/>
    </row>
    <row r="191" spans="1:12" ht="15.6" x14ac:dyDescent="0.3">
      <c r="B191" s="19" t="s">
        <v>319</v>
      </c>
      <c r="C191" s="20" t="s">
        <v>320</v>
      </c>
      <c r="D191" s="21" t="s">
        <v>10060</v>
      </c>
      <c r="E191" s="28" t="s">
        <v>16</v>
      </c>
      <c r="F191" s="22">
        <v>1</v>
      </c>
      <c r="G191" s="40">
        <v>41.17</v>
      </c>
      <c r="H191" s="23"/>
      <c r="I191" s="17">
        <f>Таб02_45[[#This Row],[Цена]]*Таб02_45[[#This Row],[Заказ]]</f>
        <v>0</v>
      </c>
      <c r="J191" s="18" t="s">
        <v>10644</v>
      </c>
      <c r="K191" s="73" t="str">
        <f t="shared" si="2"/>
        <v/>
      </c>
      <c r="L191" s="25"/>
    </row>
    <row r="192" spans="1:12" ht="15.6" x14ac:dyDescent="0.3">
      <c r="B192" s="19" t="s">
        <v>321</v>
      </c>
      <c r="C192" s="20" t="s">
        <v>322</v>
      </c>
      <c r="D192" s="21" t="s">
        <v>10060</v>
      </c>
      <c r="E192" s="28" t="s">
        <v>16</v>
      </c>
      <c r="F192" s="22">
        <v>1</v>
      </c>
      <c r="G192" s="40">
        <v>41.17</v>
      </c>
      <c r="H192" s="23"/>
      <c r="I192" s="17">
        <f>Таб02_45[[#This Row],[Цена]]*Таб02_45[[#This Row],[Заказ]]</f>
        <v>0</v>
      </c>
      <c r="J192" s="18" t="s">
        <v>10644</v>
      </c>
      <c r="K192" s="73" t="str">
        <f t="shared" si="2"/>
        <v/>
      </c>
      <c r="L192" s="25"/>
    </row>
    <row r="193" spans="1:12" ht="15.6" x14ac:dyDescent="0.3">
      <c r="B193" s="19" t="s">
        <v>323</v>
      </c>
      <c r="C193" s="20" t="s">
        <v>324</v>
      </c>
      <c r="D193" s="21" t="s">
        <v>10190</v>
      </c>
      <c r="E193" s="28" t="s">
        <v>16</v>
      </c>
      <c r="F193" s="22">
        <v>1</v>
      </c>
      <c r="G193" s="40">
        <v>51.89</v>
      </c>
      <c r="H193" s="23"/>
      <c r="I193" s="17">
        <f>Таб02_45[[#This Row],[Цена]]*Таб02_45[[#This Row],[Заказ]]</f>
        <v>0</v>
      </c>
      <c r="J193" s="18" t="s">
        <v>10644</v>
      </c>
      <c r="K193" s="73" t="str">
        <f t="shared" si="2"/>
        <v/>
      </c>
      <c r="L193" s="25"/>
    </row>
    <row r="194" spans="1:12" ht="15.6" x14ac:dyDescent="0.3">
      <c r="B194" s="19" t="s">
        <v>325</v>
      </c>
      <c r="C194" s="20" t="s">
        <v>326</v>
      </c>
      <c r="D194" s="21" t="s">
        <v>10190</v>
      </c>
      <c r="E194" s="28" t="s">
        <v>16</v>
      </c>
      <c r="F194" s="22">
        <v>1</v>
      </c>
      <c r="G194" s="40">
        <v>60.48</v>
      </c>
      <c r="H194" s="23"/>
      <c r="I194" s="17">
        <f>Таб02_45[[#This Row],[Цена]]*Таб02_45[[#This Row],[Заказ]]</f>
        <v>0</v>
      </c>
      <c r="J194" s="18" t="s">
        <v>10644</v>
      </c>
      <c r="K194" s="73" t="str">
        <f t="shared" si="2"/>
        <v/>
      </c>
      <c r="L194" s="25"/>
    </row>
    <row r="195" spans="1:12" ht="15.6" x14ac:dyDescent="0.3">
      <c r="B195" s="19" t="s">
        <v>327</v>
      </c>
      <c r="C195" s="20" t="s">
        <v>328</v>
      </c>
      <c r="D195" s="21" t="s">
        <v>10060</v>
      </c>
      <c r="E195" s="28" t="s">
        <v>16</v>
      </c>
      <c r="F195" s="22">
        <v>1</v>
      </c>
      <c r="G195" s="40">
        <v>42.03</v>
      </c>
      <c r="H195" s="23"/>
      <c r="I195" s="17">
        <f>Таб02_45[[#This Row],[Цена]]*Таб02_45[[#This Row],[Заказ]]</f>
        <v>0</v>
      </c>
      <c r="J195" s="18" t="s">
        <v>10644</v>
      </c>
      <c r="K195" s="73" t="str">
        <f t="shared" si="2"/>
        <v/>
      </c>
      <c r="L195" s="25"/>
    </row>
    <row r="196" spans="1:12" ht="15.6" x14ac:dyDescent="0.3">
      <c r="B196" s="19" t="s">
        <v>329</v>
      </c>
      <c r="C196" s="20" t="s">
        <v>330</v>
      </c>
      <c r="D196" s="21" t="s">
        <v>10060</v>
      </c>
      <c r="E196" s="28" t="s">
        <v>16</v>
      </c>
      <c r="F196" s="22">
        <v>1</v>
      </c>
      <c r="G196" s="40">
        <v>42.03</v>
      </c>
      <c r="H196" s="23"/>
      <c r="I196" s="17">
        <f>Таб02_45[[#This Row],[Цена]]*Таб02_45[[#This Row],[Заказ]]</f>
        <v>0</v>
      </c>
      <c r="J196" s="18" t="s">
        <v>10644</v>
      </c>
      <c r="K196" s="73" t="str">
        <f t="shared" si="2"/>
        <v/>
      </c>
      <c r="L196" s="25"/>
    </row>
    <row r="197" spans="1:12" ht="15.6" x14ac:dyDescent="0.3">
      <c r="B197" s="19" t="s">
        <v>271</v>
      </c>
      <c r="C197" s="20" t="s">
        <v>272</v>
      </c>
      <c r="D197" s="21" t="s">
        <v>10197</v>
      </c>
      <c r="E197" s="28" t="s">
        <v>16</v>
      </c>
      <c r="F197" s="22">
        <v>1</v>
      </c>
      <c r="G197" s="40">
        <v>61.76</v>
      </c>
      <c r="H197" s="23"/>
      <c r="I197" s="17">
        <f>Таб02_45[[#This Row],[Цена]]*Таб02_45[[#This Row],[Заказ]]</f>
        <v>0</v>
      </c>
      <c r="J197" s="18" t="s">
        <v>10644</v>
      </c>
      <c r="K197" s="73" t="str">
        <f t="shared" si="2"/>
        <v/>
      </c>
      <c r="L197" s="25"/>
    </row>
    <row r="198" spans="1:12" ht="15.6" x14ac:dyDescent="0.3">
      <c r="A198" s="5"/>
      <c r="B198" s="19" t="s">
        <v>365</v>
      </c>
      <c r="C198" s="20" t="s">
        <v>366</v>
      </c>
      <c r="D198" s="21" t="s">
        <v>10197</v>
      </c>
      <c r="E198" s="28" t="s">
        <v>16</v>
      </c>
      <c r="F198" s="22">
        <v>1</v>
      </c>
      <c r="G198" s="40">
        <v>63.47</v>
      </c>
      <c r="H198" s="23"/>
      <c r="I198" s="17">
        <f>Таб02_45[[#This Row],[Цена]]*Таб02_45[[#This Row],[Заказ]]</f>
        <v>0</v>
      </c>
      <c r="J198" s="18" t="s">
        <v>10644</v>
      </c>
      <c r="K198" s="73" t="str">
        <f t="shared" ref="K198:K227" si="3">IF(AND($K$4&gt;0,$K$4&lt;300),"Минимальный заказ по вкладке 300 евро","")</f>
        <v/>
      </c>
      <c r="L198" s="25"/>
    </row>
    <row r="199" spans="1:12" ht="15.6" x14ac:dyDescent="0.3">
      <c r="B199" s="19" t="s">
        <v>367</v>
      </c>
      <c r="C199" s="20" t="s">
        <v>368</v>
      </c>
      <c r="D199" s="21" t="s">
        <v>10197</v>
      </c>
      <c r="E199" s="28" t="s">
        <v>16</v>
      </c>
      <c r="F199" s="22">
        <v>1</v>
      </c>
      <c r="G199" s="40">
        <v>63.47</v>
      </c>
      <c r="H199" s="23"/>
      <c r="I199" s="17">
        <f>Таб02_45[[#This Row],[Цена]]*Таб02_45[[#This Row],[Заказ]]</f>
        <v>0</v>
      </c>
      <c r="J199" s="18" t="s">
        <v>10644</v>
      </c>
      <c r="K199" s="73" t="str">
        <f t="shared" si="3"/>
        <v/>
      </c>
      <c r="L199" s="25"/>
    </row>
    <row r="200" spans="1:12" ht="15.6" x14ac:dyDescent="0.3">
      <c r="B200" s="19" t="s">
        <v>331</v>
      </c>
      <c r="C200" s="20" t="s">
        <v>332</v>
      </c>
      <c r="D200" s="21" t="s">
        <v>10190</v>
      </c>
      <c r="E200" s="28" t="s">
        <v>16</v>
      </c>
      <c r="F200" s="22">
        <v>1</v>
      </c>
      <c r="G200" s="40">
        <v>58.76</v>
      </c>
      <c r="H200" s="23"/>
      <c r="I200" s="17">
        <f>Таб02_45[[#This Row],[Цена]]*Таб02_45[[#This Row],[Заказ]]</f>
        <v>0</v>
      </c>
      <c r="J200" s="18" t="s">
        <v>10644</v>
      </c>
      <c r="K200" s="73" t="str">
        <f t="shared" si="3"/>
        <v/>
      </c>
      <c r="L200" s="25"/>
    </row>
    <row r="201" spans="1:12" ht="15.6" x14ac:dyDescent="0.3">
      <c r="B201" s="19" t="s">
        <v>369</v>
      </c>
      <c r="C201" s="20" t="s">
        <v>370</v>
      </c>
      <c r="D201" s="21" t="s">
        <v>10197</v>
      </c>
      <c r="E201" s="28" t="s">
        <v>16</v>
      </c>
      <c r="F201" s="22">
        <v>1</v>
      </c>
      <c r="G201" s="40">
        <v>66.900000000000006</v>
      </c>
      <c r="H201" s="23"/>
      <c r="I201" s="17">
        <f>Таб02_45[[#This Row],[Цена]]*Таб02_45[[#This Row],[Заказ]]</f>
        <v>0</v>
      </c>
      <c r="J201" s="18" t="s">
        <v>10644</v>
      </c>
      <c r="K201" s="73" t="str">
        <f t="shared" si="3"/>
        <v/>
      </c>
      <c r="L201" s="25"/>
    </row>
    <row r="202" spans="1:12" ht="15.6" x14ac:dyDescent="0.3">
      <c r="B202" s="19" t="s">
        <v>371</v>
      </c>
      <c r="C202" s="20" t="s">
        <v>372</v>
      </c>
      <c r="D202" s="21" t="s">
        <v>10197</v>
      </c>
      <c r="E202" s="28" t="s">
        <v>16</v>
      </c>
      <c r="F202" s="22">
        <v>1</v>
      </c>
      <c r="G202" s="40">
        <v>61.76</v>
      </c>
      <c r="H202" s="23"/>
      <c r="I202" s="17">
        <f>Таб02_45[[#This Row],[Цена]]*Таб02_45[[#This Row],[Заказ]]</f>
        <v>0</v>
      </c>
      <c r="J202" s="18" t="s">
        <v>10644</v>
      </c>
      <c r="K202" s="73" t="str">
        <f t="shared" si="3"/>
        <v/>
      </c>
      <c r="L202" s="25"/>
    </row>
    <row r="203" spans="1:12" ht="15.6" x14ac:dyDescent="0.3">
      <c r="B203" s="19" t="s">
        <v>407</v>
      </c>
      <c r="C203" s="20" t="s">
        <v>408</v>
      </c>
      <c r="D203" s="21" t="s">
        <v>10400</v>
      </c>
      <c r="E203" s="28" t="s">
        <v>16</v>
      </c>
      <c r="F203" s="22">
        <v>1</v>
      </c>
      <c r="G203" s="40">
        <v>88.34</v>
      </c>
      <c r="H203" s="23"/>
      <c r="I203" s="17">
        <f>Таб02_45[[#This Row],[Цена]]*Таб02_45[[#This Row],[Заказ]]</f>
        <v>0</v>
      </c>
      <c r="J203" s="18" t="s">
        <v>10644</v>
      </c>
      <c r="K203" s="73" t="str">
        <f t="shared" si="3"/>
        <v/>
      </c>
      <c r="L203" s="25"/>
    </row>
    <row r="204" spans="1:12" ht="15.6" x14ac:dyDescent="0.3">
      <c r="B204" s="19" t="s">
        <v>409</v>
      </c>
      <c r="C204" s="20" t="s">
        <v>410</v>
      </c>
      <c r="D204" s="21" t="s">
        <v>10060</v>
      </c>
      <c r="E204" s="28" t="s">
        <v>16</v>
      </c>
      <c r="F204" s="22">
        <v>1</v>
      </c>
      <c r="G204" s="40">
        <v>42.03</v>
      </c>
      <c r="H204" s="23"/>
      <c r="I204" s="17">
        <f>Таб02_45[[#This Row],[Цена]]*Таб02_45[[#This Row],[Заказ]]</f>
        <v>0</v>
      </c>
      <c r="J204" s="18" t="s">
        <v>10644</v>
      </c>
      <c r="K204" s="73" t="str">
        <f t="shared" si="3"/>
        <v/>
      </c>
      <c r="L204" s="25"/>
    </row>
    <row r="205" spans="1:12" ht="15.6" x14ac:dyDescent="0.3">
      <c r="B205" s="19" t="s">
        <v>411</v>
      </c>
      <c r="C205" s="20" t="s">
        <v>412</v>
      </c>
      <c r="D205" s="21" t="s">
        <v>10060</v>
      </c>
      <c r="E205" s="28" t="s">
        <v>16</v>
      </c>
      <c r="F205" s="22">
        <v>1</v>
      </c>
      <c r="G205" s="40">
        <v>42.03</v>
      </c>
      <c r="H205" s="23"/>
      <c r="I205" s="17">
        <f>Таб02_45[[#This Row],[Цена]]*Таб02_45[[#This Row],[Заказ]]</f>
        <v>0</v>
      </c>
      <c r="J205" s="18" t="s">
        <v>10644</v>
      </c>
      <c r="K205" s="73" t="str">
        <f t="shared" si="3"/>
        <v/>
      </c>
      <c r="L205" s="25"/>
    </row>
    <row r="206" spans="1:12" ht="15.6" x14ac:dyDescent="0.3">
      <c r="B206" s="19" t="s">
        <v>413</v>
      </c>
      <c r="C206" s="20" t="s">
        <v>414</v>
      </c>
      <c r="D206" s="21" t="s">
        <v>10060</v>
      </c>
      <c r="E206" s="28" t="s">
        <v>16</v>
      </c>
      <c r="F206" s="22">
        <v>1</v>
      </c>
      <c r="G206" s="40">
        <v>42.03</v>
      </c>
      <c r="H206" s="23"/>
      <c r="I206" s="17">
        <f>Таб02_45[[#This Row],[Цена]]*Таб02_45[[#This Row],[Заказ]]</f>
        <v>0</v>
      </c>
      <c r="J206" s="18" t="s">
        <v>10644</v>
      </c>
      <c r="K206" s="73" t="str">
        <f t="shared" si="3"/>
        <v/>
      </c>
      <c r="L206" s="25"/>
    </row>
    <row r="207" spans="1:12" ht="15.6" x14ac:dyDescent="0.3">
      <c r="B207" s="19" t="s">
        <v>415</v>
      </c>
      <c r="C207" s="20" t="s">
        <v>416</v>
      </c>
      <c r="D207" s="21" t="s">
        <v>10060</v>
      </c>
      <c r="E207" s="28" t="s">
        <v>16</v>
      </c>
      <c r="F207" s="22">
        <v>1</v>
      </c>
      <c r="G207" s="40">
        <v>42.03</v>
      </c>
      <c r="H207" s="23"/>
      <c r="I207" s="17">
        <f>Таб02_45[[#This Row],[Цена]]*Таб02_45[[#This Row],[Заказ]]</f>
        <v>0</v>
      </c>
      <c r="J207" s="18" t="s">
        <v>10644</v>
      </c>
      <c r="K207" s="73" t="str">
        <f t="shared" si="3"/>
        <v/>
      </c>
      <c r="L207" s="25"/>
    </row>
    <row r="208" spans="1:12" ht="15.6" x14ac:dyDescent="0.3">
      <c r="B208" s="19" t="s">
        <v>417</v>
      </c>
      <c r="C208" s="20" t="s">
        <v>418</v>
      </c>
      <c r="D208" s="21" t="s">
        <v>10060</v>
      </c>
      <c r="E208" s="28" t="s">
        <v>16</v>
      </c>
      <c r="F208" s="22">
        <v>1</v>
      </c>
      <c r="G208" s="40">
        <v>37.74</v>
      </c>
      <c r="H208" s="23"/>
      <c r="I208" s="17">
        <f>Таб02_45[[#This Row],[Цена]]*Таб02_45[[#This Row],[Заказ]]</f>
        <v>0</v>
      </c>
      <c r="J208" s="18" t="s">
        <v>10644</v>
      </c>
      <c r="K208" s="73" t="str">
        <f t="shared" si="3"/>
        <v/>
      </c>
      <c r="L208" s="25"/>
    </row>
    <row r="209" spans="2:12" ht="15.6" x14ac:dyDescent="0.3">
      <c r="B209" s="19" t="s">
        <v>457</v>
      </c>
      <c r="C209" s="20" t="s">
        <v>458</v>
      </c>
      <c r="D209" s="21" t="s">
        <v>10220</v>
      </c>
      <c r="E209" s="28" t="s">
        <v>16</v>
      </c>
      <c r="F209" s="22">
        <v>3</v>
      </c>
      <c r="G209" s="40">
        <v>16.64</v>
      </c>
      <c r="H209" s="23"/>
      <c r="I209" s="17">
        <f>Таб02_45[[#This Row],[Цена]]*Таб02_45[[#This Row],[Заказ]]</f>
        <v>0</v>
      </c>
      <c r="J209" s="18" t="s">
        <v>10644</v>
      </c>
      <c r="K209" s="73" t="str">
        <f t="shared" si="3"/>
        <v/>
      </c>
      <c r="L209" s="25"/>
    </row>
    <row r="210" spans="2:12" ht="15.6" x14ac:dyDescent="0.3">
      <c r="B210" s="19" t="s">
        <v>419</v>
      </c>
      <c r="C210" s="20" t="s">
        <v>420</v>
      </c>
      <c r="D210" s="21" t="s">
        <v>10220</v>
      </c>
      <c r="E210" s="28" t="s">
        <v>16</v>
      </c>
      <c r="F210" s="22">
        <v>3</v>
      </c>
      <c r="G210" s="40">
        <v>17.489999999999998</v>
      </c>
      <c r="H210" s="23"/>
      <c r="I210" s="17">
        <f>Таб02_45[[#This Row],[Цена]]*Таб02_45[[#This Row],[Заказ]]</f>
        <v>0</v>
      </c>
      <c r="J210" s="18" t="s">
        <v>10644</v>
      </c>
      <c r="K210" s="73" t="str">
        <f t="shared" si="3"/>
        <v/>
      </c>
      <c r="L210" s="25"/>
    </row>
    <row r="211" spans="2:12" ht="15.6" x14ac:dyDescent="0.3">
      <c r="B211" s="19" t="s">
        <v>421</v>
      </c>
      <c r="C211" s="20" t="s">
        <v>422</v>
      </c>
      <c r="D211" s="21" t="s">
        <v>10190</v>
      </c>
      <c r="E211" s="28" t="s">
        <v>16</v>
      </c>
      <c r="F211" s="22">
        <v>1</v>
      </c>
      <c r="G211" s="40">
        <v>38.159999999999997</v>
      </c>
      <c r="H211" s="23"/>
      <c r="I211" s="17">
        <f>Таб02_45[[#This Row],[Цена]]*Таб02_45[[#This Row],[Заказ]]</f>
        <v>0</v>
      </c>
      <c r="J211" s="18" t="s">
        <v>10644</v>
      </c>
      <c r="K211" s="73" t="str">
        <f t="shared" si="3"/>
        <v/>
      </c>
      <c r="L211" s="25"/>
    </row>
    <row r="212" spans="2:12" ht="15.6" x14ac:dyDescent="0.3">
      <c r="B212" s="19" t="s">
        <v>425</v>
      </c>
      <c r="C212" s="20" t="s">
        <v>426</v>
      </c>
      <c r="D212" s="21" t="s">
        <v>10197</v>
      </c>
      <c r="E212" s="28" t="s">
        <v>16</v>
      </c>
      <c r="F212" s="22">
        <v>1</v>
      </c>
      <c r="G212" s="40">
        <v>48.88</v>
      </c>
      <c r="H212" s="23"/>
      <c r="I212" s="17">
        <f>Таб02_45[[#This Row],[Цена]]*Таб02_45[[#This Row],[Заказ]]</f>
        <v>0</v>
      </c>
      <c r="J212" s="18" t="s">
        <v>10644</v>
      </c>
      <c r="K212" s="73" t="str">
        <f t="shared" si="3"/>
        <v/>
      </c>
      <c r="L212" s="25"/>
    </row>
    <row r="213" spans="2:12" ht="15.6" x14ac:dyDescent="0.3">
      <c r="B213" s="19" t="s">
        <v>423</v>
      </c>
      <c r="C213" s="20" t="s">
        <v>424</v>
      </c>
      <c r="D213" s="21" t="s">
        <v>10220</v>
      </c>
      <c r="E213" s="28" t="s">
        <v>16</v>
      </c>
      <c r="F213" s="22">
        <v>3</v>
      </c>
      <c r="G213" s="40">
        <v>16.64</v>
      </c>
      <c r="H213" s="23"/>
      <c r="I213" s="17">
        <f>Таб02_45[[#This Row],[Цена]]*Таб02_45[[#This Row],[Заказ]]</f>
        <v>0</v>
      </c>
      <c r="J213" s="18" t="s">
        <v>10644</v>
      </c>
      <c r="K213" s="73" t="str">
        <f t="shared" si="3"/>
        <v/>
      </c>
      <c r="L213" s="25"/>
    </row>
    <row r="214" spans="2:12" ht="15.6" x14ac:dyDescent="0.3">
      <c r="B214" s="19" t="s">
        <v>427</v>
      </c>
      <c r="C214" s="20" t="s">
        <v>428</v>
      </c>
      <c r="D214" s="21" t="s">
        <v>10220</v>
      </c>
      <c r="E214" s="28" t="s">
        <v>16</v>
      </c>
      <c r="F214" s="22">
        <v>3</v>
      </c>
      <c r="G214" s="40">
        <v>16.64</v>
      </c>
      <c r="H214" s="23"/>
      <c r="I214" s="17">
        <f>Таб02_45[[#This Row],[Цена]]*Таб02_45[[#This Row],[Заказ]]</f>
        <v>0</v>
      </c>
      <c r="J214" s="18" t="s">
        <v>10644</v>
      </c>
      <c r="K214" s="73" t="str">
        <f t="shared" si="3"/>
        <v/>
      </c>
      <c r="L214" s="25"/>
    </row>
    <row r="215" spans="2:12" ht="15.6" x14ac:dyDescent="0.3">
      <c r="B215" s="19" t="s">
        <v>429</v>
      </c>
      <c r="C215" s="20" t="s">
        <v>430</v>
      </c>
      <c r="D215" s="21" t="s">
        <v>10220</v>
      </c>
      <c r="E215" s="28" t="s">
        <v>16</v>
      </c>
      <c r="F215" s="22">
        <v>3</v>
      </c>
      <c r="G215" s="40">
        <v>16.64</v>
      </c>
      <c r="H215" s="23"/>
      <c r="I215" s="17">
        <f>Таб02_45[[#This Row],[Цена]]*Таб02_45[[#This Row],[Заказ]]</f>
        <v>0</v>
      </c>
      <c r="J215" s="18" t="s">
        <v>10644</v>
      </c>
      <c r="K215" s="73" t="str">
        <f t="shared" si="3"/>
        <v/>
      </c>
      <c r="L215" s="25"/>
    </row>
    <row r="216" spans="2:12" ht="15.6" x14ac:dyDescent="0.3">
      <c r="B216" s="19" t="s">
        <v>431</v>
      </c>
      <c r="C216" s="20" t="s">
        <v>432</v>
      </c>
      <c r="D216" s="21" t="s">
        <v>10220</v>
      </c>
      <c r="E216" s="28" t="s">
        <v>16</v>
      </c>
      <c r="F216" s="22">
        <v>3</v>
      </c>
      <c r="G216" s="40">
        <v>17.489999999999998</v>
      </c>
      <c r="H216" s="23"/>
      <c r="I216" s="17">
        <f>Таб02_45[[#This Row],[Цена]]*Таб02_45[[#This Row],[Заказ]]</f>
        <v>0</v>
      </c>
      <c r="J216" s="18" t="s">
        <v>10644</v>
      </c>
      <c r="K216" s="73" t="str">
        <f t="shared" si="3"/>
        <v/>
      </c>
      <c r="L216" s="25"/>
    </row>
    <row r="217" spans="2:12" ht="15.6" x14ac:dyDescent="0.3">
      <c r="B217" s="19" t="s">
        <v>433</v>
      </c>
      <c r="C217" s="20" t="s">
        <v>434</v>
      </c>
      <c r="D217" s="21" t="s">
        <v>10045</v>
      </c>
      <c r="E217" s="28" t="s">
        <v>16</v>
      </c>
      <c r="F217" s="22">
        <v>3</v>
      </c>
      <c r="G217" s="40">
        <v>15.09</v>
      </c>
      <c r="H217" s="23"/>
      <c r="I217" s="17">
        <f>Таб02_45[[#This Row],[Цена]]*Таб02_45[[#This Row],[Заказ]]</f>
        <v>0</v>
      </c>
      <c r="J217" s="18" t="s">
        <v>10644</v>
      </c>
      <c r="K217" s="73" t="str">
        <f t="shared" si="3"/>
        <v/>
      </c>
      <c r="L217" s="25"/>
    </row>
    <row r="218" spans="2:12" ht="15.6" x14ac:dyDescent="0.3">
      <c r="B218" s="19" t="s">
        <v>435</v>
      </c>
      <c r="C218" s="20" t="s">
        <v>436</v>
      </c>
      <c r="D218" s="21" t="s">
        <v>10060</v>
      </c>
      <c r="E218" s="28" t="s">
        <v>16</v>
      </c>
      <c r="F218" s="22">
        <v>1</v>
      </c>
      <c r="G218" s="40">
        <v>31.73</v>
      </c>
      <c r="H218" s="23"/>
      <c r="I218" s="17">
        <f>Таб02_45[[#This Row],[Цена]]*Таб02_45[[#This Row],[Заказ]]</f>
        <v>0</v>
      </c>
      <c r="J218" s="18" t="s">
        <v>10644</v>
      </c>
      <c r="K218" s="73" t="str">
        <f t="shared" si="3"/>
        <v/>
      </c>
      <c r="L218" s="25"/>
    </row>
    <row r="219" spans="2:12" ht="15.6" x14ac:dyDescent="0.3">
      <c r="B219" s="19" t="s">
        <v>437</v>
      </c>
      <c r="C219" s="20" t="s">
        <v>438</v>
      </c>
      <c r="D219" s="21" t="s">
        <v>10220</v>
      </c>
      <c r="E219" s="28" t="s">
        <v>16</v>
      </c>
      <c r="F219" s="22">
        <v>3</v>
      </c>
      <c r="G219" s="40">
        <v>17.489999999999998</v>
      </c>
      <c r="H219" s="23"/>
      <c r="I219" s="17">
        <f>Таб02_45[[#This Row],[Цена]]*Таб02_45[[#This Row],[Заказ]]</f>
        <v>0</v>
      </c>
      <c r="J219" s="18" t="s">
        <v>10644</v>
      </c>
      <c r="K219" s="73" t="str">
        <f t="shared" si="3"/>
        <v/>
      </c>
      <c r="L219" s="25"/>
    </row>
    <row r="220" spans="2:12" ht="15.6" x14ac:dyDescent="0.3">
      <c r="B220" s="19" t="s">
        <v>439</v>
      </c>
      <c r="C220" s="20" t="s">
        <v>440</v>
      </c>
      <c r="D220" s="21" t="s">
        <v>10220</v>
      </c>
      <c r="E220" s="28" t="s">
        <v>16</v>
      </c>
      <c r="F220" s="22">
        <v>3</v>
      </c>
      <c r="G220" s="40">
        <v>17.489999999999998</v>
      </c>
      <c r="H220" s="23"/>
      <c r="I220" s="17">
        <f>Таб02_45[[#This Row],[Цена]]*Таб02_45[[#This Row],[Заказ]]</f>
        <v>0</v>
      </c>
      <c r="J220" s="18" t="s">
        <v>10644</v>
      </c>
      <c r="K220" s="73" t="str">
        <f t="shared" si="3"/>
        <v/>
      </c>
      <c r="L220" s="25"/>
    </row>
    <row r="221" spans="2:12" ht="15.6" x14ac:dyDescent="0.3">
      <c r="B221" s="19" t="s">
        <v>441</v>
      </c>
      <c r="C221" s="20" t="s">
        <v>442</v>
      </c>
      <c r="D221" s="21" t="s">
        <v>10220</v>
      </c>
      <c r="E221" s="28" t="s">
        <v>16</v>
      </c>
      <c r="F221" s="22">
        <v>3</v>
      </c>
      <c r="G221" s="40">
        <v>16.64</v>
      </c>
      <c r="H221" s="23"/>
      <c r="I221" s="17">
        <f>Таб02_45[[#This Row],[Цена]]*Таб02_45[[#This Row],[Заказ]]</f>
        <v>0</v>
      </c>
      <c r="J221" s="18" t="s">
        <v>10644</v>
      </c>
      <c r="K221" s="73" t="str">
        <f t="shared" si="3"/>
        <v/>
      </c>
      <c r="L221" s="25"/>
    </row>
    <row r="222" spans="2:12" ht="15.6" x14ac:dyDescent="0.3">
      <c r="B222" s="19" t="s">
        <v>443</v>
      </c>
      <c r="C222" s="20" t="s">
        <v>444</v>
      </c>
      <c r="D222" s="21" t="s">
        <v>10220</v>
      </c>
      <c r="E222" s="28" t="s">
        <v>16</v>
      </c>
      <c r="F222" s="22">
        <v>3</v>
      </c>
      <c r="G222" s="40">
        <v>23.5</v>
      </c>
      <c r="H222" s="23"/>
      <c r="I222" s="17">
        <f>Таб02_45[[#This Row],[Цена]]*Таб02_45[[#This Row],[Заказ]]</f>
        <v>0</v>
      </c>
      <c r="J222" s="18" t="s">
        <v>10644</v>
      </c>
      <c r="K222" s="73" t="str">
        <f t="shared" si="3"/>
        <v/>
      </c>
      <c r="L222" s="25"/>
    </row>
    <row r="223" spans="2:12" ht="15.6" x14ac:dyDescent="0.3">
      <c r="B223" s="19" t="s">
        <v>445</v>
      </c>
      <c r="C223" s="20" t="s">
        <v>446</v>
      </c>
      <c r="D223" s="21" t="s">
        <v>10220</v>
      </c>
      <c r="E223" s="28" t="s">
        <v>16</v>
      </c>
      <c r="F223" s="22">
        <v>3</v>
      </c>
      <c r="G223" s="40">
        <v>17.489999999999998</v>
      </c>
      <c r="H223" s="23"/>
      <c r="I223" s="17">
        <f>Таб02_45[[#This Row],[Цена]]*Таб02_45[[#This Row],[Заказ]]</f>
        <v>0</v>
      </c>
      <c r="J223" s="18" t="s">
        <v>10644</v>
      </c>
      <c r="K223" s="73" t="str">
        <f t="shared" si="3"/>
        <v/>
      </c>
      <c r="L223" s="25"/>
    </row>
    <row r="224" spans="2:12" ht="15.6" x14ac:dyDescent="0.3">
      <c r="B224" s="19" t="s">
        <v>447</v>
      </c>
      <c r="C224" s="20" t="s">
        <v>448</v>
      </c>
      <c r="D224" s="21" t="s">
        <v>10220</v>
      </c>
      <c r="E224" s="28" t="s">
        <v>16</v>
      </c>
      <c r="F224" s="22">
        <v>3</v>
      </c>
      <c r="G224" s="40">
        <v>17.489999999999998</v>
      </c>
      <c r="H224" s="23"/>
      <c r="I224" s="17">
        <f>Таб02_45[[#This Row],[Цена]]*Таб02_45[[#This Row],[Заказ]]</f>
        <v>0</v>
      </c>
      <c r="J224" s="18" t="s">
        <v>10644</v>
      </c>
      <c r="K224" s="73" t="str">
        <f t="shared" si="3"/>
        <v/>
      </c>
      <c r="L224" s="25"/>
    </row>
    <row r="225" spans="2:12" ht="15.6" x14ac:dyDescent="0.3">
      <c r="B225" s="19" t="s">
        <v>449</v>
      </c>
      <c r="C225" s="20" t="s">
        <v>450</v>
      </c>
      <c r="D225" s="21" t="s">
        <v>10190</v>
      </c>
      <c r="E225" s="28" t="s">
        <v>16</v>
      </c>
      <c r="F225" s="22">
        <v>1</v>
      </c>
      <c r="G225" s="40">
        <v>39.880000000000003</v>
      </c>
      <c r="H225" s="23"/>
      <c r="I225" s="17">
        <f>Таб02_45[[#This Row],[Цена]]*Таб02_45[[#This Row],[Заказ]]</f>
        <v>0</v>
      </c>
      <c r="J225" s="18" t="s">
        <v>10644</v>
      </c>
      <c r="K225" s="73" t="str">
        <f t="shared" si="3"/>
        <v/>
      </c>
      <c r="L225" s="25"/>
    </row>
    <row r="226" spans="2:12" ht="15.6" x14ac:dyDescent="0.3">
      <c r="B226" s="19" t="s">
        <v>451</v>
      </c>
      <c r="C226" s="20" t="s">
        <v>452</v>
      </c>
      <c r="D226" s="21" t="s">
        <v>10045</v>
      </c>
      <c r="E226" s="28" t="s">
        <v>16</v>
      </c>
      <c r="F226" s="22">
        <v>3</v>
      </c>
      <c r="G226" s="40">
        <v>14.24</v>
      </c>
      <c r="H226" s="23"/>
      <c r="I226" s="17">
        <f>Таб02_45[[#This Row],[Цена]]*Таб02_45[[#This Row],[Заказ]]</f>
        <v>0</v>
      </c>
      <c r="J226" s="18" t="s">
        <v>10644</v>
      </c>
      <c r="K226" s="73" t="str">
        <f t="shared" si="3"/>
        <v/>
      </c>
      <c r="L226" s="25"/>
    </row>
    <row r="227" spans="2:12" ht="15.6" x14ac:dyDescent="0.3">
      <c r="B227" s="19" t="s">
        <v>453</v>
      </c>
      <c r="C227" s="20" t="s">
        <v>454</v>
      </c>
      <c r="D227" s="21" t="s">
        <v>10220</v>
      </c>
      <c r="E227" s="28" t="s">
        <v>16</v>
      </c>
      <c r="F227" s="22">
        <v>3</v>
      </c>
      <c r="G227" s="40">
        <v>18.350000000000001</v>
      </c>
      <c r="H227" s="23"/>
      <c r="I227" s="17">
        <f>Таб02_45[[#This Row],[Цена]]*Таб02_45[[#This Row],[Заказ]]</f>
        <v>0</v>
      </c>
      <c r="J227" s="18" t="s">
        <v>10644</v>
      </c>
      <c r="K227" s="73" t="str">
        <f t="shared" si="3"/>
        <v/>
      </c>
      <c r="L227" s="25"/>
    </row>
  </sheetData>
  <conditionalFormatting sqref="B5">
    <cfRule type="duplicateValues" dxfId="80" priority="77"/>
  </conditionalFormatting>
  <conditionalFormatting sqref="B5">
    <cfRule type="duplicateValues" dxfId="79" priority="2940"/>
  </conditionalFormatting>
  <conditionalFormatting sqref="B5">
    <cfRule type="duplicateValues" dxfId="78" priority="2969"/>
  </conditionalFormatting>
  <conditionalFormatting sqref="B5">
    <cfRule type="duplicateValues" dxfId="77" priority="2999"/>
    <cfRule type="duplicateValues" dxfId="76" priority="3000"/>
  </conditionalFormatting>
  <conditionalFormatting sqref="B5">
    <cfRule type="duplicateValues" dxfId="75" priority="3059"/>
    <cfRule type="duplicateValues" dxfId="74" priority="3060"/>
  </conditionalFormatting>
  <conditionalFormatting sqref="B5">
    <cfRule type="duplicateValues" dxfId="73" priority="3075"/>
  </conditionalFormatting>
  <conditionalFormatting sqref="B6:B227">
    <cfRule type="duplicateValues" dxfId="72" priority="4"/>
  </conditionalFormatting>
  <conditionalFormatting sqref="B6:B227">
    <cfRule type="duplicateValues" dxfId="71" priority="5"/>
  </conditionalFormatting>
  <conditionalFormatting sqref="B6:B227">
    <cfRule type="duplicateValues" dxfId="70" priority="6"/>
  </conditionalFormatting>
  <conditionalFormatting sqref="B6:B227">
    <cfRule type="duplicateValues" dxfId="69" priority="7"/>
    <cfRule type="duplicateValues" dxfId="68" priority="8"/>
  </conditionalFormatting>
  <conditionalFormatting sqref="B6:B227">
    <cfRule type="duplicateValues" dxfId="67" priority="9"/>
    <cfRule type="duplicateValues" dxfId="66" priority="10"/>
  </conditionalFormatting>
  <conditionalFormatting sqref="B6:B227">
    <cfRule type="duplicateValues" dxfId="65" priority="11"/>
  </conditionalFormatting>
  <conditionalFormatting sqref="K3:L3">
    <cfRule type="duplicateValues" dxfId="64" priority="3" stopIfTrue="1"/>
  </conditionalFormatting>
  <conditionalFormatting sqref="B3:B4">
    <cfRule type="duplicateValues" dxfId="63" priority="2" stopIfTrue="1"/>
  </conditionalFormatting>
  <conditionalFormatting sqref="C3:J4">
    <cfRule type="duplicateValues" dxfId="62" priority="1" stopIfTrue="1"/>
  </conditionalFormatting>
  <dataValidations disablePrompts="1" count="1">
    <dataValidation type="whole" errorStyle="information" allowBlank="1" showInputMessage="1" showErrorMessage="1" errorTitle="Минимальный заказ" error=" Минимальный заказ на вкладку 300 евро" sqref="K4">
      <formula1>0</formula1>
      <formula2>300</formula2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B7025"/>
  </sheetPr>
  <dimension ref="A1:L382"/>
  <sheetViews>
    <sheetView showGridLines="0" topLeftCell="B1" workbookViewId="0">
      <pane ySplit="4" topLeftCell="A5" activePane="bottomLeft" state="frozen"/>
      <selection activeCell="B1" sqref="B1"/>
      <selection pane="bottomLeft" activeCell="G11" sqref="G11"/>
    </sheetView>
  </sheetViews>
  <sheetFormatPr defaultColWidth="9.109375" defaultRowHeight="13.2" x14ac:dyDescent="0.25"/>
  <cols>
    <col min="1" max="1" width="2" style="1" hidden="1" customWidth="1"/>
    <col min="2" max="2" width="16.6640625" style="2" customWidth="1"/>
    <col min="3" max="3" width="56.109375" style="2" customWidth="1"/>
    <col min="4" max="4" width="12.33203125" style="9" customWidth="1"/>
    <col min="5" max="5" width="17" style="9" customWidth="1"/>
    <col min="6" max="6" width="10.44140625" style="10" customWidth="1"/>
    <col min="7" max="7" width="10.109375" style="11" customWidth="1"/>
    <col min="8" max="8" width="15.44140625" style="3" customWidth="1"/>
    <col min="9" max="9" width="18.44140625" style="2" customWidth="1"/>
    <col min="10" max="10" width="14.33203125" style="2" customWidth="1"/>
    <col min="11" max="11" width="14.5546875" style="2" customWidth="1"/>
    <col min="12" max="12" width="14" style="2" customWidth="1"/>
    <col min="13" max="16384" width="9.109375" style="2"/>
  </cols>
  <sheetData>
    <row r="1" spans="1:12" ht="20.399999999999999" x14ac:dyDescent="0.35">
      <c r="B1" s="149" t="s">
        <v>10680</v>
      </c>
      <c r="C1" s="152" t="s">
        <v>10669</v>
      </c>
    </row>
    <row r="2" spans="1:12" ht="14.4" x14ac:dyDescent="0.3">
      <c r="C2" s="154" t="s">
        <v>10690</v>
      </c>
    </row>
    <row r="3" spans="1:12" s="7" customFormat="1" ht="26.4" x14ac:dyDescent="0.25">
      <c r="A3" s="6"/>
      <c r="B3" s="51" t="s">
        <v>6</v>
      </c>
      <c r="C3" s="51" t="s">
        <v>7</v>
      </c>
      <c r="D3" s="51" t="s">
        <v>10246</v>
      </c>
      <c r="E3" s="51" t="s">
        <v>8</v>
      </c>
      <c r="F3" s="51" t="s">
        <v>10</v>
      </c>
      <c r="G3" s="51" t="s">
        <v>11</v>
      </c>
      <c r="H3" s="51" t="s">
        <v>12</v>
      </c>
      <c r="I3" s="51" t="s">
        <v>13</v>
      </c>
      <c r="J3" s="51" t="s">
        <v>10691</v>
      </c>
      <c r="K3" s="51" t="s">
        <v>10651</v>
      </c>
      <c r="L3" s="51" t="s">
        <v>10652</v>
      </c>
    </row>
    <row r="4" spans="1:12" s="7" customFormat="1" ht="15.6" x14ac:dyDescent="0.3">
      <c r="A4" s="6"/>
      <c r="B4" s="59"/>
      <c r="C4" s="59"/>
      <c r="D4" s="59"/>
      <c r="E4" s="59"/>
      <c r="F4" s="59"/>
      <c r="G4" s="59"/>
      <c r="H4" s="59"/>
      <c r="I4" s="59"/>
      <c r="J4" s="59"/>
      <c r="K4" s="46">
        <f>SUM(Таб02_46[Итого])</f>
        <v>0</v>
      </c>
      <c r="L4" s="47">
        <f>Таб02_46[[#This Row],[Итого Евро]]*ПРАЙС!$F$14</f>
        <v>0</v>
      </c>
    </row>
    <row r="5" spans="1:12" ht="15.6" x14ac:dyDescent="0.3">
      <c r="B5" s="13" t="s">
        <v>493</v>
      </c>
      <c r="C5" s="26" t="s">
        <v>494</v>
      </c>
      <c r="D5" s="13" t="s">
        <v>10045</v>
      </c>
      <c r="E5" s="13" t="s">
        <v>9965</v>
      </c>
      <c r="F5" s="27">
        <v>3</v>
      </c>
      <c r="G5" s="40">
        <v>45.56</v>
      </c>
      <c r="H5" s="13"/>
      <c r="I5" s="17">
        <f>IFERROR(Таб02_46[[#This Row],[Цена]]*Таб02_46[[#This Row],[Заказ]],"")</f>
        <v>0</v>
      </c>
      <c r="J5" s="18" t="s">
        <v>10644</v>
      </c>
      <c r="K5" s="73" t="str">
        <f>IF(AND($K$4&gt;0,$K$4&lt;300),"Минимальный заказ по вкладке 300 евро","")</f>
        <v/>
      </c>
      <c r="L5" s="70"/>
    </row>
    <row r="6" spans="1:12" ht="15.6" x14ac:dyDescent="0.3">
      <c r="B6" s="13" t="s">
        <v>495</v>
      </c>
      <c r="C6" s="26" t="s">
        <v>496</v>
      </c>
      <c r="D6" s="13" t="s">
        <v>10045</v>
      </c>
      <c r="E6" s="13" t="s">
        <v>9965</v>
      </c>
      <c r="F6" s="27">
        <v>3</v>
      </c>
      <c r="G6" s="40">
        <v>40.4</v>
      </c>
      <c r="H6" s="13"/>
      <c r="I6" s="17">
        <f>IFERROR(Таб02_46[[#This Row],[Цена]]*Таб02_46[[#This Row],[Заказ]],"")</f>
        <v>0</v>
      </c>
      <c r="J6" s="18" t="s">
        <v>10644</v>
      </c>
      <c r="K6" s="73" t="str">
        <f t="shared" ref="K6:K69" si="0">IF(AND($K$4&gt;0,$K$4&lt;300),"Минимальный заказ по вкладке 300 евро","")</f>
        <v/>
      </c>
      <c r="L6" s="12"/>
    </row>
    <row r="7" spans="1:12" ht="15.6" x14ac:dyDescent="0.3">
      <c r="B7" s="13" t="s">
        <v>497</v>
      </c>
      <c r="C7" s="26" t="s">
        <v>498</v>
      </c>
      <c r="D7" s="13" t="s">
        <v>10045</v>
      </c>
      <c r="E7" s="13" t="s">
        <v>9965</v>
      </c>
      <c r="F7" s="27">
        <v>3</v>
      </c>
      <c r="G7" s="40">
        <v>40.4</v>
      </c>
      <c r="H7" s="13"/>
      <c r="I7" s="17">
        <f>IFERROR(Таб02_46[[#This Row],[Цена]]*Таб02_46[[#This Row],[Заказ]],"")</f>
        <v>0</v>
      </c>
      <c r="J7" s="18" t="s">
        <v>10644</v>
      </c>
      <c r="K7" s="73" t="str">
        <f t="shared" si="0"/>
        <v/>
      </c>
      <c r="L7" s="12"/>
    </row>
    <row r="8" spans="1:12" ht="15.6" x14ac:dyDescent="0.3">
      <c r="B8" s="13" t="s">
        <v>809</v>
      </c>
      <c r="C8" s="26" t="s">
        <v>810</v>
      </c>
      <c r="D8" s="13" t="s">
        <v>10060</v>
      </c>
      <c r="E8" s="13" t="s">
        <v>16</v>
      </c>
      <c r="F8" s="27">
        <v>1</v>
      </c>
      <c r="G8" s="40">
        <v>54.49</v>
      </c>
      <c r="H8" s="13"/>
      <c r="I8" s="17">
        <f>IFERROR(Таб02_46[[#This Row],[Цена]]*Таб02_46[[#This Row],[Заказ]],"")</f>
        <v>0</v>
      </c>
      <c r="J8" s="18" t="s">
        <v>10644</v>
      </c>
      <c r="K8" s="73" t="str">
        <f t="shared" si="0"/>
        <v/>
      </c>
      <c r="L8" s="12"/>
    </row>
    <row r="9" spans="1:12" ht="15.6" x14ac:dyDescent="0.3">
      <c r="B9" s="13" t="s">
        <v>631</v>
      </c>
      <c r="C9" s="26" t="s">
        <v>632</v>
      </c>
      <c r="D9" s="13" t="s">
        <v>10045</v>
      </c>
      <c r="E9" s="13" t="s">
        <v>16</v>
      </c>
      <c r="F9" s="27">
        <v>3</v>
      </c>
      <c r="G9" s="40">
        <v>40.4</v>
      </c>
      <c r="H9" s="13"/>
      <c r="I9" s="17">
        <f>IFERROR(Таб02_46[[#This Row],[Цена]]*Таб02_46[[#This Row],[Заказ]],"")</f>
        <v>0</v>
      </c>
      <c r="J9" s="18" t="s">
        <v>10644</v>
      </c>
      <c r="K9" s="73" t="str">
        <f t="shared" si="0"/>
        <v/>
      </c>
      <c r="L9" s="12"/>
    </row>
    <row r="10" spans="1:12" ht="15.6" x14ac:dyDescent="0.3">
      <c r="B10" s="13" t="s">
        <v>633</v>
      </c>
      <c r="C10" s="26" t="s">
        <v>634</v>
      </c>
      <c r="D10" s="13" t="s">
        <v>10060</v>
      </c>
      <c r="E10" s="13" t="s">
        <v>16</v>
      </c>
      <c r="F10" s="27">
        <v>1</v>
      </c>
      <c r="G10" s="40">
        <v>54.49</v>
      </c>
      <c r="H10" s="13"/>
      <c r="I10" s="17">
        <f>IFERROR(Таб02_46[[#This Row],[Цена]]*Таб02_46[[#This Row],[Заказ]],"")</f>
        <v>0</v>
      </c>
      <c r="J10" s="18" t="s">
        <v>10644</v>
      </c>
      <c r="K10" s="73" t="str">
        <f t="shared" si="0"/>
        <v/>
      </c>
      <c r="L10" s="12"/>
    </row>
    <row r="11" spans="1:12" ht="15.6" x14ac:dyDescent="0.3">
      <c r="B11" s="13" t="s">
        <v>635</v>
      </c>
      <c r="C11" s="26" t="s">
        <v>636</v>
      </c>
      <c r="D11" s="13" t="s">
        <v>10045</v>
      </c>
      <c r="E11" s="13" t="s">
        <v>16</v>
      </c>
      <c r="F11" s="27">
        <v>3</v>
      </c>
      <c r="G11" s="40">
        <v>40.4</v>
      </c>
      <c r="H11" s="13"/>
      <c r="I11" s="17">
        <f>IFERROR(Таб02_46[[#This Row],[Цена]]*Таб02_46[[#This Row],[Заказ]],"")</f>
        <v>0</v>
      </c>
      <c r="J11" s="18" t="s">
        <v>10644</v>
      </c>
      <c r="K11" s="73" t="str">
        <f t="shared" si="0"/>
        <v/>
      </c>
      <c r="L11" s="12"/>
    </row>
    <row r="12" spans="1:12" ht="15.6" x14ac:dyDescent="0.3">
      <c r="B12" s="13" t="s">
        <v>637</v>
      </c>
      <c r="C12" s="26" t="s">
        <v>638</v>
      </c>
      <c r="D12" s="13" t="s">
        <v>10045</v>
      </c>
      <c r="E12" s="13" t="s">
        <v>16</v>
      </c>
      <c r="F12" s="27">
        <v>3</v>
      </c>
      <c r="G12" s="40">
        <v>40.4</v>
      </c>
      <c r="H12" s="13"/>
      <c r="I12" s="17">
        <f>IFERROR(Таб02_46[[#This Row],[Цена]]*Таб02_46[[#This Row],[Заказ]],"")</f>
        <v>0</v>
      </c>
      <c r="J12" s="18" t="s">
        <v>10644</v>
      </c>
      <c r="K12" s="73" t="str">
        <f t="shared" si="0"/>
        <v/>
      </c>
      <c r="L12" s="12"/>
    </row>
    <row r="13" spans="1:12" ht="15.6" x14ac:dyDescent="0.3">
      <c r="B13" s="13" t="s">
        <v>695</v>
      </c>
      <c r="C13" s="26" t="s">
        <v>696</v>
      </c>
      <c r="D13" s="13" t="s">
        <v>10045</v>
      </c>
      <c r="E13" s="13" t="s">
        <v>16</v>
      </c>
      <c r="F13" s="27">
        <v>3</v>
      </c>
      <c r="G13" s="40">
        <v>40.4</v>
      </c>
      <c r="H13" s="13"/>
      <c r="I13" s="17">
        <f>IFERROR(Таб02_46[[#This Row],[Цена]]*Таб02_46[[#This Row],[Заказ]],"")</f>
        <v>0</v>
      </c>
      <c r="J13" s="18" t="s">
        <v>10644</v>
      </c>
      <c r="K13" s="73" t="str">
        <f t="shared" si="0"/>
        <v/>
      </c>
      <c r="L13" s="12"/>
    </row>
    <row r="14" spans="1:12" ht="15.6" x14ac:dyDescent="0.3">
      <c r="B14" s="13" t="s">
        <v>697</v>
      </c>
      <c r="C14" s="26" t="s">
        <v>698</v>
      </c>
      <c r="D14" s="13" t="s">
        <v>10045</v>
      </c>
      <c r="E14" s="13" t="s">
        <v>16</v>
      </c>
      <c r="F14" s="27">
        <v>3</v>
      </c>
      <c r="G14" s="40">
        <v>40.4</v>
      </c>
      <c r="H14" s="13"/>
      <c r="I14" s="17">
        <f>IFERROR(Таб02_46[[#This Row],[Цена]]*Таб02_46[[#This Row],[Заказ]],"")</f>
        <v>0</v>
      </c>
      <c r="J14" s="18" t="s">
        <v>10644</v>
      </c>
      <c r="K14" s="73" t="str">
        <f t="shared" si="0"/>
        <v/>
      </c>
      <c r="L14" s="12"/>
    </row>
    <row r="15" spans="1:12" ht="15.6" x14ac:dyDescent="0.3">
      <c r="B15" s="13" t="s">
        <v>693</v>
      </c>
      <c r="C15" s="26" t="s">
        <v>694</v>
      </c>
      <c r="D15" s="13" t="s">
        <v>10045</v>
      </c>
      <c r="E15" s="13" t="s">
        <v>16</v>
      </c>
      <c r="F15" s="27">
        <v>3</v>
      </c>
      <c r="G15" s="40">
        <v>40.4</v>
      </c>
      <c r="H15" s="13"/>
      <c r="I15" s="17">
        <f>IFERROR(Таб02_46[[#This Row],[Цена]]*Таб02_46[[#This Row],[Заказ]],"")</f>
        <v>0</v>
      </c>
      <c r="J15" s="18" t="s">
        <v>10644</v>
      </c>
      <c r="K15" s="73" t="str">
        <f t="shared" si="0"/>
        <v/>
      </c>
      <c r="L15" s="12"/>
    </row>
    <row r="16" spans="1:12" ht="15.6" x14ac:dyDescent="0.3">
      <c r="B16" s="13" t="s">
        <v>643</v>
      </c>
      <c r="C16" s="26" t="s">
        <v>644</v>
      </c>
      <c r="D16" s="13" t="s">
        <v>10045</v>
      </c>
      <c r="E16" s="13" t="s">
        <v>16</v>
      </c>
      <c r="F16" s="27">
        <v>3</v>
      </c>
      <c r="G16" s="40">
        <v>40.4</v>
      </c>
      <c r="H16" s="13"/>
      <c r="I16" s="17">
        <f>IFERROR(Таб02_46[[#This Row],[Цена]]*Таб02_46[[#This Row],[Заказ]],"")</f>
        <v>0</v>
      </c>
      <c r="J16" s="18" t="s">
        <v>10644</v>
      </c>
      <c r="K16" s="73" t="str">
        <f t="shared" si="0"/>
        <v/>
      </c>
      <c r="L16" s="12"/>
    </row>
    <row r="17" spans="1:12" ht="15.6" x14ac:dyDescent="0.3">
      <c r="A17" s="5"/>
      <c r="B17" s="13" t="s">
        <v>735</v>
      </c>
      <c r="C17" s="26" t="s">
        <v>736</v>
      </c>
      <c r="D17" s="13" t="s">
        <v>10045</v>
      </c>
      <c r="E17" s="13" t="s">
        <v>16</v>
      </c>
      <c r="F17" s="27">
        <v>3</v>
      </c>
      <c r="G17" s="40">
        <v>40.4</v>
      </c>
      <c r="H17" s="13"/>
      <c r="I17" s="17">
        <f>IFERROR(Таб02_46[[#This Row],[Цена]]*Таб02_46[[#This Row],[Заказ]],"")</f>
        <v>0</v>
      </c>
      <c r="J17" s="18" t="s">
        <v>10644</v>
      </c>
      <c r="K17" s="73" t="str">
        <f t="shared" si="0"/>
        <v/>
      </c>
      <c r="L17" s="12"/>
    </row>
    <row r="18" spans="1:12" ht="15.6" x14ac:dyDescent="0.3">
      <c r="A18" s="5"/>
      <c r="B18" s="13" t="s">
        <v>737</v>
      </c>
      <c r="C18" s="26" t="s">
        <v>738</v>
      </c>
      <c r="D18" s="13" t="s">
        <v>10045</v>
      </c>
      <c r="E18" s="13" t="s">
        <v>16</v>
      </c>
      <c r="F18" s="27">
        <v>3</v>
      </c>
      <c r="G18" s="40">
        <v>40.4</v>
      </c>
      <c r="H18" s="13"/>
      <c r="I18" s="17">
        <f>IFERROR(Таб02_46[[#This Row],[Цена]]*Таб02_46[[#This Row],[Заказ]],"")</f>
        <v>0</v>
      </c>
      <c r="J18" s="18" t="s">
        <v>10644</v>
      </c>
      <c r="K18" s="73" t="str">
        <f t="shared" si="0"/>
        <v/>
      </c>
      <c r="L18" s="12"/>
    </row>
    <row r="19" spans="1:12" ht="15.6" x14ac:dyDescent="0.3">
      <c r="B19" s="13" t="s">
        <v>739</v>
      </c>
      <c r="C19" s="26" t="s">
        <v>740</v>
      </c>
      <c r="D19" s="13" t="s">
        <v>10045</v>
      </c>
      <c r="E19" s="13" t="s">
        <v>16</v>
      </c>
      <c r="F19" s="27">
        <v>3</v>
      </c>
      <c r="G19" s="40">
        <v>44.7</v>
      </c>
      <c r="H19" s="13"/>
      <c r="I19" s="17">
        <f>IFERROR(Таб02_46[[#This Row],[Цена]]*Таб02_46[[#This Row],[Заказ]],"")</f>
        <v>0</v>
      </c>
      <c r="J19" s="18" t="s">
        <v>10644</v>
      </c>
      <c r="K19" s="73" t="str">
        <f t="shared" si="0"/>
        <v/>
      </c>
      <c r="L19" s="12"/>
    </row>
    <row r="20" spans="1:12" ht="15.6" x14ac:dyDescent="0.3">
      <c r="A20" s="5"/>
      <c r="B20" s="13" t="s">
        <v>741</v>
      </c>
      <c r="C20" s="26" t="s">
        <v>742</v>
      </c>
      <c r="D20" s="13" t="s">
        <v>10045</v>
      </c>
      <c r="E20" s="13" t="s">
        <v>16</v>
      </c>
      <c r="F20" s="27">
        <v>3</v>
      </c>
      <c r="G20" s="40">
        <v>44.7</v>
      </c>
      <c r="H20" s="13"/>
      <c r="I20" s="17">
        <f>IFERROR(Таб02_46[[#This Row],[Цена]]*Таб02_46[[#This Row],[Заказ]],"")</f>
        <v>0</v>
      </c>
      <c r="J20" s="18" t="s">
        <v>10644</v>
      </c>
      <c r="K20" s="73" t="str">
        <f t="shared" si="0"/>
        <v/>
      </c>
      <c r="L20" s="12"/>
    </row>
    <row r="21" spans="1:12" ht="15.6" x14ac:dyDescent="0.3">
      <c r="A21" s="5"/>
      <c r="B21" s="13" t="s">
        <v>743</v>
      </c>
      <c r="C21" s="26" t="s">
        <v>744</v>
      </c>
      <c r="D21" s="13" t="s">
        <v>10045</v>
      </c>
      <c r="E21" s="13" t="s">
        <v>16</v>
      </c>
      <c r="F21" s="27">
        <v>3</v>
      </c>
      <c r="G21" s="40">
        <v>44.7</v>
      </c>
      <c r="H21" s="13"/>
      <c r="I21" s="17">
        <f>IFERROR(Таб02_46[[#This Row],[Цена]]*Таб02_46[[#This Row],[Заказ]],"")</f>
        <v>0</v>
      </c>
      <c r="J21" s="18" t="s">
        <v>10644</v>
      </c>
      <c r="K21" s="73" t="str">
        <f t="shared" si="0"/>
        <v/>
      </c>
      <c r="L21" s="12"/>
    </row>
    <row r="22" spans="1:12" ht="15.6" x14ac:dyDescent="0.3">
      <c r="A22" s="5"/>
      <c r="B22" s="13" t="s">
        <v>745</v>
      </c>
      <c r="C22" s="26" t="s">
        <v>746</v>
      </c>
      <c r="D22" s="13" t="s">
        <v>10045</v>
      </c>
      <c r="E22" s="13" t="s">
        <v>16</v>
      </c>
      <c r="F22" s="27">
        <v>3</v>
      </c>
      <c r="G22" s="40">
        <v>40.4</v>
      </c>
      <c r="H22" s="13"/>
      <c r="I22" s="17">
        <f>IFERROR(Таб02_46[[#This Row],[Цена]]*Таб02_46[[#This Row],[Заказ]],"")</f>
        <v>0</v>
      </c>
      <c r="J22" s="18" t="s">
        <v>10644</v>
      </c>
      <c r="K22" s="73" t="str">
        <f t="shared" si="0"/>
        <v/>
      </c>
      <c r="L22" s="12"/>
    </row>
    <row r="23" spans="1:12" ht="15.6" x14ac:dyDescent="0.3">
      <c r="A23" s="5"/>
      <c r="B23" s="13" t="s">
        <v>747</v>
      </c>
      <c r="C23" s="26" t="s">
        <v>748</v>
      </c>
      <c r="D23" s="13" t="s">
        <v>10543</v>
      </c>
      <c r="E23" s="13" t="s">
        <v>16</v>
      </c>
      <c r="F23" s="27">
        <v>1</v>
      </c>
      <c r="G23" s="40">
        <v>167</v>
      </c>
      <c r="H23" s="13"/>
      <c r="I23" s="17">
        <f>IFERROR(Таб02_46[[#This Row],[Цена]]*Таб02_46[[#This Row],[Заказ]],"")</f>
        <v>0</v>
      </c>
      <c r="J23" s="18" t="s">
        <v>10644</v>
      </c>
      <c r="K23" s="73" t="str">
        <f t="shared" si="0"/>
        <v/>
      </c>
      <c r="L23" s="12"/>
    </row>
    <row r="24" spans="1:12" ht="15.6" x14ac:dyDescent="0.3">
      <c r="A24" s="5"/>
      <c r="B24" s="13" t="s">
        <v>751</v>
      </c>
      <c r="C24" s="26" t="s">
        <v>752</v>
      </c>
      <c r="D24" s="13" t="s">
        <v>10045</v>
      </c>
      <c r="E24" s="13" t="s">
        <v>16</v>
      </c>
      <c r="F24" s="27">
        <v>3</v>
      </c>
      <c r="G24" s="40">
        <v>42.98</v>
      </c>
      <c r="H24" s="13"/>
      <c r="I24" s="17">
        <f>IFERROR(Таб02_46[[#This Row],[Цена]]*Таб02_46[[#This Row],[Заказ]],"")</f>
        <v>0</v>
      </c>
      <c r="J24" s="18" t="s">
        <v>10644</v>
      </c>
      <c r="K24" s="73" t="str">
        <f t="shared" si="0"/>
        <v/>
      </c>
      <c r="L24" s="12"/>
    </row>
    <row r="25" spans="1:12" ht="15.6" x14ac:dyDescent="0.3">
      <c r="A25" s="5"/>
      <c r="B25" s="13" t="s">
        <v>749</v>
      </c>
      <c r="C25" s="26" t="s">
        <v>750</v>
      </c>
      <c r="D25" s="13" t="s">
        <v>10045</v>
      </c>
      <c r="E25" s="13" t="s">
        <v>16</v>
      </c>
      <c r="F25" s="27">
        <v>3</v>
      </c>
      <c r="G25" s="40">
        <v>41.26</v>
      </c>
      <c r="H25" s="13"/>
      <c r="I25" s="17">
        <f>IFERROR(Таб02_46[[#This Row],[Цена]]*Таб02_46[[#This Row],[Заказ]],"")</f>
        <v>0</v>
      </c>
      <c r="J25" s="18" t="s">
        <v>10644</v>
      </c>
      <c r="K25" s="73" t="str">
        <f t="shared" si="0"/>
        <v/>
      </c>
      <c r="L25" s="12"/>
    </row>
    <row r="26" spans="1:12" ht="15.6" x14ac:dyDescent="0.3">
      <c r="A26" s="5"/>
      <c r="B26" s="13" t="s">
        <v>753</v>
      </c>
      <c r="C26" s="26" t="s">
        <v>754</v>
      </c>
      <c r="D26" s="13" t="s">
        <v>10045</v>
      </c>
      <c r="E26" s="13" t="s">
        <v>16</v>
      </c>
      <c r="F26" s="27">
        <v>3</v>
      </c>
      <c r="G26" s="40">
        <v>40.4</v>
      </c>
      <c r="H26" s="13"/>
      <c r="I26" s="17">
        <f>IFERROR(Таб02_46[[#This Row],[Цена]]*Таб02_46[[#This Row],[Заказ]],"")</f>
        <v>0</v>
      </c>
      <c r="J26" s="18" t="s">
        <v>10644</v>
      </c>
      <c r="K26" s="73" t="str">
        <f t="shared" si="0"/>
        <v/>
      </c>
      <c r="L26" s="12"/>
    </row>
    <row r="27" spans="1:12" ht="15.6" x14ac:dyDescent="0.3">
      <c r="A27" s="5"/>
      <c r="B27" s="13" t="s">
        <v>755</v>
      </c>
      <c r="C27" s="26" t="s">
        <v>756</v>
      </c>
      <c r="D27" s="13" t="s">
        <v>10045</v>
      </c>
      <c r="E27" s="13" t="s">
        <v>16</v>
      </c>
      <c r="F27" s="27">
        <v>3</v>
      </c>
      <c r="G27" s="40">
        <v>40.4</v>
      </c>
      <c r="H27" s="13"/>
      <c r="I27" s="17">
        <f>IFERROR(Таб02_46[[#This Row],[Цена]]*Таб02_46[[#This Row],[Заказ]],"")</f>
        <v>0</v>
      </c>
      <c r="J27" s="18" t="s">
        <v>10644</v>
      </c>
      <c r="K27" s="73" t="str">
        <f t="shared" si="0"/>
        <v/>
      </c>
      <c r="L27" s="12"/>
    </row>
    <row r="28" spans="1:12" ht="15.6" x14ac:dyDescent="0.3">
      <c r="A28" s="5"/>
      <c r="B28" s="13" t="s">
        <v>759</v>
      </c>
      <c r="C28" s="26" t="s">
        <v>760</v>
      </c>
      <c r="D28" s="13" t="s">
        <v>10543</v>
      </c>
      <c r="E28" s="13" t="s">
        <v>16</v>
      </c>
      <c r="F28" s="27">
        <v>1</v>
      </c>
      <c r="G28" s="40">
        <v>167</v>
      </c>
      <c r="H28" s="13"/>
      <c r="I28" s="17">
        <f>IFERROR(Таб02_46[[#This Row],[Цена]]*Таб02_46[[#This Row],[Заказ]],"")</f>
        <v>0</v>
      </c>
      <c r="J28" s="18" t="s">
        <v>10644</v>
      </c>
      <c r="K28" s="73" t="str">
        <f t="shared" si="0"/>
        <v/>
      </c>
      <c r="L28" s="12"/>
    </row>
    <row r="29" spans="1:12" ht="15.6" x14ac:dyDescent="0.3">
      <c r="A29" s="5"/>
      <c r="B29" s="13" t="s">
        <v>757</v>
      </c>
      <c r="C29" s="26" t="s">
        <v>758</v>
      </c>
      <c r="D29" s="13" t="s">
        <v>10190</v>
      </c>
      <c r="E29" s="13" t="s">
        <v>16</v>
      </c>
      <c r="F29" s="27">
        <v>1</v>
      </c>
      <c r="G29" s="40">
        <v>63.51</v>
      </c>
      <c r="H29" s="13"/>
      <c r="I29" s="17">
        <f>IFERROR(Таб02_46[[#This Row],[Цена]]*Таб02_46[[#This Row],[Заказ]],"")</f>
        <v>0</v>
      </c>
      <c r="J29" s="18" t="s">
        <v>10644</v>
      </c>
      <c r="K29" s="73" t="str">
        <f t="shared" si="0"/>
        <v/>
      </c>
      <c r="L29" s="12"/>
    </row>
    <row r="30" spans="1:12" ht="15.6" x14ac:dyDescent="0.3">
      <c r="A30" s="5"/>
      <c r="B30" s="13" t="s">
        <v>761</v>
      </c>
      <c r="C30" s="26" t="s">
        <v>762</v>
      </c>
      <c r="D30" s="13" t="s">
        <v>10045</v>
      </c>
      <c r="E30" s="13" t="s">
        <v>16</v>
      </c>
      <c r="F30" s="27">
        <v>3</v>
      </c>
      <c r="G30" s="40">
        <v>40.4</v>
      </c>
      <c r="H30" s="13"/>
      <c r="I30" s="17">
        <f>IFERROR(Таб02_46[[#This Row],[Цена]]*Таб02_46[[#This Row],[Заказ]],"")</f>
        <v>0</v>
      </c>
      <c r="J30" s="18" t="s">
        <v>10644</v>
      </c>
      <c r="K30" s="73" t="str">
        <f t="shared" si="0"/>
        <v/>
      </c>
      <c r="L30" s="12"/>
    </row>
    <row r="31" spans="1:12" ht="15.6" x14ac:dyDescent="0.3">
      <c r="A31" s="5"/>
      <c r="B31" s="13" t="s">
        <v>763</v>
      </c>
      <c r="C31" s="26" t="s">
        <v>764</v>
      </c>
      <c r="D31" s="13" t="s">
        <v>10045</v>
      </c>
      <c r="E31" s="13" t="s">
        <v>16</v>
      </c>
      <c r="F31" s="27">
        <v>3</v>
      </c>
      <c r="G31" s="40">
        <v>40.4</v>
      </c>
      <c r="H31" s="13"/>
      <c r="I31" s="17">
        <f>IFERROR(Таб02_46[[#This Row],[Цена]]*Таб02_46[[#This Row],[Заказ]],"")</f>
        <v>0</v>
      </c>
      <c r="J31" s="18" t="s">
        <v>10644</v>
      </c>
      <c r="K31" s="73" t="str">
        <f t="shared" si="0"/>
        <v/>
      </c>
      <c r="L31" s="12"/>
    </row>
    <row r="32" spans="1:12" ht="15.6" x14ac:dyDescent="0.3">
      <c r="A32" s="5"/>
      <c r="B32" s="13" t="s">
        <v>765</v>
      </c>
      <c r="C32" s="26" t="s">
        <v>766</v>
      </c>
      <c r="D32" s="13" t="s">
        <v>10060</v>
      </c>
      <c r="E32" s="13" t="s">
        <v>16</v>
      </c>
      <c r="F32" s="27">
        <v>1</v>
      </c>
      <c r="G32" s="40">
        <v>54.49</v>
      </c>
      <c r="H32" s="13"/>
      <c r="I32" s="17">
        <f>IFERROR(Таб02_46[[#This Row],[Цена]]*Таб02_46[[#This Row],[Заказ]],"")</f>
        <v>0</v>
      </c>
      <c r="J32" s="18" t="s">
        <v>10644</v>
      </c>
      <c r="K32" s="73" t="str">
        <f t="shared" si="0"/>
        <v/>
      </c>
      <c r="L32" s="12"/>
    </row>
    <row r="33" spans="1:12" ht="15.6" x14ac:dyDescent="0.3">
      <c r="B33" s="13" t="s">
        <v>767</v>
      </c>
      <c r="C33" s="26" t="s">
        <v>768</v>
      </c>
      <c r="D33" s="13" t="s">
        <v>10045</v>
      </c>
      <c r="E33" s="13" t="s">
        <v>16</v>
      </c>
      <c r="F33" s="27">
        <v>3</v>
      </c>
      <c r="G33" s="40">
        <v>40.4</v>
      </c>
      <c r="H33" s="13"/>
      <c r="I33" s="17">
        <f>IFERROR(Таб02_46[[#This Row],[Цена]]*Таб02_46[[#This Row],[Заказ]],"")</f>
        <v>0</v>
      </c>
      <c r="J33" s="18" t="s">
        <v>10644</v>
      </c>
      <c r="K33" s="73" t="str">
        <f t="shared" si="0"/>
        <v/>
      </c>
      <c r="L33" s="12"/>
    </row>
    <row r="34" spans="1:12" ht="15.6" x14ac:dyDescent="0.3">
      <c r="A34" s="5"/>
      <c r="B34" s="13" t="s">
        <v>769</v>
      </c>
      <c r="C34" s="26" t="s">
        <v>770</v>
      </c>
      <c r="D34" s="13" t="s">
        <v>10060</v>
      </c>
      <c r="E34" s="13" t="s">
        <v>16</v>
      </c>
      <c r="F34" s="27">
        <v>1</v>
      </c>
      <c r="G34" s="40">
        <v>59.65</v>
      </c>
      <c r="H34" s="13"/>
      <c r="I34" s="17">
        <f>IFERROR(Таб02_46[[#This Row],[Цена]]*Таб02_46[[#This Row],[Заказ]],"")</f>
        <v>0</v>
      </c>
      <c r="J34" s="18" t="s">
        <v>10644</v>
      </c>
      <c r="K34" s="73" t="str">
        <f t="shared" si="0"/>
        <v/>
      </c>
      <c r="L34" s="12"/>
    </row>
    <row r="35" spans="1:12" ht="15.6" x14ac:dyDescent="0.3">
      <c r="A35" s="5"/>
      <c r="B35" s="13" t="s">
        <v>689</v>
      </c>
      <c r="C35" s="26" t="s">
        <v>690</v>
      </c>
      <c r="D35" s="13" t="s">
        <v>10045</v>
      </c>
      <c r="E35" s="13" t="s">
        <v>16</v>
      </c>
      <c r="F35" s="27">
        <v>3</v>
      </c>
      <c r="G35" s="40">
        <v>40.4</v>
      </c>
      <c r="H35" s="13"/>
      <c r="I35" s="17">
        <f>IFERROR(Таб02_46[[#This Row],[Цена]]*Таб02_46[[#This Row],[Заказ]],"")</f>
        <v>0</v>
      </c>
      <c r="J35" s="18" t="s">
        <v>10644</v>
      </c>
      <c r="K35" s="73" t="str">
        <f t="shared" si="0"/>
        <v/>
      </c>
      <c r="L35" s="12"/>
    </row>
    <row r="36" spans="1:12" ht="15.6" x14ac:dyDescent="0.3">
      <c r="A36" s="5"/>
      <c r="B36" s="13" t="s">
        <v>691</v>
      </c>
      <c r="C36" s="26" t="s">
        <v>692</v>
      </c>
      <c r="D36" s="13" t="s">
        <v>10045</v>
      </c>
      <c r="E36" s="13" t="s">
        <v>16</v>
      </c>
      <c r="F36" s="27">
        <v>3</v>
      </c>
      <c r="G36" s="40">
        <v>40.4</v>
      </c>
      <c r="H36" s="13"/>
      <c r="I36" s="17">
        <f>IFERROR(Таб02_46[[#This Row],[Цена]]*Таб02_46[[#This Row],[Заказ]],"")</f>
        <v>0</v>
      </c>
      <c r="J36" s="18" t="s">
        <v>10644</v>
      </c>
      <c r="K36" s="73" t="str">
        <f t="shared" si="0"/>
        <v/>
      </c>
      <c r="L36" s="12"/>
    </row>
    <row r="37" spans="1:12" ht="15.6" x14ac:dyDescent="0.3">
      <c r="A37" s="5"/>
      <c r="B37" s="13" t="s">
        <v>663</v>
      </c>
      <c r="C37" s="26" t="s">
        <v>664</v>
      </c>
      <c r="D37" s="13" t="s">
        <v>10045</v>
      </c>
      <c r="E37" s="13" t="s">
        <v>16</v>
      </c>
      <c r="F37" s="27">
        <v>3</v>
      </c>
      <c r="G37" s="40">
        <v>40.4</v>
      </c>
      <c r="H37" s="13"/>
      <c r="I37" s="17">
        <f>IFERROR(Таб02_46[[#This Row],[Цена]]*Таб02_46[[#This Row],[Заказ]],"")</f>
        <v>0</v>
      </c>
      <c r="J37" s="18" t="s">
        <v>10644</v>
      </c>
      <c r="K37" s="73" t="str">
        <f t="shared" si="0"/>
        <v/>
      </c>
      <c r="L37" s="12"/>
    </row>
    <row r="38" spans="1:12" ht="15.6" x14ac:dyDescent="0.3">
      <c r="A38" s="5"/>
      <c r="B38" s="13" t="s">
        <v>665</v>
      </c>
      <c r="C38" s="26" t="s">
        <v>666</v>
      </c>
      <c r="D38" s="13" t="s">
        <v>10045</v>
      </c>
      <c r="E38" s="13" t="s">
        <v>16</v>
      </c>
      <c r="F38" s="27">
        <v>3</v>
      </c>
      <c r="G38" s="40">
        <v>40.4</v>
      </c>
      <c r="H38" s="13"/>
      <c r="I38" s="17">
        <f>IFERROR(Таб02_46[[#This Row],[Цена]]*Таб02_46[[#This Row],[Заказ]],"")</f>
        <v>0</v>
      </c>
      <c r="J38" s="18" t="s">
        <v>10644</v>
      </c>
      <c r="K38" s="73" t="str">
        <f t="shared" si="0"/>
        <v/>
      </c>
      <c r="L38" s="12"/>
    </row>
    <row r="39" spans="1:12" ht="15.6" x14ac:dyDescent="0.3">
      <c r="A39" s="5"/>
      <c r="B39" s="13" t="s">
        <v>667</v>
      </c>
      <c r="C39" s="26" t="s">
        <v>668</v>
      </c>
      <c r="D39" s="13" t="s">
        <v>10045</v>
      </c>
      <c r="E39" s="13" t="s">
        <v>16</v>
      </c>
      <c r="F39" s="27">
        <v>3</v>
      </c>
      <c r="G39" s="40">
        <v>42.12</v>
      </c>
      <c r="H39" s="13"/>
      <c r="I39" s="17">
        <f>IFERROR(Таб02_46[[#This Row],[Цена]]*Таб02_46[[#This Row],[Заказ]],"")</f>
        <v>0</v>
      </c>
      <c r="J39" s="18" t="s">
        <v>10644</v>
      </c>
      <c r="K39" s="73" t="str">
        <f t="shared" si="0"/>
        <v/>
      </c>
      <c r="L39" s="12"/>
    </row>
    <row r="40" spans="1:12" ht="15.6" x14ac:dyDescent="0.3">
      <c r="A40" s="5"/>
      <c r="B40" s="13" t="s">
        <v>669</v>
      </c>
      <c r="C40" s="26" t="s">
        <v>670</v>
      </c>
      <c r="D40" s="13" t="s">
        <v>10045</v>
      </c>
      <c r="E40" s="13" t="s">
        <v>16</v>
      </c>
      <c r="F40" s="27">
        <v>3</v>
      </c>
      <c r="G40" s="40">
        <v>40.4</v>
      </c>
      <c r="H40" s="13"/>
      <c r="I40" s="17">
        <f>IFERROR(Таб02_46[[#This Row],[Цена]]*Таб02_46[[#This Row],[Заказ]],"")</f>
        <v>0</v>
      </c>
      <c r="J40" s="18" t="s">
        <v>10644</v>
      </c>
      <c r="K40" s="73" t="str">
        <f t="shared" si="0"/>
        <v/>
      </c>
      <c r="L40" s="12"/>
    </row>
    <row r="41" spans="1:12" ht="15.6" x14ac:dyDescent="0.3">
      <c r="B41" s="13" t="s">
        <v>671</v>
      </c>
      <c r="C41" s="26" t="s">
        <v>672</v>
      </c>
      <c r="D41" s="13" t="s">
        <v>10045</v>
      </c>
      <c r="E41" s="13" t="s">
        <v>16</v>
      </c>
      <c r="F41" s="27">
        <v>3</v>
      </c>
      <c r="G41" s="40">
        <v>40.4</v>
      </c>
      <c r="H41" s="13"/>
      <c r="I41" s="17">
        <f>IFERROR(Таб02_46[[#This Row],[Цена]]*Таб02_46[[#This Row],[Заказ]],"")</f>
        <v>0</v>
      </c>
      <c r="J41" s="18" t="s">
        <v>10644</v>
      </c>
      <c r="K41" s="73" t="str">
        <f t="shared" si="0"/>
        <v/>
      </c>
      <c r="L41" s="12"/>
    </row>
    <row r="42" spans="1:12" ht="15.6" x14ac:dyDescent="0.3">
      <c r="B42" s="13" t="s">
        <v>673</v>
      </c>
      <c r="C42" s="26" t="s">
        <v>674</v>
      </c>
      <c r="D42" s="13" t="s">
        <v>10045</v>
      </c>
      <c r="E42" s="13" t="s">
        <v>16</v>
      </c>
      <c r="F42" s="27">
        <v>3</v>
      </c>
      <c r="G42" s="40">
        <v>40.4</v>
      </c>
      <c r="H42" s="13"/>
      <c r="I42" s="17">
        <f>IFERROR(Таб02_46[[#This Row],[Цена]]*Таб02_46[[#This Row],[Заказ]],"")</f>
        <v>0</v>
      </c>
      <c r="J42" s="18" t="s">
        <v>10644</v>
      </c>
      <c r="K42" s="73" t="str">
        <f t="shared" si="0"/>
        <v/>
      </c>
      <c r="L42" s="12"/>
    </row>
    <row r="43" spans="1:12" ht="15.6" x14ac:dyDescent="0.3">
      <c r="B43" s="13" t="s">
        <v>675</v>
      </c>
      <c r="C43" s="26" t="s">
        <v>676</v>
      </c>
      <c r="D43" s="13" t="s">
        <v>10045</v>
      </c>
      <c r="E43" s="13" t="s">
        <v>16</v>
      </c>
      <c r="F43" s="27">
        <v>3</v>
      </c>
      <c r="G43" s="40">
        <v>40.4</v>
      </c>
      <c r="H43" s="13"/>
      <c r="I43" s="17">
        <f>IFERROR(Таб02_46[[#This Row],[Цена]]*Таб02_46[[#This Row],[Заказ]],"")</f>
        <v>0</v>
      </c>
      <c r="J43" s="18" t="s">
        <v>10644</v>
      </c>
      <c r="K43" s="73" t="str">
        <f t="shared" si="0"/>
        <v/>
      </c>
      <c r="L43" s="12"/>
    </row>
    <row r="44" spans="1:12" ht="15.6" x14ac:dyDescent="0.3">
      <c r="B44" s="13" t="s">
        <v>677</v>
      </c>
      <c r="C44" s="26" t="s">
        <v>678</v>
      </c>
      <c r="D44" s="13" t="s">
        <v>10045</v>
      </c>
      <c r="E44" s="13" t="s">
        <v>16</v>
      </c>
      <c r="F44" s="27">
        <v>3</v>
      </c>
      <c r="G44" s="40">
        <v>40.4</v>
      </c>
      <c r="H44" s="13"/>
      <c r="I44" s="17">
        <f>IFERROR(Таб02_46[[#This Row],[Цена]]*Таб02_46[[#This Row],[Заказ]],"")</f>
        <v>0</v>
      </c>
      <c r="J44" s="18" t="s">
        <v>10644</v>
      </c>
      <c r="K44" s="73" t="str">
        <f t="shared" si="0"/>
        <v/>
      </c>
      <c r="L44" s="12"/>
    </row>
    <row r="45" spans="1:12" ht="15.6" x14ac:dyDescent="0.3">
      <c r="B45" s="13" t="s">
        <v>679</v>
      </c>
      <c r="C45" s="26" t="s">
        <v>680</v>
      </c>
      <c r="D45" s="13" t="s">
        <v>10060</v>
      </c>
      <c r="E45" s="13" t="s">
        <v>16</v>
      </c>
      <c r="F45" s="27">
        <v>1</v>
      </c>
      <c r="G45" s="40">
        <v>54.49</v>
      </c>
      <c r="H45" s="13"/>
      <c r="I45" s="17">
        <f>IFERROR(Таб02_46[[#This Row],[Цена]]*Таб02_46[[#This Row],[Заказ]],"")</f>
        <v>0</v>
      </c>
      <c r="J45" s="18" t="s">
        <v>10644</v>
      </c>
      <c r="K45" s="73" t="str">
        <f t="shared" si="0"/>
        <v/>
      </c>
      <c r="L45" s="12"/>
    </row>
    <row r="46" spans="1:12" ht="15.6" x14ac:dyDescent="0.3">
      <c r="A46" s="5"/>
      <c r="B46" s="13" t="s">
        <v>681</v>
      </c>
      <c r="C46" s="26" t="s">
        <v>682</v>
      </c>
      <c r="D46" s="13" t="s">
        <v>10045</v>
      </c>
      <c r="E46" s="13" t="s">
        <v>16</v>
      </c>
      <c r="F46" s="27">
        <v>3</v>
      </c>
      <c r="G46" s="40">
        <v>40.4</v>
      </c>
      <c r="H46" s="13"/>
      <c r="I46" s="17">
        <f>IFERROR(Таб02_46[[#This Row],[Цена]]*Таб02_46[[#This Row],[Заказ]],"")</f>
        <v>0</v>
      </c>
      <c r="J46" s="18" t="s">
        <v>10644</v>
      </c>
      <c r="K46" s="73" t="str">
        <f t="shared" si="0"/>
        <v/>
      </c>
      <c r="L46" s="12"/>
    </row>
    <row r="47" spans="1:12" ht="15.6" x14ac:dyDescent="0.3">
      <c r="A47" s="5"/>
      <c r="B47" s="13" t="s">
        <v>683</v>
      </c>
      <c r="C47" s="26" t="s">
        <v>684</v>
      </c>
      <c r="D47" s="13" t="s">
        <v>10045</v>
      </c>
      <c r="E47" s="13" t="s">
        <v>16</v>
      </c>
      <c r="F47" s="27">
        <v>3</v>
      </c>
      <c r="G47" s="40">
        <v>40.4</v>
      </c>
      <c r="H47" s="13"/>
      <c r="I47" s="17">
        <f>IFERROR(Таб02_46[[#This Row],[Цена]]*Таб02_46[[#This Row],[Заказ]],"")</f>
        <v>0</v>
      </c>
      <c r="J47" s="18" t="s">
        <v>10644</v>
      </c>
      <c r="K47" s="73" t="str">
        <f t="shared" si="0"/>
        <v/>
      </c>
      <c r="L47" s="12"/>
    </row>
    <row r="48" spans="1:12" ht="15.6" x14ac:dyDescent="0.3">
      <c r="B48" s="13" t="s">
        <v>685</v>
      </c>
      <c r="C48" s="26" t="s">
        <v>686</v>
      </c>
      <c r="D48" s="13" t="s">
        <v>10045</v>
      </c>
      <c r="E48" s="13" t="s">
        <v>16</v>
      </c>
      <c r="F48" s="27">
        <v>3</v>
      </c>
      <c r="G48" s="40">
        <v>40.4</v>
      </c>
      <c r="H48" s="13"/>
      <c r="I48" s="17">
        <f>IFERROR(Таб02_46[[#This Row],[Цена]]*Таб02_46[[#This Row],[Заказ]],"")</f>
        <v>0</v>
      </c>
      <c r="J48" s="18" t="s">
        <v>10644</v>
      </c>
      <c r="K48" s="73" t="str">
        <f t="shared" si="0"/>
        <v/>
      </c>
      <c r="L48" s="12"/>
    </row>
    <row r="49" spans="1:12" ht="15.6" x14ac:dyDescent="0.3">
      <c r="A49" s="5"/>
      <c r="B49" s="13" t="s">
        <v>687</v>
      </c>
      <c r="C49" s="26" t="s">
        <v>688</v>
      </c>
      <c r="D49" s="13" t="s">
        <v>10045</v>
      </c>
      <c r="E49" s="13" t="s">
        <v>16</v>
      </c>
      <c r="F49" s="27">
        <v>3</v>
      </c>
      <c r="G49" s="40">
        <v>40.4</v>
      </c>
      <c r="H49" s="13"/>
      <c r="I49" s="17">
        <f>IFERROR(Таб02_46[[#This Row],[Цена]]*Таб02_46[[#This Row],[Заказ]],"")</f>
        <v>0</v>
      </c>
      <c r="J49" s="18" t="s">
        <v>10644</v>
      </c>
      <c r="K49" s="73" t="str">
        <f t="shared" si="0"/>
        <v/>
      </c>
      <c r="L49" s="12"/>
    </row>
    <row r="50" spans="1:12" ht="15.6" x14ac:dyDescent="0.3">
      <c r="A50" s="5"/>
      <c r="B50" s="13" t="s">
        <v>771</v>
      </c>
      <c r="C50" s="26" t="s">
        <v>772</v>
      </c>
      <c r="D50" s="13" t="s">
        <v>10060</v>
      </c>
      <c r="E50" s="13" t="s">
        <v>16</v>
      </c>
      <c r="F50" s="27">
        <v>1</v>
      </c>
      <c r="G50" s="40">
        <v>54.49</v>
      </c>
      <c r="H50" s="13"/>
      <c r="I50" s="17">
        <f>IFERROR(Таб02_46[[#This Row],[Цена]]*Таб02_46[[#This Row],[Заказ]],"")</f>
        <v>0</v>
      </c>
      <c r="J50" s="18" t="s">
        <v>10644</v>
      </c>
      <c r="K50" s="73" t="str">
        <f t="shared" si="0"/>
        <v/>
      </c>
      <c r="L50" s="12"/>
    </row>
    <row r="51" spans="1:12" ht="15.6" x14ac:dyDescent="0.3">
      <c r="A51" s="5"/>
      <c r="B51" s="13" t="s">
        <v>773</v>
      </c>
      <c r="C51" s="26" t="s">
        <v>774</v>
      </c>
      <c r="D51" s="13" t="s">
        <v>10045</v>
      </c>
      <c r="E51" s="13" t="s">
        <v>16</v>
      </c>
      <c r="F51" s="27">
        <v>3</v>
      </c>
      <c r="G51" s="40">
        <v>40.4</v>
      </c>
      <c r="H51" s="13"/>
      <c r="I51" s="17">
        <f>IFERROR(Таб02_46[[#This Row],[Цена]]*Таб02_46[[#This Row],[Заказ]],"")</f>
        <v>0</v>
      </c>
      <c r="J51" s="18" t="s">
        <v>10644</v>
      </c>
      <c r="K51" s="73" t="str">
        <f t="shared" si="0"/>
        <v/>
      </c>
      <c r="L51" s="12"/>
    </row>
    <row r="52" spans="1:12" ht="15.6" x14ac:dyDescent="0.3">
      <c r="B52" s="13" t="s">
        <v>775</v>
      </c>
      <c r="C52" s="26" t="s">
        <v>776</v>
      </c>
      <c r="D52" s="13" t="s">
        <v>10045</v>
      </c>
      <c r="E52" s="13" t="s">
        <v>16</v>
      </c>
      <c r="F52" s="27">
        <v>3</v>
      </c>
      <c r="G52" s="40">
        <v>40.4</v>
      </c>
      <c r="H52" s="13"/>
      <c r="I52" s="17">
        <f>IFERROR(Таб02_46[[#This Row],[Цена]]*Таб02_46[[#This Row],[Заказ]],"")</f>
        <v>0</v>
      </c>
      <c r="J52" s="18" t="s">
        <v>10644</v>
      </c>
      <c r="K52" s="73" t="str">
        <f t="shared" si="0"/>
        <v/>
      </c>
      <c r="L52" s="12"/>
    </row>
    <row r="53" spans="1:12" ht="15.6" x14ac:dyDescent="0.3">
      <c r="B53" s="13" t="s">
        <v>777</v>
      </c>
      <c r="C53" s="26" t="s">
        <v>778</v>
      </c>
      <c r="D53" s="13" t="s">
        <v>10060</v>
      </c>
      <c r="E53" s="13" t="s">
        <v>16</v>
      </c>
      <c r="F53" s="27">
        <v>1</v>
      </c>
      <c r="G53" s="40">
        <v>54.49</v>
      </c>
      <c r="H53" s="13"/>
      <c r="I53" s="17">
        <f>IFERROR(Таб02_46[[#This Row],[Цена]]*Таб02_46[[#This Row],[Заказ]],"")</f>
        <v>0</v>
      </c>
      <c r="J53" s="18" t="s">
        <v>10644</v>
      </c>
      <c r="K53" s="73" t="str">
        <f t="shared" si="0"/>
        <v/>
      </c>
      <c r="L53" s="12"/>
    </row>
    <row r="54" spans="1:12" ht="15.6" x14ac:dyDescent="0.3">
      <c r="B54" s="13" t="s">
        <v>779</v>
      </c>
      <c r="C54" s="26" t="s">
        <v>780</v>
      </c>
      <c r="D54" s="13" t="s">
        <v>10045</v>
      </c>
      <c r="E54" s="13" t="s">
        <v>16</v>
      </c>
      <c r="F54" s="27">
        <v>3</v>
      </c>
      <c r="G54" s="40">
        <v>40.4</v>
      </c>
      <c r="H54" s="13"/>
      <c r="I54" s="17">
        <f>IFERROR(Таб02_46[[#This Row],[Цена]]*Таб02_46[[#This Row],[Заказ]],"")</f>
        <v>0</v>
      </c>
      <c r="J54" s="18" t="s">
        <v>10644</v>
      </c>
      <c r="K54" s="73" t="str">
        <f t="shared" si="0"/>
        <v/>
      </c>
      <c r="L54" s="12"/>
    </row>
    <row r="55" spans="1:12" ht="15.6" x14ac:dyDescent="0.3">
      <c r="B55" s="13" t="s">
        <v>781</v>
      </c>
      <c r="C55" s="26" t="s">
        <v>782</v>
      </c>
      <c r="D55" s="13" t="s">
        <v>10045</v>
      </c>
      <c r="E55" s="13" t="s">
        <v>16</v>
      </c>
      <c r="F55" s="27">
        <v>3</v>
      </c>
      <c r="G55" s="40">
        <v>40.4</v>
      </c>
      <c r="H55" s="13"/>
      <c r="I55" s="17">
        <f>IFERROR(Таб02_46[[#This Row],[Цена]]*Таб02_46[[#This Row],[Заказ]],"")</f>
        <v>0</v>
      </c>
      <c r="J55" s="18" t="s">
        <v>10644</v>
      </c>
      <c r="K55" s="73" t="str">
        <f t="shared" si="0"/>
        <v/>
      </c>
      <c r="L55" s="12"/>
    </row>
    <row r="56" spans="1:12" ht="15.6" x14ac:dyDescent="0.3">
      <c r="A56" s="5"/>
      <c r="B56" s="13" t="s">
        <v>783</v>
      </c>
      <c r="C56" s="26" t="s">
        <v>784</v>
      </c>
      <c r="D56" s="13" t="s">
        <v>10060</v>
      </c>
      <c r="E56" s="13" t="s">
        <v>16</v>
      </c>
      <c r="F56" s="27">
        <v>1</v>
      </c>
      <c r="G56" s="40">
        <v>54.49</v>
      </c>
      <c r="H56" s="13"/>
      <c r="I56" s="17">
        <f>IFERROR(Таб02_46[[#This Row],[Цена]]*Таб02_46[[#This Row],[Заказ]],"")</f>
        <v>0</v>
      </c>
      <c r="J56" s="18" t="s">
        <v>10644</v>
      </c>
      <c r="K56" s="73" t="str">
        <f t="shared" si="0"/>
        <v/>
      </c>
      <c r="L56" s="12"/>
    </row>
    <row r="57" spans="1:12" ht="15.6" x14ac:dyDescent="0.3">
      <c r="A57" s="5"/>
      <c r="B57" s="13" t="s">
        <v>785</v>
      </c>
      <c r="C57" s="26" t="s">
        <v>786</v>
      </c>
      <c r="D57" s="13" t="s">
        <v>10060</v>
      </c>
      <c r="E57" s="13" t="s">
        <v>16</v>
      </c>
      <c r="F57" s="27">
        <v>1</v>
      </c>
      <c r="G57" s="40">
        <v>59.65</v>
      </c>
      <c r="H57" s="13"/>
      <c r="I57" s="17">
        <f>IFERROR(Таб02_46[[#This Row],[Цена]]*Таб02_46[[#This Row],[Заказ]],"")</f>
        <v>0</v>
      </c>
      <c r="J57" s="18" t="s">
        <v>10644</v>
      </c>
      <c r="K57" s="73" t="str">
        <f t="shared" si="0"/>
        <v/>
      </c>
      <c r="L57" s="12"/>
    </row>
    <row r="58" spans="1:12" ht="15.6" x14ac:dyDescent="0.3">
      <c r="B58" s="13" t="s">
        <v>787</v>
      </c>
      <c r="C58" s="26" t="s">
        <v>788</v>
      </c>
      <c r="D58" s="13" t="s">
        <v>10045</v>
      </c>
      <c r="E58" s="13" t="s">
        <v>16</v>
      </c>
      <c r="F58" s="27">
        <v>3</v>
      </c>
      <c r="G58" s="40">
        <v>40.4</v>
      </c>
      <c r="H58" s="13"/>
      <c r="I58" s="17">
        <f>IFERROR(Таб02_46[[#This Row],[Цена]]*Таб02_46[[#This Row],[Заказ]],"")</f>
        <v>0</v>
      </c>
      <c r="J58" s="18" t="s">
        <v>10644</v>
      </c>
      <c r="K58" s="73" t="str">
        <f t="shared" si="0"/>
        <v/>
      </c>
      <c r="L58" s="12"/>
    </row>
    <row r="59" spans="1:12" ht="15.6" x14ac:dyDescent="0.3">
      <c r="A59" s="5"/>
      <c r="B59" s="13" t="s">
        <v>789</v>
      </c>
      <c r="C59" s="26" t="s">
        <v>790</v>
      </c>
      <c r="D59" s="13" t="s">
        <v>10045</v>
      </c>
      <c r="E59" s="13" t="s">
        <v>16</v>
      </c>
      <c r="F59" s="27">
        <v>3</v>
      </c>
      <c r="G59" s="40">
        <v>40.4</v>
      </c>
      <c r="H59" s="13"/>
      <c r="I59" s="17">
        <f>IFERROR(Таб02_46[[#This Row],[Цена]]*Таб02_46[[#This Row],[Заказ]],"")</f>
        <v>0</v>
      </c>
      <c r="J59" s="18" t="s">
        <v>10644</v>
      </c>
      <c r="K59" s="73" t="str">
        <f t="shared" si="0"/>
        <v/>
      </c>
      <c r="L59" s="12"/>
    </row>
    <row r="60" spans="1:12" ht="15.6" x14ac:dyDescent="0.3">
      <c r="A60" s="5"/>
      <c r="B60" s="13" t="s">
        <v>791</v>
      </c>
      <c r="C60" s="26" t="s">
        <v>792</v>
      </c>
      <c r="D60" s="13" t="s">
        <v>10060</v>
      </c>
      <c r="E60" s="13" t="s">
        <v>16</v>
      </c>
      <c r="F60" s="27">
        <v>1</v>
      </c>
      <c r="G60" s="40">
        <v>59.65</v>
      </c>
      <c r="H60" s="13"/>
      <c r="I60" s="17">
        <f>IFERROR(Таб02_46[[#This Row],[Цена]]*Таб02_46[[#This Row],[Заказ]],"")</f>
        <v>0</v>
      </c>
      <c r="J60" s="18" t="s">
        <v>10644</v>
      </c>
      <c r="K60" s="73" t="str">
        <f t="shared" si="0"/>
        <v/>
      </c>
      <c r="L60" s="12"/>
    </row>
    <row r="61" spans="1:12" ht="15.6" x14ac:dyDescent="0.3">
      <c r="B61" s="13" t="s">
        <v>793</v>
      </c>
      <c r="C61" s="26" t="s">
        <v>794</v>
      </c>
      <c r="D61" s="13" t="s">
        <v>10045</v>
      </c>
      <c r="E61" s="13" t="s">
        <v>16</v>
      </c>
      <c r="F61" s="27">
        <v>3</v>
      </c>
      <c r="G61" s="40">
        <v>40.4</v>
      </c>
      <c r="H61" s="13"/>
      <c r="I61" s="17">
        <f>IFERROR(Таб02_46[[#This Row],[Цена]]*Таб02_46[[#This Row],[Заказ]],"")</f>
        <v>0</v>
      </c>
      <c r="J61" s="18" t="s">
        <v>10644</v>
      </c>
      <c r="K61" s="73" t="str">
        <f t="shared" si="0"/>
        <v/>
      </c>
      <c r="L61" s="12"/>
    </row>
    <row r="62" spans="1:12" ht="15.6" x14ac:dyDescent="0.3">
      <c r="A62" s="5"/>
      <c r="B62" s="13" t="s">
        <v>795</v>
      </c>
      <c r="C62" s="26" t="s">
        <v>796</v>
      </c>
      <c r="D62" s="13" t="s">
        <v>10045</v>
      </c>
      <c r="E62" s="13" t="s">
        <v>16</v>
      </c>
      <c r="F62" s="27">
        <v>3</v>
      </c>
      <c r="G62" s="40">
        <v>40.4</v>
      </c>
      <c r="H62" s="13"/>
      <c r="I62" s="17">
        <f>IFERROR(Таб02_46[[#This Row],[Цена]]*Таб02_46[[#This Row],[Заказ]],"")</f>
        <v>0</v>
      </c>
      <c r="J62" s="18" t="s">
        <v>10644</v>
      </c>
      <c r="K62" s="73" t="str">
        <f t="shared" si="0"/>
        <v/>
      </c>
      <c r="L62" s="12"/>
    </row>
    <row r="63" spans="1:12" ht="15.6" x14ac:dyDescent="0.3">
      <c r="A63" s="5"/>
      <c r="B63" s="13" t="s">
        <v>797</v>
      </c>
      <c r="C63" s="26" t="s">
        <v>798</v>
      </c>
      <c r="D63" s="13" t="s">
        <v>10197</v>
      </c>
      <c r="E63" s="13" t="s">
        <v>16</v>
      </c>
      <c r="F63" s="27">
        <v>1</v>
      </c>
      <c r="G63" s="40">
        <v>80.27</v>
      </c>
      <c r="H63" s="13"/>
      <c r="I63" s="17">
        <f>IFERROR(Таб02_46[[#This Row],[Цена]]*Таб02_46[[#This Row],[Заказ]],"")</f>
        <v>0</v>
      </c>
      <c r="J63" s="18" t="s">
        <v>10644</v>
      </c>
      <c r="K63" s="73" t="str">
        <f t="shared" si="0"/>
        <v/>
      </c>
      <c r="L63" s="12"/>
    </row>
    <row r="64" spans="1:12" ht="15.6" x14ac:dyDescent="0.3">
      <c r="A64" s="5"/>
      <c r="B64" s="13" t="s">
        <v>699</v>
      </c>
      <c r="C64" s="26" t="s">
        <v>700</v>
      </c>
      <c r="D64" s="13" t="s">
        <v>10045</v>
      </c>
      <c r="E64" s="13" t="s">
        <v>16</v>
      </c>
      <c r="F64" s="27">
        <v>3</v>
      </c>
      <c r="G64" s="40">
        <v>49.86</v>
      </c>
      <c r="H64" s="13"/>
      <c r="I64" s="17">
        <f>IFERROR(Таб02_46[[#This Row],[Цена]]*Таб02_46[[#This Row],[Заказ]],"")</f>
        <v>0</v>
      </c>
      <c r="J64" s="18" t="s">
        <v>10644</v>
      </c>
      <c r="K64" s="73" t="str">
        <f t="shared" si="0"/>
        <v/>
      </c>
      <c r="L64" s="12"/>
    </row>
    <row r="65" spans="1:12" ht="15.6" x14ac:dyDescent="0.3">
      <c r="A65" s="5"/>
      <c r="B65" s="13" t="s">
        <v>701</v>
      </c>
      <c r="C65" s="26" t="s">
        <v>702</v>
      </c>
      <c r="D65" s="13" t="s">
        <v>10045</v>
      </c>
      <c r="E65" s="13" t="s">
        <v>16</v>
      </c>
      <c r="F65" s="27">
        <v>3</v>
      </c>
      <c r="G65" s="40">
        <v>40.4</v>
      </c>
      <c r="H65" s="13"/>
      <c r="I65" s="17">
        <f>IFERROR(Таб02_46[[#This Row],[Цена]]*Таб02_46[[#This Row],[Заказ]],"")</f>
        <v>0</v>
      </c>
      <c r="J65" s="18" t="s">
        <v>10644</v>
      </c>
      <c r="K65" s="73" t="str">
        <f t="shared" si="0"/>
        <v/>
      </c>
      <c r="L65" s="12"/>
    </row>
    <row r="66" spans="1:12" ht="15.6" x14ac:dyDescent="0.3">
      <c r="A66" s="5"/>
      <c r="B66" s="13" t="s">
        <v>799</v>
      </c>
      <c r="C66" s="26" t="s">
        <v>800</v>
      </c>
      <c r="D66" s="13" t="s">
        <v>10060</v>
      </c>
      <c r="E66" s="13" t="s">
        <v>16</v>
      </c>
      <c r="F66" s="27">
        <v>1</v>
      </c>
      <c r="G66" s="40">
        <v>54.49</v>
      </c>
      <c r="H66" s="13"/>
      <c r="I66" s="17">
        <f>IFERROR(Таб02_46[[#This Row],[Цена]]*Таб02_46[[#This Row],[Заказ]],"")</f>
        <v>0</v>
      </c>
      <c r="J66" s="18" t="s">
        <v>10644</v>
      </c>
      <c r="K66" s="73" t="str">
        <f t="shared" si="0"/>
        <v/>
      </c>
      <c r="L66" s="12"/>
    </row>
    <row r="67" spans="1:12" ht="15.6" x14ac:dyDescent="0.3">
      <c r="A67" s="5"/>
      <c r="B67" s="13" t="s">
        <v>531</v>
      </c>
      <c r="C67" s="26" t="s">
        <v>532</v>
      </c>
      <c r="D67" s="13" t="s">
        <v>10060</v>
      </c>
      <c r="E67" s="13" t="s">
        <v>16</v>
      </c>
      <c r="F67" s="27">
        <v>1</v>
      </c>
      <c r="G67" s="40">
        <v>50.19</v>
      </c>
      <c r="H67" s="13"/>
      <c r="I67" s="17">
        <f>IFERROR(Таб02_46[[#This Row],[Цена]]*Таб02_46[[#This Row],[Заказ]],"")</f>
        <v>0</v>
      </c>
      <c r="J67" s="18" t="s">
        <v>10644</v>
      </c>
      <c r="K67" s="73" t="str">
        <f t="shared" si="0"/>
        <v/>
      </c>
      <c r="L67" s="12"/>
    </row>
    <row r="68" spans="1:12" ht="15.6" x14ac:dyDescent="0.3">
      <c r="A68" s="5"/>
      <c r="B68" s="13" t="s">
        <v>533</v>
      </c>
      <c r="C68" s="26" t="s">
        <v>534</v>
      </c>
      <c r="D68" s="13" t="s">
        <v>10197</v>
      </c>
      <c r="E68" s="13" t="s">
        <v>16</v>
      </c>
      <c r="F68" s="27">
        <v>1</v>
      </c>
      <c r="G68" s="40">
        <v>75.97</v>
      </c>
      <c r="H68" s="13"/>
      <c r="I68" s="17">
        <f>IFERROR(Таб02_46[[#This Row],[Цена]]*Таб02_46[[#This Row],[Заказ]],"")</f>
        <v>0</v>
      </c>
      <c r="J68" s="18" t="s">
        <v>10644</v>
      </c>
      <c r="K68" s="73" t="str">
        <f t="shared" si="0"/>
        <v/>
      </c>
      <c r="L68" s="12"/>
    </row>
    <row r="69" spans="1:12" ht="15.6" x14ac:dyDescent="0.3">
      <c r="A69" s="5"/>
      <c r="B69" s="13" t="s">
        <v>535</v>
      </c>
      <c r="C69" s="26" t="s">
        <v>536</v>
      </c>
      <c r="D69" s="13" t="s">
        <v>10197</v>
      </c>
      <c r="E69" s="13" t="s">
        <v>16</v>
      </c>
      <c r="F69" s="27">
        <v>1</v>
      </c>
      <c r="G69" s="40">
        <v>80.27</v>
      </c>
      <c r="H69" s="13"/>
      <c r="I69" s="17">
        <f>IFERROR(Таб02_46[[#This Row],[Цена]]*Таб02_46[[#This Row],[Заказ]],"")</f>
        <v>0</v>
      </c>
      <c r="J69" s="18" t="s">
        <v>10644</v>
      </c>
      <c r="K69" s="73" t="str">
        <f t="shared" si="0"/>
        <v/>
      </c>
      <c r="L69" s="12"/>
    </row>
    <row r="70" spans="1:12" ht="15.6" x14ac:dyDescent="0.3">
      <c r="A70" s="5"/>
      <c r="B70" s="13" t="s">
        <v>537</v>
      </c>
      <c r="C70" s="26" t="s">
        <v>538</v>
      </c>
      <c r="D70" s="13" t="s">
        <v>10045</v>
      </c>
      <c r="E70" s="13" t="s">
        <v>16</v>
      </c>
      <c r="F70" s="27">
        <v>3</v>
      </c>
      <c r="G70" s="40">
        <v>40.4</v>
      </c>
      <c r="H70" s="13"/>
      <c r="I70" s="17">
        <f>IFERROR(Таб02_46[[#This Row],[Цена]]*Таб02_46[[#This Row],[Заказ]],"")</f>
        <v>0</v>
      </c>
      <c r="J70" s="18" t="s">
        <v>10644</v>
      </c>
      <c r="K70" s="73" t="str">
        <f t="shared" ref="K70:K133" si="1">IF(AND($K$4&gt;0,$K$4&lt;300),"Минимальный заказ по вкладке 300 евро","")</f>
        <v/>
      </c>
      <c r="L70" s="12"/>
    </row>
    <row r="71" spans="1:12" ht="15.6" x14ac:dyDescent="0.3">
      <c r="A71" s="5"/>
      <c r="B71" s="13" t="s">
        <v>539</v>
      </c>
      <c r="C71" s="26" t="s">
        <v>540</v>
      </c>
      <c r="D71" s="13" t="s">
        <v>10045</v>
      </c>
      <c r="E71" s="13" t="s">
        <v>16</v>
      </c>
      <c r="F71" s="27">
        <v>3</v>
      </c>
      <c r="G71" s="40">
        <v>40.4</v>
      </c>
      <c r="H71" s="13"/>
      <c r="I71" s="17">
        <f>IFERROR(Таб02_46[[#This Row],[Цена]]*Таб02_46[[#This Row],[Заказ]],"")</f>
        <v>0</v>
      </c>
      <c r="J71" s="18" t="s">
        <v>10644</v>
      </c>
      <c r="K71" s="73" t="str">
        <f t="shared" si="1"/>
        <v/>
      </c>
      <c r="L71" s="12"/>
    </row>
    <row r="72" spans="1:12" ht="15.6" x14ac:dyDescent="0.3">
      <c r="A72" s="5"/>
      <c r="B72" s="13" t="s">
        <v>541</v>
      </c>
      <c r="C72" s="26" t="s">
        <v>542</v>
      </c>
      <c r="D72" s="13" t="s">
        <v>10060</v>
      </c>
      <c r="E72" s="13" t="s">
        <v>16</v>
      </c>
      <c r="F72" s="27">
        <v>1</v>
      </c>
      <c r="G72" s="40">
        <v>54.49</v>
      </c>
      <c r="H72" s="13"/>
      <c r="I72" s="17">
        <f>IFERROR(Таб02_46[[#This Row],[Цена]]*Таб02_46[[#This Row],[Заказ]],"")</f>
        <v>0</v>
      </c>
      <c r="J72" s="18" t="s">
        <v>10644</v>
      </c>
      <c r="K72" s="73" t="str">
        <f t="shared" si="1"/>
        <v/>
      </c>
      <c r="L72" s="12"/>
    </row>
    <row r="73" spans="1:12" ht="15.6" x14ac:dyDescent="0.3">
      <c r="A73" s="5"/>
      <c r="B73" s="13" t="s">
        <v>543</v>
      </c>
      <c r="C73" s="26" t="s">
        <v>544</v>
      </c>
      <c r="D73" s="13" t="s">
        <v>10045</v>
      </c>
      <c r="E73" s="13" t="s">
        <v>16</v>
      </c>
      <c r="F73" s="27">
        <v>3</v>
      </c>
      <c r="G73" s="40">
        <v>40.4</v>
      </c>
      <c r="H73" s="13"/>
      <c r="I73" s="17">
        <f>IFERROR(Таб02_46[[#This Row],[Цена]]*Таб02_46[[#This Row],[Заказ]],"")</f>
        <v>0</v>
      </c>
      <c r="J73" s="18" t="s">
        <v>10644</v>
      </c>
      <c r="K73" s="73" t="str">
        <f t="shared" si="1"/>
        <v/>
      </c>
      <c r="L73" s="12"/>
    </row>
    <row r="74" spans="1:12" ht="15.6" x14ac:dyDescent="0.3">
      <c r="A74" s="5"/>
      <c r="B74" s="13" t="s">
        <v>545</v>
      </c>
      <c r="C74" s="26" t="s">
        <v>546</v>
      </c>
      <c r="D74" s="13" t="s">
        <v>10060</v>
      </c>
      <c r="E74" s="13" t="s">
        <v>16</v>
      </c>
      <c r="F74" s="27">
        <v>1</v>
      </c>
      <c r="G74" s="40">
        <v>54.49</v>
      </c>
      <c r="H74" s="13"/>
      <c r="I74" s="17">
        <f>IFERROR(Таб02_46[[#This Row],[Цена]]*Таб02_46[[#This Row],[Заказ]],"")</f>
        <v>0</v>
      </c>
      <c r="J74" s="18" t="s">
        <v>10644</v>
      </c>
      <c r="K74" s="73" t="str">
        <f t="shared" si="1"/>
        <v/>
      </c>
      <c r="L74" s="12"/>
    </row>
    <row r="75" spans="1:12" ht="15.6" x14ac:dyDescent="0.3">
      <c r="A75" s="5"/>
      <c r="B75" s="13" t="s">
        <v>547</v>
      </c>
      <c r="C75" s="26" t="s">
        <v>548</v>
      </c>
      <c r="D75" s="13" t="s">
        <v>10045</v>
      </c>
      <c r="E75" s="13" t="s">
        <v>16</v>
      </c>
      <c r="F75" s="27">
        <v>3</v>
      </c>
      <c r="G75" s="40">
        <v>40.4</v>
      </c>
      <c r="H75" s="13"/>
      <c r="I75" s="17">
        <f>IFERROR(Таб02_46[[#This Row],[Цена]]*Таб02_46[[#This Row],[Заказ]],"")</f>
        <v>0</v>
      </c>
      <c r="J75" s="18" t="s">
        <v>10644</v>
      </c>
      <c r="K75" s="73" t="str">
        <f t="shared" si="1"/>
        <v/>
      </c>
      <c r="L75" s="12"/>
    </row>
    <row r="76" spans="1:12" ht="15.6" x14ac:dyDescent="0.3">
      <c r="A76" s="5"/>
      <c r="B76" s="13" t="s">
        <v>549</v>
      </c>
      <c r="C76" s="26" t="s">
        <v>550</v>
      </c>
      <c r="D76" s="13" t="s">
        <v>10045</v>
      </c>
      <c r="E76" s="13" t="s">
        <v>16</v>
      </c>
      <c r="F76" s="27">
        <v>3</v>
      </c>
      <c r="G76" s="40">
        <v>40.4</v>
      </c>
      <c r="H76" s="13"/>
      <c r="I76" s="17">
        <f>IFERROR(Таб02_46[[#This Row],[Цена]]*Таб02_46[[#This Row],[Заказ]],"")</f>
        <v>0</v>
      </c>
      <c r="J76" s="18" t="s">
        <v>10644</v>
      </c>
      <c r="K76" s="73" t="str">
        <f t="shared" si="1"/>
        <v/>
      </c>
      <c r="L76" s="12"/>
    </row>
    <row r="77" spans="1:12" ht="15.6" x14ac:dyDescent="0.3">
      <c r="A77" s="5"/>
      <c r="B77" s="13" t="s">
        <v>551</v>
      </c>
      <c r="C77" s="26" t="s">
        <v>552</v>
      </c>
      <c r="D77" s="13" t="s">
        <v>10060</v>
      </c>
      <c r="E77" s="13" t="s">
        <v>16</v>
      </c>
      <c r="F77" s="27">
        <v>1</v>
      </c>
      <c r="G77" s="40">
        <v>54.49</v>
      </c>
      <c r="H77" s="13"/>
      <c r="I77" s="17">
        <f>IFERROR(Таб02_46[[#This Row],[Цена]]*Таб02_46[[#This Row],[Заказ]],"")</f>
        <v>0</v>
      </c>
      <c r="J77" s="18" t="s">
        <v>10644</v>
      </c>
      <c r="K77" s="73" t="str">
        <f t="shared" si="1"/>
        <v/>
      </c>
      <c r="L77" s="12"/>
    </row>
    <row r="78" spans="1:12" ht="15.6" x14ac:dyDescent="0.3">
      <c r="A78" s="5"/>
      <c r="B78" s="13" t="s">
        <v>553</v>
      </c>
      <c r="C78" s="26" t="s">
        <v>554</v>
      </c>
      <c r="D78" s="13" t="s">
        <v>10190</v>
      </c>
      <c r="E78" s="13" t="s">
        <v>16</v>
      </c>
      <c r="F78" s="27">
        <v>1</v>
      </c>
      <c r="G78" s="40">
        <v>67.81</v>
      </c>
      <c r="H78" s="13"/>
      <c r="I78" s="17">
        <f>IFERROR(Таб02_46[[#This Row],[Цена]]*Таб02_46[[#This Row],[Заказ]],"")</f>
        <v>0</v>
      </c>
      <c r="J78" s="18" t="s">
        <v>10644</v>
      </c>
      <c r="K78" s="73" t="str">
        <f t="shared" si="1"/>
        <v/>
      </c>
      <c r="L78" s="12"/>
    </row>
    <row r="79" spans="1:12" ht="15.6" x14ac:dyDescent="0.3">
      <c r="B79" s="13" t="s">
        <v>555</v>
      </c>
      <c r="C79" s="26" t="s">
        <v>556</v>
      </c>
      <c r="D79" s="13" t="s">
        <v>10045</v>
      </c>
      <c r="E79" s="13" t="s">
        <v>16</v>
      </c>
      <c r="F79" s="27">
        <v>3</v>
      </c>
      <c r="G79" s="40">
        <v>40.4</v>
      </c>
      <c r="H79" s="13"/>
      <c r="I79" s="17">
        <f>IFERROR(Таб02_46[[#This Row],[Цена]]*Таб02_46[[#This Row],[Заказ]],"")</f>
        <v>0</v>
      </c>
      <c r="J79" s="18" t="s">
        <v>10644</v>
      </c>
      <c r="K79" s="73" t="str">
        <f t="shared" si="1"/>
        <v/>
      </c>
      <c r="L79" s="12"/>
    </row>
    <row r="80" spans="1:12" ht="15.6" x14ac:dyDescent="0.3">
      <c r="A80" s="5"/>
      <c r="B80" s="13" t="s">
        <v>557</v>
      </c>
      <c r="C80" s="26" t="s">
        <v>558</v>
      </c>
      <c r="D80" s="13" t="s">
        <v>10045</v>
      </c>
      <c r="E80" s="13" t="s">
        <v>16</v>
      </c>
      <c r="F80" s="27">
        <v>3</v>
      </c>
      <c r="G80" s="40">
        <v>45.56</v>
      </c>
      <c r="H80" s="13"/>
      <c r="I80" s="17">
        <f>IFERROR(Таб02_46[[#This Row],[Цена]]*Таб02_46[[#This Row],[Заказ]],"")</f>
        <v>0</v>
      </c>
      <c r="J80" s="18" t="s">
        <v>10644</v>
      </c>
      <c r="K80" s="73" t="str">
        <f t="shared" si="1"/>
        <v/>
      </c>
      <c r="L80" s="12"/>
    </row>
    <row r="81" spans="1:12" ht="15.6" x14ac:dyDescent="0.3">
      <c r="A81" s="5"/>
      <c r="B81" s="13" t="s">
        <v>559</v>
      </c>
      <c r="C81" s="26" t="s">
        <v>560</v>
      </c>
      <c r="D81" s="13" t="s">
        <v>10045</v>
      </c>
      <c r="E81" s="13" t="s">
        <v>16</v>
      </c>
      <c r="F81" s="27">
        <v>3</v>
      </c>
      <c r="G81" s="40">
        <v>38.68</v>
      </c>
      <c r="H81" s="13"/>
      <c r="I81" s="17">
        <f>IFERROR(Таб02_46[[#This Row],[Цена]]*Таб02_46[[#This Row],[Заказ]],"")</f>
        <v>0</v>
      </c>
      <c r="J81" s="18" t="s">
        <v>10644</v>
      </c>
      <c r="K81" s="73" t="str">
        <f t="shared" si="1"/>
        <v/>
      </c>
      <c r="L81" s="12"/>
    </row>
    <row r="82" spans="1:12" ht="15.6" x14ac:dyDescent="0.3">
      <c r="B82" s="13" t="s">
        <v>561</v>
      </c>
      <c r="C82" s="26" t="s">
        <v>562</v>
      </c>
      <c r="D82" s="13" t="s">
        <v>10045</v>
      </c>
      <c r="E82" s="13" t="s">
        <v>16</v>
      </c>
      <c r="F82" s="27">
        <v>3</v>
      </c>
      <c r="G82" s="40">
        <v>40.4</v>
      </c>
      <c r="H82" s="13"/>
      <c r="I82" s="17">
        <f>IFERROR(Таб02_46[[#This Row],[Цена]]*Таб02_46[[#This Row],[Заказ]],"")</f>
        <v>0</v>
      </c>
      <c r="J82" s="18" t="s">
        <v>10644</v>
      </c>
      <c r="K82" s="73" t="str">
        <f t="shared" si="1"/>
        <v/>
      </c>
      <c r="L82" s="12"/>
    </row>
    <row r="83" spans="1:12" ht="15.6" x14ac:dyDescent="0.3">
      <c r="A83" s="5"/>
      <c r="B83" s="13" t="s">
        <v>563</v>
      </c>
      <c r="C83" s="26" t="s">
        <v>564</v>
      </c>
      <c r="D83" s="13" t="s">
        <v>10045</v>
      </c>
      <c r="E83" s="13" t="s">
        <v>16</v>
      </c>
      <c r="F83" s="27">
        <v>3</v>
      </c>
      <c r="G83" s="40">
        <v>40.4</v>
      </c>
      <c r="H83" s="13"/>
      <c r="I83" s="17">
        <f>IFERROR(Таб02_46[[#This Row],[Цена]]*Таб02_46[[#This Row],[Заказ]],"")</f>
        <v>0</v>
      </c>
      <c r="J83" s="18" t="s">
        <v>10644</v>
      </c>
      <c r="K83" s="73" t="str">
        <f t="shared" si="1"/>
        <v/>
      </c>
      <c r="L83" s="12"/>
    </row>
    <row r="84" spans="1:12" ht="15.6" x14ac:dyDescent="0.3">
      <c r="B84" s="13" t="s">
        <v>565</v>
      </c>
      <c r="C84" s="26" t="s">
        <v>566</v>
      </c>
      <c r="D84" s="13" t="s">
        <v>10060</v>
      </c>
      <c r="E84" s="13" t="s">
        <v>16</v>
      </c>
      <c r="F84" s="27">
        <v>1</v>
      </c>
      <c r="G84" s="40">
        <v>51.91</v>
      </c>
      <c r="H84" s="13"/>
      <c r="I84" s="17">
        <f>IFERROR(Таб02_46[[#This Row],[Цена]]*Таб02_46[[#This Row],[Заказ]],"")</f>
        <v>0</v>
      </c>
      <c r="J84" s="18" t="s">
        <v>10644</v>
      </c>
      <c r="K84" s="73" t="str">
        <f t="shared" si="1"/>
        <v/>
      </c>
      <c r="L84" s="12"/>
    </row>
    <row r="85" spans="1:12" ht="15.6" x14ac:dyDescent="0.3">
      <c r="B85" s="13" t="s">
        <v>567</v>
      </c>
      <c r="C85" s="26" t="s">
        <v>568</v>
      </c>
      <c r="D85" s="13" t="s">
        <v>10045</v>
      </c>
      <c r="E85" s="13" t="s">
        <v>16</v>
      </c>
      <c r="F85" s="27">
        <v>3</v>
      </c>
      <c r="G85" s="40">
        <v>43.84</v>
      </c>
      <c r="H85" s="13"/>
      <c r="I85" s="17">
        <f>IFERROR(Таб02_46[[#This Row],[Цена]]*Таб02_46[[#This Row],[Заказ]],"")</f>
        <v>0</v>
      </c>
      <c r="J85" s="18" t="s">
        <v>10644</v>
      </c>
      <c r="K85" s="73" t="str">
        <f t="shared" si="1"/>
        <v/>
      </c>
      <c r="L85" s="12"/>
    </row>
    <row r="86" spans="1:12" ht="15.6" x14ac:dyDescent="0.3">
      <c r="B86" s="13" t="s">
        <v>569</v>
      </c>
      <c r="C86" s="26" t="s">
        <v>570</v>
      </c>
      <c r="D86" s="13" t="s">
        <v>10045</v>
      </c>
      <c r="E86" s="13" t="s">
        <v>16</v>
      </c>
      <c r="F86" s="27">
        <v>3</v>
      </c>
      <c r="G86" s="40">
        <v>40.4</v>
      </c>
      <c r="H86" s="13"/>
      <c r="I86" s="17">
        <f>IFERROR(Таб02_46[[#This Row],[Цена]]*Таб02_46[[#This Row],[Заказ]],"")</f>
        <v>0</v>
      </c>
      <c r="J86" s="18" t="s">
        <v>10644</v>
      </c>
      <c r="K86" s="73" t="str">
        <f t="shared" si="1"/>
        <v/>
      </c>
      <c r="L86" s="12"/>
    </row>
    <row r="87" spans="1:12" ht="15.6" x14ac:dyDescent="0.3">
      <c r="B87" s="13" t="s">
        <v>571</v>
      </c>
      <c r="C87" s="26" t="s">
        <v>572</v>
      </c>
      <c r="D87" s="13" t="s">
        <v>10045</v>
      </c>
      <c r="E87" s="13" t="s">
        <v>16</v>
      </c>
      <c r="F87" s="27">
        <v>3</v>
      </c>
      <c r="G87" s="40">
        <v>42.12</v>
      </c>
      <c r="H87" s="13"/>
      <c r="I87" s="17">
        <f>IFERROR(Таб02_46[[#This Row],[Цена]]*Таб02_46[[#This Row],[Заказ]],"")</f>
        <v>0</v>
      </c>
      <c r="J87" s="18" t="s">
        <v>10644</v>
      </c>
      <c r="K87" s="73" t="str">
        <f t="shared" si="1"/>
        <v/>
      </c>
      <c r="L87" s="12"/>
    </row>
    <row r="88" spans="1:12" s="4" customFormat="1" ht="15.6" x14ac:dyDescent="0.3">
      <c r="A88" s="5"/>
      <c r="B88" s="13" t="s">
        <v>573</v>
      </c>
      <c r="C88" s="26" t="s">
        <v>574</v>
      </c>
      <c r="D88" s="13" t="s">
        <v>10045</v>
      </c>
      <c r="E88" s="13" t="s">
        <v>16</v>
      </c>
      <c r="F88" s="27">
        <v>3</v>
      </c>
      <c r="G88" s="40">
        <v>40.4</v>
      </c>
      <c r="H88" s="13"/>
      <c r="I88" s="17">
        <f>IFERROR(Таб02_46[[#This Row],[Цена]]*Таб02_46[[#This Row],[Заказ]],"")</f>
        <v>0</v>
      </c>
      <c r="J88" s="18" t="s">
        <v>10644</v>
      </c>
      <c r="K88" s="73" t="str">
        <f t="shared" si="1"/>
        <v/>
      </c>
      <c r="L88" s="12"/>
    </row>
    <row r="89" spans="1:12" s="4" customFormat="1" ht="15.6" x14ac:dyDescent="0.3">
      <c r="A89" s="5"/>
      <c r="B89" s="13" t="s">
        <v>575</v>
      </c>
      <c r="C89" s="26" t="s">
        <v>576</v>
      </c>
      <c r="D89" s="13" t="s">
        <v>10045</v>
      </c>
      <c r="E89" s="13" t="s">
        <v>16</v>
      </c>
      <c r="F89" s="27">
        <v>3</v>
      </c>
      <c r="G89" s="40">
        <v>42.12</v>
      </c>
      <c r="H89" s="13"/>
      <c r="I89" s="17">
        <f>IFERROR(Таб02_46[[#This Row],[Цена]]*Таб02_46[[#This Row],[Заказ]],"")</f>
        <v>0</v>
      </c>
      <c r="J89" s="18" t="s">
        <v>10644</v>
      </c>
      <c r="K89" s="73" t="str">
        <f t="shared" si="1"/>
        <v/>
      </c>
      <c r="L89" s="12"/>
    </row>
    <row r="90" spans="1:12" s="4" customFormat="1" ht="15.6" x14ac:dyDescent="0.3">
      <c r="A90" s="5"/>
      <c r="B90" s="13" t="s">
        <v>577</v>
      </c>
      <c r="C90" s="26" t="s">
        <v>578</v>
      </c>
      <c r="D90" s="13" t="s">
        <v>10060</v>
      </c>
      <c r="E90" s="13" t="s">
        <v>16</v>
      </c>
      <c r="F90" s="27">
        <v>1</v>
      </c>
      <c r="G90" s="40">
        <v>56.21</v>
      </c>
      <c r="H90" s="13"/>
      <c r="I90" s="17">
        <f>IFERROR(Таб02_46[[#This Row],[Цена]]*Таб02_46[[#This Row],[Заказ]],"")</f>
        <v>0</v>
      </c>
      <c r="J90" s="18" t="s">
        <v>10644</v>
      </c>
      <c r="K90" s="73" t="str">
        <f t="shared" si="1"/>
        <v/>
      </c>
      <c r="L90" s="12"/>
    </row>
    <row r="91" spans="1:12" s="4" customFormat="1" ht="15.6" x14ac:dyDescent="0.3">
      <c r="A91" s="5"/>
      <c r="B91" s="13" t="s">
        <v>579</v>
      </c>
      <c r="C91" s="26" t="s">
        <v>580</v>
      </c>
      <c r="D91" s="13" t="s">
        <v>10060</v>
      </c>
      <c r="E91" s="13" t="s">
        <v>16</v>
      </c>
      <c r="F91" s="27">
        <v>1</v>
      </c>
      <c r="G91" s="40">
        <v>59.65</v>
      </c>
      <c r="H91" s="13"/>
      <c r="I91" s="17">
        <f>IFERROR(Таб02_46[[#This Row],[Цена]]*Таб02_46[[#This Row],[Заказ]],"")</f>
        <v>0</v>
      </c>
      <c r="J91" s="18" t="s">
        <v>10644</v>
      </c>
      <c r="K91" s="73" t="str">
        <f t="shared" si="1"/>
        <v/>
      </c>
      <c r="L91" s="12"/>
    </row>
    <row r="92" spans="1:12" s="4" customFormat="1" ht="15.6" x14ac:dyDescent="0.3">
      <c r="A92" s="5"/>
      <c r="B92" s="13" t="s">
        <v>581</v>
      </c>
      <c r="C92" s="26" t="s">
        <v>582</v>
      </c>
      <c r="D92" s="13" t="s">
        <v>10060</v>
      </c>
      <c r="E92" s="13" t="s">
        <v>16</v>
      </c>
      <c r="F92" s="27">
        <v>1</v>
      </c>
      <c r="G92" s="40">
        <v>56.21</v>
      </c>
      <c r="H92" s="13"/>
      <c r="I92" s="17">
        <f>IFERROR(Таб02_46[[#This Row],[Цена]]*Таб02_46[[#This Row],[Заказ]],"")</f>
        <v>0</v>
      </c>
      <c r="J92" s="18" t="s">
        <v>10644</v>
      </c>
      <c r="K92" s="73" t="str">
        <f t="shared" si="1"/>
        <v/>
      </c>
      <c r="L92" s="12"/>
    </row>
    <row r="93" spans="1:12" s="4" customFormat="1" ht="15.6" x14ac:dyDescent="0.3">
      <c r="A93" s="5"/>
      <c r="B93" s="13" t="s">
        <v>583</v>
      </c>
      <c r="C93" s="26" t="s">
        <v>584</v>
      </c>
      <c r="D93" s="13" t="s">
        <v>10045</v>
      </c>
      <c r="E93" s="13" t="s">
        <v>16</v>
      </c>
      <c r="F93" s="27">
        <v>3</v>
      </c>
      <c r="G93" s="40">
        <v>40.4</v>
      </c>
      <c r="H93" s="13"/>
      <c r="I93" s="17">
        <f>IFERROR(Таб02_46[[#This Row],[Цена]]*Таб02_46[[#This Row],[Заказ]],"")</f>
        <v>0</v>
      </c>
      <c r="J93" s="18" t="s">
        <v>10644</v>
      </c>
      <c r="K93" s="73" t="str">
        <f t="shared" si="1"/>
        <v/>
      </c>
      <c r="L93" s="12"/>
    </row>
    <row r="94" spans="1:12" s="4" customFormat="1" ht="15.6" x14ac:dyDescent="0.3">
      <c r="A94" s="5"/>
      <c r="B94" s="13" t="s">
        <v>585</v>
      </c>
      <c r="C94" s="26" t="s">
        <v>586</v>
      </c>
      <c r="D94" s="13" t="s">
        <v>10045</v>
      </c>
      <c r="E94" s="13" t="s">
        <v>16</v>
      </c>
      <c r="F94" s="27">
        <v>3</v>
      </c>
      <c r="G94" s="40">
        <v>40.4</v>
      </c>
      <c r="H94" s="13"/>
      <c r="I94" s="17">
        <f>IFERROR(Таб02_46[[#This Row],[Цена]]*Таб02_46[[#This Row],[Заказ]],"")</f>
        <v>0</v>
      </c>
      <c r="J94" s="18" t="s">
        <v>10644</v>
      </c>
      <c r="K94" s="73" t="str">
        <f t="shared" si="1"/>
        <v/>
      </c>
      <c r="L94" s="12"/>
    </row>
    <row r="95" spans="1:12" s="4" customFormat="1" ht="15.6" x14ac:dyDescent="0.3">
      <c r="A95" s="5"/>
      <c r="B95" s="13" t="s">
        <v>587</v>
      </c>
      <c r="C95" s="26" t="s">
        <v>588</v>
      </c>
      <c r="D95" s="13" t="s">
        <v>10060</v>
      </c>
      <c r="E95" s="13" t="s">
        <v>16</v>
      </c>
      <c r="F95" s="27">
        <v>1</v>
      </c>
      <c r="G95" s="40">
        <v>54.49</v>
      </c>
      <c r="H95" s="13"/>
      <c r="I95" s="17">
        <f>IFERROR(Таб02_46[[#This Row],[Цена]]*Таб02_46[[#This Row],[Заказ]],"")</f>
        <v>0</v>
      </c>
      <c r="J95" s="18" t="s">
        <v>10644</v>
      </c>
      <c r="K95" s="73" t="str">
        <f t="shared" si="1"/>
        <v/>
      </c>
      <c r="L95" s="12"/>
    </row>
    <row r="96" spans="1:12" s="4" customFormat="1" ht="15.6" x14ac:dyDescent="0.3">
      <c r="A96" s="5"/>
      <c r="B96" s="13" t="s">
        <v>589</v>
      </c>
      <c r="C96" s="26" t="s">
        <v>590</v>
      </c>
      <c r="D96" s="13" t="s">
        <v>10060</v>
      </c>
      <c r="E96" s="13" t="s">
        <v>16</v>
      </c>
      <c r="F96" s="27">
        <v>1</v>
      </c>
      <c r="G96" s="40">
        <v>56.21</v>
      </c>
      <c r="H96" s="13"/>
      <c r="I96" s="17">
        <f>IFERROR(Таб02_46[[#This Row],[Цена]]*Таб02_46[[#This Row],[Заказ]],"")</f>
        <v>0</v>
      </c>
      <c r="J96" s="18" t="s">
        <v>10644</v>
      </c>
      <c r="K96" s="73" t="str">
        <f t="shared" si="1"/>
        <v/>
      </c>
      <c r="L96" s="12"/>
    </row>
    <row r="97" spans="1:12" s="4" customFormat="1" ht="15.6" x14ac:dyDescent="0.3">
      <c r="A97" s="5"/>
      <c r="B97" s="13" t="s">
        <v>591</v>
      </c>
      <c r="C97" s="26" t="s">
        <v>592</v>
      </c>
      <c r="D97" s="13" t="s">
        <v>10045</v>
      </c>
      <c r="E97" s="13" t="s">
        <v>16</v>
      </c>
      <c r="F97" s="27">
        <v>3</v>
      </c>
      <c r="G97" s="40">
        <v>40.4</v>
      </c>
      <c r="H97" s="13"/>
      <c r="I97" s="17">
        <f>IFERROR(Таб02_46[[#This Row],[Цена]]*Таб02_46[[#This Row],[Заказ]],"")</f>
        <v>0</v>
      </c>
      <c r="J97" s="18" t="s">
        <v>10644</v>
      </c>
      <c r="K97" s="73" t="str">
        <f t="shared" si="1"/>
        <v/>
      </c>
      <c r="L97" s="12"/>
    </row>
    <row r="98" spans="1:12" s="4" customFormat="1" ht="15.6" x14ac:dyDescent="0.3">
      <c r="A98" s="5"/>
      <c r="B98" s="13" t="s">
        <v>593</v>
      </c>
      <c r="C98" s="26" t="s">
        <v>594</v>
      </c>
      <c r="D98" s="13" t="s">
        <v>10045</v>
      </c>
      <c r="E98" s="13" t="s">
        <v>16</v>
      </c>
      <c r="F98" s="27">
        <v>3</v>
      </c>
      <c r="G98" s="40">
        <v>42.12</v>
      </c>
      <c r="H98" s="13"/>
      <c r="I98" s="17">
        <f>IFERROR(Таб02_46[[#This Row],[Цена]]*Таб02_46[[#This Row],[Заказ]],"")</f>
        <v>0</v>
      </c>
      <c r="J98" s="18" t="s">
        <v>10644</v>
      </c>
      <c r="K98" s="73" t="str">
        <f t="shared" si="1"/>
        <v/>
      </c>
      <c r="L98" s="12"/>
    </row>
    <row r="99" spans="1:12" s="4" customFormat="1" ht="15.6" x14ac:dyDescent="0.3">
      <c r="A99" s="5"/>
      <c r="B99" s="13" t="s">
        <v>595</v>
      </c>
      <c r="C99" s="26" t="s">
        <v>596</v>
      </c>
      <c r="D99" s="13" t="s">
        <v>10045</v>
      </c>
      <c r="E99" s="13" t="s">
        <v>16</v>
      </c>
      <c r="F99" s="27">
        <v>3</v>
      </c>
      <c r="G99" s="40">
        <v>40.4</v>
      </c>
      <c r="H99" s="13"/>
      <c r="I99" s="17">
        <f>IFERROR(Таб02_46[[#This Row],[Цена]]*Таб02_46[[#This Row],[Заказ]],"")</f>
        <v>0</v>
      </c>
      <c r="J99" s="18" t="s">
        <v>10644</v>
      </c>
      <c r="K99" s="73" t="str">
        <f t="shared" si="1"/>
        <v/>
      </c>
      <c r="L99" s="12"/>
    </row>
    <row r="100" spans="1:12" s="4" customFormat="1" ht="15.6" x14ac:dyDescent="0.3">
      <c r="A100" s="5"/>
      <c r="B100" s="13" t="s">
        <v>597</v>
      </c>
      <c r="C100" s="26" t="s">
        <v>598</v>
      </c>
      <c r="D100" s="13" t="s">
        <v>10045</v>
      </c>
      <c r="E100" s="13" t="s">
        <v>16</v>
      </c>
      <c r="F100" s="27">
        <v>3</v>
      </c>
      <c r="G100" s="40">
        <v>42.12</v>
      </c>
      <c r="H100" s="13"/>
      <c r="I100" s="17">
        <f>IFERROR(Таб02_46[[#This Row],[Цена]]*Таб02_46[[#This Row],[Заказ]],"")</f>
        <v>0</v>
      </c>
      <c r="J100" s="18" t="s">
        <v>10644</v>
      </c>
      <c r="K100" s="73" t="str">
        <f t="shared" si="1"/>
        <v/>
      </c>
      <c r="L100" s="12"/>
    </row>
    <row r="101" spans="1:12" s="4" customFormat="1" ht="15.6" x14ac:dyDescent="0.3">
      <c r="A101" s="5"/>
      <c r="B101" s="13" t="s">
        <v>599</v>
      </c>
      <c r="C101" s="26" t="s">
        <v>600</v>
      </c>
      <c r="D101" s="13" t="s">
        <v>10045</v>
      </c>
      <c r="E101" s="13" t="s">
        <v>16</v>
      </c>
      <c r="F101" s="27">
        <v>3</v>
      </c>
      <c r="G101" s="40">
        <v>42.12</v>
      </c>
      <c r="H101" s="13"/>
      <c r="I101" s="17">
        <f>IFERROR(Таб02_46[[#This Row],[Цена]]*Таб02_46[[#This Row],[Заказ]],"")</f>
        <v>0</v>
      </c>
      <c r="J101" s="18" t="s">
        <v>10644</v>
      </c>
      <c r="K101" s="73" t="str">
        <f t="shared" si="1"/>
        <v/>
      </c>
      <c r="L101" s="12"/>
    </row>
    <row r="102" spans="1:12" s="4" customFormat="1" ht="15.6" x14ac:dyDescent="0.3">
      <c r="A102" s="5"/>
      <c r="B102" s="13" t="s">
        <v>601</v>
      </c>
      <c r="C102" s="26" t="s">
        <v>602</v>
      </c>
      <c r="D102" s="13" t="s">
        <v>10060</v>
      </c>
      <c r="E102" s="13" t="s">
        <v>16</v>
      </c>
      <c r="F102" s="27">
        <v>1</v>
      </c>
      <c r="G102" s="40">
        <v>56.21</v>
      </c>
      <c r="H102" s="13"/>
      <c r="I102" s="17">
        <f>IFERROR(Таб02_46[[#This Row],[Цена]]*Таб02_46[[#This Row],[Заказ]],"")</f>
        <v>0</v>
      </c>
      <c r="J102" s="18" t="s">
        <v>10644</v>
      </c>
      <c r="K102" s="73" t="str">
        <f t="shared" si="1"/>
        <v/>
      </c>
      <c r="L102" s="12"/>
    </row>
    <row r="103" spans="1:12" s="4" customFormat="1" ht="15.6" x14ac:dyDescent="0.3">
      <c r="A103" s="5"/>
      <c r="B103" s="13" t="s">
        <v>603</v>
      </c>
      <c r="C103" s="26" t="s">
        <v>604</v>
      </c>
      <c r="D103" s="13" t="s">
        <v>10045</v>
      </c>
      <c r="E103" s="13" t="s">
        <v>16</v>
      </c>
      <c r="F103" s="27">
        <v>3</v>
      </c>
      <c r="G103" s="40">
        <v>40.4</v>
      </c>
      <c r="H103" s="13"/>
      <c r="I103" s="17">
        <f>IFERROR(Таб02_46[[#This Row],[Цена]]*Таб02_46[[#This Row],[Заказ]],"")</f>
        <v>0</v>
      </c>
      <c r="J103" s="18" t="s">
        <v>10644</v>
      </c>
      <c r="K103" s="73" t="str">
        <f t="shared" si="1"/>
        <v/>
      </c>
      <c r="L103" s="12"/>
    </row>
    <row r="104" spans="1:12" s="4" customFormat="1" ht="15.6" x14ac:dyDescent="0.3">
      <c r="A104" s="5"/>
      <c r="B104" s="13" t="s">
        <v>605</v>
      </c>
      <c r="C104" s="26" t="s">
        <v>606</v>
      </c>
      <c r="D104" s="13" t="s">
        <v>10045</v>
      </c>
      <c r="E104" s="13" t="s">
        <v>16</v>
      </c>
      <c r="F104" s="27">
        <v>3</v>
      </c>
      <c r="G104" s="40">
        <v>40.4</v>
      </c>
      <c r="H104" s="13"/>
      <c r="I104" s="17">
        <f>IFERROR(Таб02_46[[#This Row],[Цена]]*Таб02_46[[#This Row],[Заказ]],"")</f>
        <v>0</v>
      </c>
      <c r="J104" s="18" t="s">
        <v>10644</v>
      </c>
      <c r="K104" s="73" t="str">
        <f t="shared" si="1"/>
        <v/>
      </c>
      <c r="L104" s="12"/>
    </row>
    <row r="105" spans="1:12" s="4" customFormat="1" ht="15.6" x14ac:dyDescent="0.3">
      <c r="A105" s="5"/>
      <c r="B105" s="13" t="s">
        <v>607</v>
      </c>
      <c r="C105" s="26" t="s">
        <v>608</v>
      </c>
      <c r="D105" s="13" t="s">
        <v>10045</v>
      </c>
      <c r="E105" s="13" t="s">
        <v>16</v>
      </c>
      <c r="F105" s="27">
        <v>3</v>
      </c>
      <c r="G105" s="40">
        <v>47.28</v>
      </c>
      <c r="H105" s="13"/>
      <c r="I105" s="17">
        <f>IFERROR(Таб02_46[[#This Row],[Цена]]*Таб02_46[[#This Row],[Заказ]],"")</f>
        <v>0</v>
      </c>
      <c r="J105" s="18" t="s">
        <v>10644</v>
      </c>
      <c r="K105" s="73" t="str">
        <f t="shared" si="1"/>
        <v/>
      </c>
      <c r="L105" s="12"/>
    </row>
    <row r="106" spans="1:12" s="4" customFormat="1" ht="15.6" x14ac:dyDescent="0.3">
      <c r="A106" s="5"/>
      <c r="B106" s="13" t="s">
        <v>609</v>
      </c>
      <c r="C106" s="26" t="s">
        <v>610</v>
      </c>
      <c r="D106" s="13" t="s">
        <v>10060</v>
      </c>
      <c r="E106" s="13" t="s">
        <v>16</v>
      </c>
      <c r="F106" s="27">
        <v>1</v>
      </c>
      <c r="G106" s="40">
        <v>54.49</v>
      </c>
      <c r="H106" s="13"/>
      <c r="I106" s="17">
        <f>IFERROR(Таб02_46[[#This Row],[Цена]]*Таб02_46[[#This Row],[Заказ]],"")</f>
        <v>0</v>
      </c>
      <c r="J106" s="18" t="s">
        <v>10644</v>
      </c>
      <c r="K106" s="73" t="str">
        <f t="shared" si="1"/>
        <v/>
      </c>
      <c r="L106" s="12"/>
    </row>
    <row r="107" spans="1:12" s="4" customFormat="1" ht="15.6" x14ac:dyDescent="0.3">
      <c r="A107" s="5"/>
      <c r="B107" s="13" t="s">
        <v>611</v>
      </c>
      <c r="C107" s="26" t="s">
        <v>612</v>
      </c>
      <c r="D107" s="13" t="s">
        <v>10045</v>
      </c>
      <c r="E107" s="13" t="s">
        <v>16</v>
      </c>
      <c r="F107" s="27">
        <v>3</v>
      </c>
      <c r="G107" s="40">
        <v>40.4</v>
      </c>
      <c r="H107" s="13"/>
      <c r="I107" s="17">
        <f>IFERROR(Таб02_46[[#This Row],[Цена]]*Таб02_46[[#This Row],[Заказ]],"")</f>
        <v>0</v>
      </c>
      <c r="J107" s="18" t="s">
        <v>10644</v>
      </c>
      <c r="K107" s="73" t="str">
        <f t="shared" si="1"/>
        <v/>
      </c>
      <c r="L107" s="12"/>
    </row>
    <row r="108" spans="1:12" s="4" customFormat="1" ht="15.6" x14ac:dyDescent="0.3">
      <c r="A108" s="5"/>
      <c r="B108" s="13" t="s">
        <v>613</v>
      </c>
      <c r="C108" s="26" t="s">
        <v>614</v>
      </c>
      <c r="D108" s="13" t="s">
        <v>10045</v>
      </c>
      <c r="E108" s="13" t="s">
        <v>16</v>
      </c>
      <c r="F108" s="27">
        <v>3</v>
      </c>
      <c r="G108" s="40">
        <v>41.26</v>
      </c>
      <c r="H108" s="13"/>
      <c r="I108" s="17">
        <f>IFERROR(Таб02_46[[#This Row],[Цена]]*Таб02_46[[#This Row],[Заказ]],"")</f>
        <v>0</v>
      </c>
      <c r="J108" s="18" t="s">
        <v>10644</v>
      </c>
      <c r="K108" s="73" t="str">
        <f t="shared" si="1"/>
        <v/>
      </c>
      <c r="L108" s="12"/>
    </row>
    <row r="109" spans="1:12" s="4" customFormat="1" ht="15.6" x14ac:dyDescent="0.3">
      <c r="A109" s="5"/>
      <c r="B109" s="13" t="s">
        <v>615</v>
      </c>
      <c r="C109" s="26" t="s">
        <v>616</v>
      </c>
      <c r="D109" s="13" t="s">
        <v>10060</v>
      </c>
      <c r="E109" s="13" t="s">
        <v>16</v>
      </c>
      <c r="F109" s="27">
        <v>1</v>
      </c>
      <c r="G109" s="40">
        <v>54.49</v>
      </c>
      <c r="H109" s="13"/>
      <c r="I109" s="17">
        <f>IFERROR(Таб02_46[[#This Row],[Цена]]*Таб02_46[[#This Row],[Заказ]],"")</f>
        <v>0</v>
      </c>
      <c r="J109" s="18" t="s">
        <v>10644</v>
      </c>
      <c r="K109" s="73" t="str">
        <f t="shared" si="1"/>
        <v/>
      </c>
      <c r="L109" s="12"/>
    </row>
    <row r="110" spans="1:12" s="4" customFormat="1" ht="15.6" x14ac:dyDescent="0.3">
      <c r="A110" s="5"/>
      <c r="B110" s="13" t="s">
        <v>617</v>
      </c>
      <c r="C110" s="26" t="s">
        <v>618</v>
      </c>
      <c r="D110" s="13" t="s">
        <v>10045</v>
      </c>
      <c r="E110" s="13" t="s">
        <v>16</v>
      </c>
      <c r="F110" s="27">
        <v>3</v>
      </c>
      <c r="G110" s="40">
        <v>40.4</v>
      </c>
      <c r="H110" s="13"/>
      <c r="I110" s="17">
        <f>IFERROR(Таб02_46[[#This Row],[Цена]]*Таб02_46[[#This Row],[Заказ]],"")</f>
        <v>0</v>
      </c>
      <c r="J110" s="18" t="s">
        <v>10644</v>
      </c>
      <c r="K110" s="73" t="str">
        <f t="shared" si="1"/>
        <v/>
      </c>
      <c r="L110" s="12"/>
    </row>
    <row r="111" spans="1:12" s="4" customFormat="1" ht="15.6" x14ac:dyDescent="0.3">
      <c r="A111" s="5"/>
      <c r="B111" s="13" t="s">
        <v>619</v>
      </c>
      <c r="C111" s="26" t="s">
        <v>620</v>
      </c>
      <c r="D111" s="13" t="s">
        <v>10045</v>
      </c>
      <c r="E111" s="13" t="s">
        <v>16</v>
      </c>
      <c r="F111" s="27">
        <v>3</v>
      </c>
      <c r="G111" s="40">
        <v>40.4</v>
      </c>
      <c r="H111" s="13"/>
      <c r="I111" s="17">
        <f>IFERROR(Таб02_46[[#This Row],[Цена]]*Таб02_46[[#This Row],[Заказ]],"")</f>
        <v>0</v>
      </c>
      <c r="J111" s="18" t="s">
        <v>10644</v>
      </c>
      <c r="K111" s="73" t="str">
        <f t="shared" si="1"/>
        <v/>
      </c>
      <c r="L111" s="12"/>
    </row>
    <row r="112" spans="1:12" s="4" customFormat="1" ht="15.6" x14ac:dyDescent="0.3">
      <c r="A112" s="5"/>
      <c r="B112" s="13" t="s">
        <v>621</v>
      </c>
      <c r="C112" s="26" t="s">
        <v>622</v>
      </c>
      <c r="D112" s="13" t="s">
        <v>10060</v>
      </c>
      <c r="E112" s="13" t="s">
        <v>16</v>
      </c>
      <c r="F112" s="27">
        <v>1</v>
      </c>
      <c r="G112" s="40">
        <v>56.21</v>
      </c>
      <c r="H112" s="13"/>
      <c r="I112" s="17">
        <f>IFERROR(Таб02_46[[#This Row],[Цена]]*Таб02_46[[#This Row],[Заказ]],"")</f>
        <v>0</v>
      </c>
      <c r="J112" s="18" t="s">
        <v>10644</v>
      </c>
      <c r="K112" s="73" t="str">
        <f t="shared" si="1"/>
        <v/>
      </c>
      <c r="L112" s="12"/>
    </row>
    <row r="113" spans="1:12" s="4" customFormat="1" ht="15.6" x14ac:dyDescent="0.3">
      <c r="A113" s="5"/>
      <c r="B113" s="13" t="s">
        <v>623</v>
      </c>
      <c r="C113" s="26" t="s">
        <v>624</v>
      </c>
      <c r="D113" s="13" t="s">
        <v>10060</v>
      </c>
      <c r="E113" s="13" t="s">
        <v>16</v>
      </c>
      <c r="F113" s="27">
        <v>1</v>
      </c>
      <c r="G113" s="40">
        <v>55.35</v>
      </c>
      <c r="H113" s="13"/>
      <c r="I113" s="17">
        <f>IFERROR(Таб02_46[[#This Row],[Цена]]*Таб02_46[[#This Row],[Заказ]],"")</f>
        <v>0</v>
      </c>
      <c r="J113" s="18" t="s">
        <v>10644</v>
      </c>
      <c r="K113" s="73" t="str">
        <f t="shared" si="1"/>
        <v/>
      </c>
      <c r="L113" s="12"/>
    </row>
    <row r="114" spans="1:12" s="4" customFormat="1" ht="15.6" x14ac:dyDescent="0.3">
      <c r="A114" s="5"/>
      <c r="B114" s="13" t="s">
        <v>625</v>
      </c>
      <c r="C114" s="26" t="s">
        <v>626</v>
      </c>
      <c r="D114" s="13" t="s">
        <v>10060</v>
      </c>
      <c r="E114" s="13" t="s">
        <v>16</v>
      </c>
      <c r="F114" s="27">
        <v>1</v>
      </c>
      <c r="G114" s="40">
        <v>57.07</v>
      </c>
      <c r="H114" s="13"/>
      <c r="I114" s="17">
        <f>IFERROR(Таб02_46[[#This Row],[Цена]]*Таб02_46[[#This Row],[Заказ]],"")</f>
        <v>0</v>
      </c>
      <c r="J114" s="18" t="s">
        <v>10644</v>
      </c>
      <c r="K114" s="73" t="str">
        <f t="shared" si="1"/>
        <v/>
      </c>
      <c r="L114" s="12"/>
    </row>
    <row r="115" spans="1:12" s="4" customFormat="1" ht="15.6" x14ac:dyDescent="0.3">
      <c r="A115" s="5"/>
      <c r="B115" s="13" t="s">
        <v>627</v>
      </c>
      <c r="C115" s="26" t="s">
        <v>628</v>
      </c>
      <c r="D115" s="13" t="s">
        <v>10045</v>
      </c>
      <c r="E115" s="13" t="s">
        <v>16</v>
      </c>
      <c r="F115" s="27">
        <v>3</v>
      </c>
      <c r="G115" s="40">
        <v>40.4</v>
      </c>
      <c r="H115" s="13"/>
      <c r="I115" s="17">
        <f>IFERROR(Таб02_46[[#This Row],[Цена]]*Таб02_46[[#This Row],[Заказ]],"")</f>
        <v>0</v>
      </c>
      <c r="J115" s="18" t="s">
        <v>10644</v>
      </c>
      <c r="K115" s="73" t="str">
        <f t="shared" si="1"/>
        <v/>
      </c>
      <c r="L115" s="12"/>
    </row>
    <row r="116" spans="1:12" s="4" customFormat="1" ht="15.6" x14ac:dyDescent="0.3">
      <c r="A116" s="5"/>
      <c r="B116" s="13" t="s">
        <v>629</v>
      </c>
      <c r="C116" s="26" t="s">
        <v>630</v>
      </c>
      <c r="D116" s="13" t="s">
        <v>10060</v>
      </c>
      <c r="E116" s="13" t="s">
        <v>16</v>
      </c>
      <c r="F116" s="27">
        <v>1</v>
      </c>
      <c r="G116" s="40">
        <v>54.49</v>
      </c>
      <c r="H116" s="13"/>
      <c r="I116" s="17">
        <f>IFERROR(Таб02_46[[#This Row],[Цена]]*Таб02_46[[#This Row],[Заказ]],"")</f>
        <v>0</v>
      </c>
      <c r="J116" s="18" t="s">
        <v>10644</v>
      </c>
      <c r="K116" s="73" t="str">
        <f t="shared" si="1"/>
        <v/>
      </c>
      <c r="L116" s="12"/>
    </row>
    <row r="117" spans="1:12" s="4" customFormat="1" ht="15.6" x14ac:dyDescent="0.3">
      <c r="A117" s="5"/>
      <c r="B117" s="13" t="s">
        <v>709</v>
      </c>
      <c r="C117" s="26" t="s">
        <v>710</v>
      </c>
      <c r="D117" s="13" t="s">
        <v>10060</v>
      </c>
      <c r="E117" s="13" t="s">
        <v>16</v>
      </c>
      <c r="F117" s="27">
        <v>1</v>
      </c>
      <c r="G117" s="40">
        <v>59.65</v>
      </c>
      <c r="H117" s="13"/>
      <c r="I117" s="17">
        <f>IFERROR(Таб02_46[[#This Row],[Цена]]*Таб02_46[[#This Row],[Заказ]],"")</f>
        <v>0</v>
      </c>
      <c r="J117" s="18" t="s">
        <v>10644</v>
      </c>
      <c r="K117" s="73" t="str">
        <f t="shared" si="1"/>
        <v/>
      </c>
      <c r="L117" s="12"/>
    </row>
    <row r="118" spans="1:12" s="4" customFormat="1" ht="15.6" x14ac:dyDescent="0.3">
      <c r="A118" s="5"/>
      <c r="B118" s="13" t="s">
        <v>711</v>
      </c>
      <c r="C118" s="26" t="s">
        <v>712</v>
      </c>
      <c r="D118" s="13" t="s">
        <v>10045</v>
      </c>
      <c r="E118" s="13" t="s">
        <v>16</v>
      </c>
      <c r="F118" s="27">
        <v>3</v>
      </c>
      <c r="G118" s="40">
        <v>40.4</v>
      </c>
      <c r="H118" s="13"/>
      <c r="I118" s="17">
        <f>IFERROR(Таб02_46[[#This Row],[Цена]]*Таб02_46[[#This Row],[Заказ]],"")</f>
        <v>0</v>
      </c>
      <c r="J118" s="18" t="s">
        <v>10644</v>
      </c>
      <c r="K118" s="73" t="str">
        <f t="shared" si="1"/>
        <v/>
      </c>
      <c r="L118" s="12"/>
    </row>
    <row r="119" spans="1:12" s="4" customFormat="1" ht="15.6" x14ac:dyDescent="0.3">
      <c r="A119" s="5"/>
      <c r="B119" s="13" t="s">
        <v>713</v>
      </c>
      <c r="C119" s="26" t="s">
        <v>714</v>
      </c>
      <c r="D119" s="13" t="s">
        <v>10060</v>
      </c>
      <c r="E119" s="13" t="s">
        <v>16</v>
      </c>
      <c r="F119" s="27">
        <v>1</v>
      </c>
      <c r="G119" s="40">
        <v>54.49</v>
      </c>
      <c r="H119" s="13"/>
      <c r="I119" s="17">
        <f>IFERROR(Таб02_46[[#This Row],[Цена]]*Таб02_46[[#This Row],[Заказ]],"")</f>
        <v>0</v>
      </c>
      <c r="J119" s="18" t="s">
        <v>10644</v>
      </c>
      <c r="K119" s="73" t="str">
        <f t="shared" si="1"/>
        <v/>
      </c>
      <c r="L119" s="12"/>
    </row>
    <row r="120" spans="1:12" s="4" customFormat="1" ht="15.6" x14ac:dyDescent="0.3">
      <c r="A120" s="5"/>
      <c r="B120" s="13" t="s">
        <v>715</v>
      </c>
      <c r="C120" s="26" t="s">
        <v>716</v>
      </c>
      <c r="D120" s="13" t="s">
        <v>10190</v>
      </c>
      <c r="E120" s="13" t="s">
        <v>16</v>
      </c>
      <c r="F120" s="27">
        <v>1</v>
      </c>
      <c r="G120" s="40">
        <v>67.81</v>
      </c>
      <c r="H120" s="13"/>
      <c r="I120" s="17">
        <f>IFERROR(Таб02_46[[#This Row],[Цена]]*Таб02_46[[#This Row],[Заказ]],"")</f>
        <v>0</v>
      </c>
      <c r="J120" s="18" t="s">
        <v>10644</v>
      </c>
      <c r="K120" s="73" t="str">
        <f t="shared" si="1"/>
        <v/>
      </c>
      <c r="L120" s="12"/>
    </row>
    <row r="121" spans="1:12" s="4" customFormat="1" ht="15.6" x14ac:dyDescent="0.3">
      <c r="A121" s="5"/>
      <c r="B121" s="13" t="s">
        <v>717</v>
      </c>
      <c r="C121" s="26" t="s">
        <v>718</v>
      </c>
      <c r="D121" s="13" t="s">
        <v>10190</v>
      </c>
      <c r="E121" s="13" t="s">
        <v>16</v>
      </c>
      <c r="F121" s="27">
        <v>1</v>
      </c>
      <c r="G121" s="40">
        <v>76.41</v>
      </c>
      <c r="H121" s="13"/>
      <c r="I121" s="17">
        <f>IFERROR(Таб02_46[[#This Row],[Цена]]*Таб02_46[[#This Row],[Заказ]],"")</f>
        <v>0</v>
      </c>
      <c r="J121" s="18" t="s">
        <v>10644</v>
      </c>
      <c r="K121" s="73" t="str">
        <f t="shared" si="1"/>
        <v/>
      </c>
      <c r="L121" s="12"/>
    </row>
    <row r="122" spans="1:12" s="4" customFormat="1" ht="15.6" x14ac:dyDescent="0.3">
      <c r="A122" s="5"/>
      <c r="B122" s="13" t="s">
        <v>719</v>
      </c>
      <c r="C122" s="26" t="s">
        <v>720</v>
      </c>
      <c r="D122" s="13" t="s">
        <v>10060</v>
      </c>
      <c r="E122" s="13" t="s">
        <v>16</v>
      </c>
      <c r="F122" s="27">
        <v>1</v>
      </c>
      <c r="G122" s="40">
        <v>54.49</v>
      </c>
      <c r="H122" s="13"/>
      <c r="I122" s="17">
        <f>IFERROR(Таб02_46[[#This Row],[Цена]]*Таб02_46[[#This Row],[Заказ]],"")</f>
        <v>0</v>
      </c>
      <c r="J122" s="18" t="s">
        <v>10644</v>
      </c>
      <c r="K122" s="73" t="str">
        <f t="shared" si="1"/>
        <v/>
      </c>
      <c r="L122" s="12"/>
    </row>
    <row r="123" spans="1:12" s="4" customFormat="1" ht="15.6" x14ac:dyDescent="0.3">
      <c r="A123" s="5"/>
      <c r="B123" s="13" t="s">
        <v>721</v>
      </c>
      <c r="C123" s="26" t="s">
        <v>722</v>
      </c>
      <c r="D123" s="13" t="s">
        <v>10060</v>
      </c>
      <c r="E123" s="13" t="s">
        <v>16</v>
      </c>
      <c r="F123" s="27">
        <v>1</v>
      </c>
      <c r="G123" s="40">
        <v>54.49</v>
      </c>
      <c r="H123" s="13"/>
      <c r="I123" s="17">
        <f>IFERROR(Таб02_46[[#This Row],[Цена]]*Таб02_46[[#This Row],[Заказ]],"")</f>
        <v>0</v>
      </c>
      <c r="J123" s="18" t="s">
        <v>10644</v>
      </c>
      <c r="K123" s="73" t="str">
        <f t="shared" si="1"/>
        <v/>
      </c>
      <c r="L123" s="12"/>
    </row>
    <row r="124" spans="1:12" s="4" customFormat="1" ht="15.6" x14ac:dyDescent="0.3">
      <c r="A124" s="5"/>
      <c r="B124" s="13" t="s">
        <v>723</v>
      </c>
      <c r="C124" s="26" t="s">
        <v>724</v>
      </c>
      <c r="D124" s="13" t="s">
        <v>10060</v>
      </c>
      <c r="E124" s="13" t="s">
        <v>16</v>
      </c>
      <c r="F124" s="27">
        <v>1</v>
      </c>
      <c r="G124" s="40">
        <v>57.07</v>
      </c>
      <c r="H124" s="13"/>
      <c r="I124" s="17">
        <f>IFERROR(Таб02_46[[#This Row],[Цена]]*Таб02_46[[#This Row],[Заказ]],"")</f>
        <v>0</v>
      </c>
      <c r="J124" s="18" t="s">
        <v>10644</v>
      </c>
      <c r="K124" s="73" t="str">
        <f t="shared" si="1"/>
        <v/>
      </c>
      <c r="L124" s="12"/>
    </row>
    <row r="125" spans="1:12" s="4" customFormat="1" ht="15.6" x14ac:dyDescent="0.3">
      <c r="A125" s="5"/>
      <c r="B125" s="13" t="s">
        <v>725</v>
      </c>
      <c r="C125" s="26" t="s">
        <v>726</v>
      </c>
      <c r="D125" s="13" t="s">
        <v>10060</v>
      </c>
      <c r="E125" s="13" t="s">
        <v>16</v>
      </c>
      <c r="F125" s="27">
        <v>1</v>
      </c>
      <c r="G125" s="40">
        <v>54.49</v>
      </c>
      <c r="H125" s="13"/>
      <c r="I125" s="17">
        <f>IFERROR(Таб02_46[[#This Row],[Цена]]*Таб02_46[[#This Row],[Заказ]],"")</f>
        <v>0</v>
      </c>
      <c r="J125" s="18" t="s">
        <v>10644</v>
      </c>
      <c r="K125" s="73" t="str">
        <f t="shared" si="1"/>
        <v/>
      </c>
      <c r="L125" s="12"/>
    </row>
    <row r="126" spans="1:12" s="4" customFormat="1" ht="15.6" x14ac:dyDescent="0.3">
      <c r="A126" s="5"/>
      <c r="B126" s="13" t="s">
        <v>727</v>
      </c>
      <c r="C126" s="26" t="s">
        <v>728</v>
      </c>
      <c r="D126" s="13" t="s">
        <v>10060</v>
      </c>
      <c r="E126" s="13" t="s">
        <v>16</v>
      </c>
      <c r="F126" s="27">
        <v>1</v>
      </c>
      <c r="G126" s="40">
        <v>54.49</v>
      </c>
      <c r="H126" s="13"/>
      <c r="I126" s="17">
        <f>IFERROR(Таб02_46[[#This Row],[Цена]]*Таб02_46[[#This Row],[Заказ]],"")</f>
        <v>0</v>
      </c>
      <c r="J126" s="18" t="s">
        <v>10644</v>
      </c>
      <c r="K126" s="73" t="str">
        <f t="shared" si="1"/>
        <v/>
      </c>
      <c r="L126" s="12"/>
    </row>
    <row r="127" spans="1:12" s="4" customFormat="1" ht="15.6" x14ac:dyDescent="0.3">
      <c r="A127" s="5"/>
      <c r="B127" s="13" t="s">
        <v>729</v>
      </c>
      <c r="C127" s="26" t="s">
        <v>730</v>
      </c>
      <c r="D127" s="13" t="s">
        <v>10045</v>
      </c>
      <c r="E127" s="13" t="s">
        <v>16</v>
      </c>
      <c r="F127" s="27">
        <v>3</v>
      </c>
      <c r="G127" s="40">
        <v>40.4</v>
      </c>
      <c r="H127" s="13"/>
      <c r="I127" s="17">
        <f>IFERROR(Таб02_46[[#This Row],[Цена]]*Таб02_46[[#This Row],[Заказ]],"")</f>
        <v>0</v>
      </c>
      <c r="J127" s="18" t="s">
        <v>10644</v>
      </c>
      <c r="K127" s="73" t="str">
        <f t="shared" si="1"/>
        <v/>
      </c>
      <c r="L127" s="12"/>
    </row>
    <row r="128" spans="1:12" s="4" customFormat="1" ht="15.6" x14ac:dyDescent="0.3">
      <c r="A128" s="5"/>
      <c r="B128" s="13" t="s">
        <v>731</v>
      </c>
      <c r="C128" s="26" t="s">
        <v>732</v>
      </c>
      <c r="D128" s="13" t="s">
        <v>10045</v>
      </c>
      <c r="E128" s="13" t="s">
        <v>16</v>
      </c>
      <c r="F128" s="27">
        <v>3</v>
      </c>
      <c r="G128" s="40">
        <v>44.7</v>
      </c>
      <c r="H128" s="13"/>
      <c r="I128" s="17">
        <f>IFERROR(Таб02_46[[#This Row],[Цена]]*Таб02_46[[#This Row],[Заказ]],"")</f>
        <v>0</v>
      </c>
      <c r="J128" s="18" t="s">
        <v>10644</v>
      </c>
      <c r="K128" s="73" t="str">
        <f t="shared" si="1"/>
        <v/>
      </c>
      <c r="L128" s="12"/>
    </row>
    <row r="129" spans="1:12" s="4" customFormat="1" ht="15.6" x14ac:dyDescent="0.3">
      <c r="A129" s="5"/>
      <c r="B129" s="13" t="s">
        <v>733</v>
      </c>
      <c r="C129" s="26" t="s">
        <v>734</v>
      </c>
      <c r="D129" s="13" t="s">
        <v>10060</v>
      </c>
      <c r="E129" s="13" t="s">
        <v>16</v>
      </c>
      <c r="F129" s="27">
        <v>1</v>
      </c>
      <c r="G129" s="40">
        <v>54.49</v>
      </c>
      <c r="H129" s="13"/>
      <c r="I129" s="17">
        <f>IFERROR(Таб02_46[[#This Row],[Цена]]*Таб02_46[[#This Row],[Заказ]],"")</f>
        <v>0</v>
      </c>
      <c r="J129" s="18" t="s">
        <v>10644</v>
      </c>
      <c r="K129" s="73" t="str">
        <f t="shared" si="1"/>
        <v/>
      </c>
      <c r="L129" s="12"/>
    </row>
    <row r="130" spans="1:12" s="4" customFormat="1" ht="15.6" x14ac:dyDescent="0.3">
      <c r="A130" s="5"/>
      <c r="B130" s="13" t="s">
        <v>803</v>
      </c>
      <c r="C130" s="26" t="s">
        <v>804</v>
      </c>
      <c r="D130" s="13" t="s">
        <v>10045</v>
      </c>
      <c r="E130" s="13" t="s">
        <v>16</v>
      </c>
      <c r="F130" s="27">
        <v>3</v>
      </c>
      <c r="G130" s="40">
        <v>40.4</v>
      </c>
      <c r="H130" s="13"/>
      <c r="I130" s="17">
        <f>IFERROR(Таб02_46[[#This Row],[Цена]]*Таб02_46[[#This Row],[Заказ]],"")</f>
        <v>0</v>
      </c>
      <c r="J130" s="18" t="s">
        <v>10644</v>
      </c>
      <c r="K130" s="73" t="str">
        <f t="shared" si="1"/>
        <v/>
      </c>
      <c r="L130" s="12"/>
    </row>
    <row r="131" spans="1:12" s="4" customFormat="1" ht="15.6" x14ac:dyDescent="0.3">
      <c r="A131" s="5"/>
      <c r="B131" s="13" t="s">
        <v>805</v>
      </c>
      <c r="C131" s="26" t="s">
        <v>806</v>
      </c>
      <c r="D131" s="13" t="s">
        <v>10060</v>
      </c>
      <c r="E131" s="13" t="s">
        <v>16</v>
      </c>
      <c r="F131" s="27">
        <v>1</v>
      </c>
      <c r="G131" s="40">
        <v>59.65</v>
      </c>
      <c r="H131" s="13"/>
      <c r="I131" s="17">
        <f>IFERROR(Таб02_46[[#This Row],[Цена]]*Таб02_46[[#This Row],[Заказ]],"")</f>
        <v>0</v>
      </c>
      <c r="J131" s="18" t="s">
        <v>10644</v>
      </c>
      <c r="K131" s="73" t="str">
        <f t="shared" si="1"/>
        <v/>
      </c>
      <c r="L131" s="12"/>
    </row>
    <row r="132" spans="1:12" s="4" customFormat="1" ht="15.6" x14ac:dyDescent="0.3">
      <c r="A132" s="5"/>
      <c r="B132" s="13" t="s">
        <v>807</v>
      </c>
      <c r="C132" s="26" t="s">
        <v>808</v>
      </c>
      <c r="D132" s="13" t="s">
        <v>10060</v>
      </c>
      <c r="E132" s="13" t="s">
        <v>16</v>
      </c>
      <c r="F132" s="27">
        <v>1</v>
      </c>
      <c r="G132" s="40">
        <v>54.49</v>
      </c>
      <c r="H132" s="13"/>
      <c r="I132" s="17">
        <f>IFERROR(Таб02_46[[#This Row],[Цена]]*Таб02_46[[#This Row],[Заказ]],"")</f>
        <v>0</v>
      </c>
      <c r="J132" s="18" t="s">
        <v>10644</v>
      </c>
      <c r="K132" s="73" t="str">
        <f t="shared" si="1"/>
        <v/>
      </c>
      <c r="L132" s="12"/>
    </row>
    <row r="133" spans="1:12" s="4" customFormat="1" ht="15.6" x14ac:dyDescent="0.3">
      <c r="A133" s="5"/>
      <c r="B133" s="13" t="s">
        <v>703</v>
      </c>
      <c r="C133" s="26" t="s">
        <v>704</v>
      </c>
      <c r="D133" s="13" t="s">
        <v>10060</v>
      </c>
      <c r="E133" s="13" t="s">
        <v>16</v>
      </c>
      <c r="F133" s="27">
        <v>1</v>
      </c>
      <c r="G133" s="40">
        <v>54.49</v>
      </c>
      <c r="H133" s="13"/>
      <c r="I133" s="17">
        <f>IFERROR(Таб02_46[[#This Row],[Цена]]*Таб02_46[[#This Row],[Заказ]],"")</f>
        <v>0</v>
      </c>
      <c r="J133" s="18" t="s">
        <v>10644</v>
      </c>
      <c r="K133" s="73" t="str">
        <f t="shared" si="1"/>
        <v/>
      </c>
      <c r="L133" s="12"/>
    </row>
    <row r="134" spans="1:12" s="4" customFormat="1" ht="15.6" x14ac:dyDescent="0.3">
      <c r="A134" s="5"/>
      <c r="B134" s="13" t="s">
        <v>705</v>
      </c>
      <c r="C134" s="26" t="s">
        <v>706</v>
      </c>
      <c r="D134" s="13" t="s">
        <v>10045</v>
      </c>
      <c r="E134" s="13" t="s">
        <v>16</v>
      </c>
      <c r="F134" s="27">
        <v>3</v>
      </c>
      <c r="G134" s="40">
        <v>40.4</v>
      </c>
      <c r="H134" s="13"/>
      <c r="I134" s="17">
        <f>IFERROR(Таб02_46[[#This Row],[Цена]]*Таб02_46[[#This Row],[Заказ]],"")</f>
        <v>0</v>
      </c>
      <c r="J134" s="18" t="s">
        <v>10644</v>
      </c>
      <c r="K134" s="73" t="str">
        <f t="shared" ref="K134:K197" si="2">IF(AND($K$4&gt;0,$K$4&lt;300),"Минимальный заказ по вкладке 300 евро","")</f>
        <v/>
      </c>
      <c r="L134" s="12"/>
    </row>
    <row r="135" spans="1:12" s="4" customFormat="1" ht="15.6" x14ac:dyDescent="0.3">
      <c r="A135" s="5"/>
      <c r="B135" s="13" t="s">
        <v>707</v>
      </c>
      <c r="C135" s="26" t="s">
        <v>708</v>
      </c>
      <c r="D135" s="13" t="s">
        <v>10045</v>
      </c>
      <c r="E135" s="13" t="s">
        <v>16</v>
      </c>
      <c r="F135" s="27">
        <v>3</v>
      </c>
      <c r="G135" s="40">
        <v>40.4</v>
      </c>
      <c r="H135" s="13"/>
      <c r="I135" s="17">
        <f>IFERROR(Таб02_46[[#This Row],[Цена]]*Таб02_46[[#This Row],[Заказ]],"")</f>
        <v>0</v>
      </c>
      <c r="J135" s="18" t="s">
        <v>10644</v>
      </c>
      <c r="K135" s="73" t="str">
        <f t="shared" si="2"/>
        <v/>
      </c>
      <c r="L135" s="12"/>
    </row>
    <row r="136" spans="1:12" s="4" customFormat="1" ht="15.6" x14ac:dyDescent="0.3">
      <c r="A136" s="5"/>
      <c r="B136" s="13" t="s">
        <v>639</v>
      </c>
      <c r="C136" s="26" t="s">
        <v>640</v>
      </c>
      <c r="D136" s="13" t="s">
        <v>10045</v>
      </c>
      <c r="E136" s="13" t="s">
        <v>16</v>
      </c>
      <c r="F136" s="27">
        <v>3</v>
      </c>
      <c r="G136" s="40">
        <v>40.4</v>
      </c>
      <c r="H136" s="13"/>
      <c r="I136" s="17">
        <f>IFERROR(Таб02_46[[#This Row],[Цена]]*Таб02_46[[#This Row],[Заказ]],"")</f>
        <v>0</v>
      </c>
      <c r="J136" s="18" t="s">
        <v>10644</v>
      </c>
      <c r="K136" s="73" t="str">
        <f t="shared" si="2"/>
        <v/>
      </c>
      <c r="L136" s="12"/>
    </row>
    <row r="137" spans="1:12" s="4" customFormat="1" ht="15.6" x14ac:dyDescent="0.3">
      <c r="A137" s="5"/>
      <c r="B137" s="13" t="s">
        <v>641</v>
      </c>
      <c r="C137" s="26" t="s">
        <v>642</v>
      </c>
      <c r="D137" s="13" t="s">
        <v>10045</v>
      </c>
      <c r="E137" s="13" t="s">
        <v>16</v>
      </c>
      <c r="F137" s="27">
        <v>3</v>
      </c>
      <c r="G137" s="40">
        <v>40.4</v>
      </c>
      <c r="H137" s="13"/>
      <c r="I137" s="17">
        <f>IFERROR(Таб02_46[[#This Row],[Цена]]*Таб02_46[[#This Row],[Заказ]],"")</f>
        <v>0</v>
      </c>
      <c r="J137" s="18" t="s">
        <v>10644</v>
      </c>
      <c r="K137" s="73" t="str">
        <f t="shared" si="2"/>
        <v/>
      </c>
      <c r="L137" s="12"/>
    </row>
    <row r="138" spans="1:12" s="4" customFormat="1" ht="15.6" x14ac:dyDescent="0.3">
      <c r="A138" s="5"/>
      <c r="B138" s="13" t="s">
        <v>801</v>
      </c>
      <c r="C138" s="26" t="s">
        <v>802</v>
      </c>
      <c r="D138" s="13" t="s">
        <v>10045</v>
      </c>
      <c r="E138" s="13" t="s">
        <v>16</v>
      </c>
      <c r="F138" s="27">
        <v>3</v>
      </c>
      <c r="G138" s="40">
        <v>40.4</v>
      </c>
      <c r="H138" s="13"/>
      <c r="I138" s="17">
        <f>IFERROR(Таб02_46[[#This Row],[Цена]]*Таб02_46[[#This Row],[Заказ]],"")</f>
        <v>0</v>
      </c>
      <c r="J138" s="18" t="s">
        <v>10644</v>
      </c>
      <c r="K138" s="73" t="str">
        <f t="shared" si="2"/>
        <v/>
      </c>
      <c r="L138" s="12"/>
    </row>
    <row r="139" spans="1:12" s="4" customFormat="1" ht="15.6" x14ac:dyDescent="0.3">
      <c r="A139" s="5"/>
      <c r="B139" s="13" t="s">
        <v>645</v>
      </c>
      <c r="C139" s="26" t="s">
        <v>646</v>
      </c>
      <c r="D139" s="13" t="s">
        <v>10045</v>
      </c>
      <c r="E139" s="13" t="s">
        <v>16</v>
      </c>
      <c r="F139" s="27">
        <v>3</v>
      </c>
      <c r="G139" s="40">
        <v>40.4</v>
      </c>
      <c r="H139" s="13"/>
      <c r="I139" s="17">
        <f>IFERROR(Таб02_46[[#This Row],[Цена]]*Таб02_46[[#This Row],[Заказ]],"")</f>
        <v>0</v>
      </c>
      <c r="J139" s="18" t="s">
        <v>10644</v>
      </c>
      <c r="K139" s="73" t="str">
        <f t="shared" si="2"/>
        <v/>
      </c>
      <c r="L139" s="12"/>
    </row>
    <row r="140" spans="1:12" s="4" customFormat="1" ht="15.6" x14ac:dyDescent="0.3">
      <c r="A140" s="5"/>
      <c r="B140" s="13" t="s">
        <v>647</v>
      </c>
      <c r="C140" s="26" t="s">
        <v>648</v>
      </c>
      <c r="D140" s="13" t="s">
        <v>10045</v>
      </c>
      <c r="E140" s="13" t="s">
        <v>16</v>
      </c>
      <c r="F140" s="27">
        <v>3</v>
      </c>
      <c r="G140" s="40">
        <v>40.4</v>
      </c>
      <c r="H140" s="13"/>
      <c r="I140" s="17">
        <f>IFERROR(Таб02_46[[#This Row],[Цена]]*Таб02_46[[#This Row],[Заказ]],"")</f>
        <v>0</v>
      </c>
      <c r="J140" s="18" t="s">
        <v>10644</v>
      </c>
      <c r="K140" s="73" t="str">
        <f t="shared" si="2"/>
        <v/>
      </c>
      <c r="L140" s="12"/>
    </row>
    <row r="141" spans="1:12" s="4" customFormat="1" ht="15.6" x14ac:dyDescent="0.3">
      <c r="A141" s="5"/>
      <c r="B141" s="13" t="s">
        <v>649</v>
      </c>
      <c r="C141" s="26" t="s">
        <v>650</v>
      </c>
      <c r="D141" s="13" t="s">
        <v>10045</v>
      </c>
      <c r="E141" s="13" t="s">
        <v>16</v>
      </c>
      <c r="F141" s="27">
        <v>3</v>
      </c>
      <c r="G141" s="40">
        <v>40.4</v>
      </c>
      <c r="H141" s="13"/>
      <c r="I141" s="17">
        <f>IFERROR(Таб02_46[[#This Row],[Цена]]*Таб02_46[[#This Row],[Заказ]],"")</f>
        <v>0</v>
      </c>
      <c r="J141" s="18" t="s">
        <v>10644</v>
      </c>
      <c r="K141" s="73" t="str">
        <f t="shared" si="2"/>
        <v/>
      </c>
      <c r="L141" s="12"/>
    </row>
    <row r="142" spans="1:12" s="4" customFormat="1" ht="15.6" x14ac:dyDescent="0.3">
      <c r="A142" s="5"/>
      <c r="B142" s="13" t="s">
        <v>651</v>
      </c>
      <c r="C142" s="26" t="s">
        <v>652</v>
      </c>
      <c r="D142" s="13" t="s">
        <v>10045</v>
      </c>
      <c r="E142" s="13" t="s">
        <v>16</v>
      </c>
      <c r="F142" s="27">
        <v>3</v>
      </c>
      <c r="G142" s="40">
        <v>36.96</v>
      </c>
      <c r="H142" s="13"/>
      <c r="I142" s="17">
        <f>IFERROR(Таб02_46[[#This Row],[Цена]]*Таб02_46[[#This Row],[Заказ]],"")</f>
        <v>0</v>
      </c>
      <c r="J142" s="18" t="s">
        <v>10644</v>
      </c>
      <c r="K142" s="73" t="str">
        <f t="shared" si="2"/>
        <v/>
      </c>
      <c r="L142" s="12"/>
    </row>
    <row r="143" spans="1:12" s="4" customFormat="1" ht="15.6" x14ac:dyDescent="0.3">
      <c r="A143" s="5"/>
      <c r="B143" s="13" t="s">
        <v>653</v>
      </c>
      <c r="C143" s="26" t="s">
        <v>654</v>
      </c>
      <c r="D143" s="13" t="s">
        <v>10045</v>
      </c>
      <c r="E143" s="13" t="s">
        <v>16</v>
      </c>
      <c r="F143" s="27">
        <v>3</v>
      </c>
      <c r="G143" s="40">
        <v>36.96</v>
      </c>
      <c r="H143" s="13"/>
      <c r="I143" s="17">
        <f>IFERROR(Таб02_46[[#This Row],[Цена]]*Таб02_46[[#This Row],[Заказ]],"")</f>
        <v>0</v>
      </c>
      <c r="J143" s="18" t="s">
        <v>10644</v>
      </c>
      <c r="K143" s="73" t="str">
        <f t="shared" si="2"/>
        <v/>
      </c>
      <c r="L143" s="12"/>
    </row>
    <row r="144" spans="1:12" s="4" customFormat="1" ht="15.6" x14ac:dyDescent="0.3">
      <c r="A144" s="5"/>
      <c r="B144" s="13" t="s">
        <v>657</v>
      </c>
      <c r="C144" s="26" t="s">
        <v>658</v>
      </c>
      <c r="D144" s="13" t="s">
        <v>10045</v>
      </c>
      <c r="E144" s="13" t="s">
        <v>16</v>
      </c>
      <c r="F144" s="27">
        <v>3</v>
      </c>
      <c r="G144" s="40">
        <v>40.4</v>
      </c>
      <c r="H144" s="13"/>
      <c r="I144" s="17">
        <f>IFERROR(Таб02_46[[#This Row],[Цена]]*Таб02_46[[#This Row],[Заказ]],"")</f>
        <v>0</v>
      </c>
      <c r="J144" s="18" t="s">
        <v>10644</v>
      </c>
      <c r="K144" s="73" t="str">
        <f t="shared" si="2"/>
        <v/>
      </c>
      <c r="L144" s="12"/>
    </row>
    <row r="145" spans="1:12" s="4" customFormat="1" ht="15.6" x14ac:dyDescent="0.3">
      <c r="A145" s="5"/>
      <c r="B145" s="13" t="s">
        <v>655</v>
      </c>
      <c r="C145" s="26" t="s">
        <v>656</v>
      </c>
      <c r="D145" s="13" t="s">
        <v>10045</v>
      </c>
      <c r="E145" s="13" t="s">
        <v>16</v>
      </c>
      <c r="F145" s="27">
        <v>3</v>
      </c>
      <c r="G145" s="40">
        <v>36.96</v>
      </c>
      <c r="H145" s="13"/>
      <c r="I145" s="17">
        <f>IFERROR(Таб02_46[[#This Row],[Цена]]*Таб02_46[[#This Row],[Заказ]],"")</f>
        <v>0</v>
      </c>
      <c r="J145" s="18" t="s">
        <v>10644</v>
      </c>
      <c r="K145" s="73" t="str">
        <f t="shared" si="2"/>
        <v/>
      </c>
      <c r="L145" s="12"/>
    </row>
    <row r="146" spans="1:12" s="4" customFormat="1" ht="15.6" x14ac:dyDescent="0.3">
      <c r="A146" s="5"/>
      <c r="B146" s="13" t="s">
        <v>659</v>
      </c>
      <c r="C146" s="26" t="s">
        <v>660</v>
      </c>
      <c r="D146" s="13" t="s">
        <v>10045</v>
      </c>
      <c r="E146" s="13" t="s">
        <v>16</v>
      </c>
      <c r="F146" s="27">
        <v>3</v>
      </c>
      <c r="G146" s="40">
        <v>40.4</v>
      </c>
      <c r="H146" s="13"/>
      <c r="I146" s="17">
        <f>IFERROR(Таб02_46[[#This Row],[Цена]]*Таб02_46[[#This Row],[Заказ]],"")</f>
        <v>0</v>
      </c>
      <c r="J146" s="18" t="s">
        <v>10644</v>
      </c>
      <c r="K146" s="73" t="str">
        <f t="shared" si="2"/>
        <v/>
      </c>
      <c r="L146" s="12"/>
    </row>
    <row r="147" spans="1:12" s="4" customFormat="1" ht="15.6" x14ac:dyDescent="0.3">
      <c r="A147" s="5"/>
      <c r="B147" s="13" t="s">
        <v>661</v>
      </c>
      <c r="C147" s="26" t="s">
        <v>662</v>
      </c>
      <c r="D147" s="13" t="s">
        <v>10060</v>
      </c>
      <c r="E147" s="13" t="s">
        <v>16</v>
      </c>
      <c r="F147" s="27">
        <v>1</v>
      </c>
      <c r="G147" s="40">
        <v>54.49</v>
      </c>
      <c r="H147" s="13"/>
      <c r="I147" s="17">
        <f>IFERROR(Таб02_46[[#This Row],[Цена]]*Таб02_46[[#This Row],[Заказ]],"")</f>
        <v>0</v>
      </c>
      <c r="J147" s="18" t="s">
        <v>10644</v>
      </c>
      <c r="K147" s="73" t="str">
        <f t="shared" si="2"/>
        <v/>
      </c>
      <c r="L147" s="12"/>
    </row>
    <row r="148" spans="1:12" s="4" customFormat="1" ht="15.6" x14ac:dyDescent="0.3">
      <c r="A148" s="5"/>
      <c r="B148" s="13" t="s">
        <v>461</v>
      </c>
      <c r="C148" s="26" t="s">
        <v>462</v>
      </c>
      <c r="D148" s="13" t="s">
        <v>10060</v>
      </c>
      <c r="E148" s="13" t="s">
        <v>16</v>
      </c>
      <c r="F148" s="27">
        <v>1</v>
      </c>
      <c r="G148" s="40">
        <v>54.49</v>
      </c>
      <c r="H148" s="13"/>
      <c r="I148" s="17">
        <f>IFERROR(Таб02_46[[#This Row],[Цена]]*Таб02_46[[#This Row],[Заказ]],"")</f>
        <v>0</v>
      </c>
      <c r="J148" s="18" t="s">
        <v>10644</v>
      </c>
      <c r="K148" s="73" t="str">
        <f t="shared" si="2"/>
        <v/>
      </c>
      <c r="L148" s="12"/>
    </row>
    <row r="149" spans="1:12" s="4" customFormat="1" ht="15.6" x14ac:dyDescent="0.3">
      <c r="A149" s="5"/>
      <c r="B149" s="13" t="s">
        <v>465</v>
      </c>
      <c r="C149" s="26" t="s">
        <v>466</v>
      </c>
      <c r="D149" s="13" t="s">
        <v>10045</v>
      </c>
      <c r="E149" s="13" t="s">
        <v>16</v>
      </c>
      <c r="F149" s="27">
        <v>3</v>
      </c>
      <c r="G149" s="40">
        <v>40.4</v>
      </c>
      <c r="H149" s="13"/>
      <c r="I149" s="17">
        <f>IFERROR(Таб02_46[[#This Row],[Цена]]*Таб02_46[[#This Row],[Заказ]],"")</f>
        <v>0</v>
      </c>
      <c r="J149" s="18" t="s">
        <v>10644</v>
      </c>
      <c r="K149" s="73" t="str">
        <f t="shared" si="2"/>
        <v/>
      </c>
      <c r="L149" s="12"/>
    </row>
    <row r="150" spans="1:12" s="4" customFormat="1" ht="15.6" x14ac:dyDescent="0.3">
      <c r="A150" s="5"/>
      <c r="B150" s="13" t="s">
        <v>463</v>
      </c>
      <c r="C150" s="26" t="s">
        <v>464</v>
      </c>
      <c r="D150" s="13" t="s">
        <v>10045</v>
      </c>
      <c r="E150" s="13" t="s">
        <v>16</v>
      </c>
      <c r="F150" s="27">
        <v>3</v>
      </c>
      <c r="G150" s="40">
        <v>40.4</v>
      </c>
      <c r="H150" s="13"/>
      <c r="I150" s="17">
        <f>IFERROR(Таб02_46[[#This Row],[Цена]]*Таб02_46[[#This Row],[Заказ]],"")</f>
        <v>0</v>
      </c>
      <c r="J150" s="18" t="s">
        <v>10644</v>
      </c>
      <c r="K150" s="73" t="str">
        <f t="shared" si="2"/>
        <v/>
      </c>
      <c r="L150" s="12"/>
    </row>
    <row r="151" spans="1:12" s="4" customFormat="1" ht="15.6" x14ac:dyDescent="0.3">
      <c r="A151" s="5"/>
      <c r="B151" s="13" t="s">
        <v>467</v>
      </c>
      <c r="C151" s="26" t="s">
        <v>468</v>
      </c>
      <c r="D151" s="13" t="s">
        <v>10060</v>
      </c>
      <c r="E151" s="13" t="s">
        <v>16</v>
      </c>
      <c r="F151" s="27">
        <v>1</v>
      </c>
      <c r="G151" s="40">
        <v>59.65</v>
      </c>
      <c r="H151" s="13"/>
      <c r="I151" s="17">
        <f>IFERROR(Таб02_46[[#This Row],[Цена]]*Таб02_46[[#This Row],[Заказ]],"")</f>
        <v>0</v>
      </c>
      <c r="J151" s="18" t="s">
        <v>10644</v>
      </c>
      <c r="K151" s="73" t="str">
        <f t="shared" si="2"/>
        <v/>
      </c>
      <c r="L151" s="12"/>
    </row>
    <row r="152" spans="1:12" s="4" customFormat="1" ht="15.6" x14ac:dyDescent="0.3">
      <c r="A152" s="5"/>
      <c r="B152" s="13" t="s">
        <v>469</v>
      </c>
      <c r="C152" s="26" t="s">
        <v>470</v>
      </c>
      <c r="D152" s="13" t="s">
        <v>10060</v>
      </c>
      <c r="E152" s="13" t="s">
        <v>16</v>
      </c>
      <c r="F152" s="27">
        <v>1</v>
      </c>
      <c r="G152" s="40">
        <v>54.49</v>
      </c>
      <c r="H152" s="13"/>
      <c r="I152" s="17">
        <f>IFERROR(Таб02_46[[#This Row],[Цена]]*Таб02_46[[#This Row],[Заказ]],"")</f>
        <v>0</v>
      </c>
      <c r="J152" s="18" t="s">
        <v>10644</v>
      </c>
      <c r="K152" s="73" t="str">
        <f t="shared" si="2"/>
        <v/>
      </c>
      <c r="L152" s="12"/>
    </row>
    <row r="153" spans="1:12" s="4" customFormat="1" ht="15.6" x14ac:dyDescent="0.3">
      <c r="A153" s="5"/>
      <c r="B153" s="13" t="s">
        <v>471</v>
      </c>
      <c r="C153" s="26" t="s">
        <v>472</v>
      </c>
      <c r="D153" s="13" t="s">
        <v>10060</v>
      </c>
      <c r="E153" s="13" t="s">
        <v>16</v>
      </c>
      <c r="F153" s="27">
        <v>1</v>
      </c>
      <c r="G153" s="40">
        <v>59.65</v>
      </c>
      <c r="H153" s="13"/>
      <c r="I153" s="17">
        <f>IFERROR(Таб02_46[[#This Row],[Цена]]*Таб02_46[[#This Row],[Заказ]],"")</f>
        <v>0</v>
      </c>
      <c r="J153" s="18" t="s">
        <v>10644</v>
      </c>
      <c r="K153" s="73" t="str">
        <f t="shared" si="2"/>
        <v/>
      </c>
      <c r="L153" s="12"/>
    </row>
    <row r="154" spans="1:12" s="4" customFormat="1" ht="15.6" x14ac:dyDescent="0.3">
      <c r="A154" s="5"/>
      <c r="B154" s="13" t="s">
        <v>473</v>
      </c>
      <c r="C154" s="26" t="s">
        <v>474</v>
      </c>
      <c r="D154" s="13" t="s">
        <v>10060</v>
      </c>
      <c r="E154" s="13" t="s">
        <v>16</v>
      </c>
      <c r="F154" s="27">
        <v>1</v>
      </c>
      <c r="G154" s="40">
        <v>54.49</v>
      </c>
      <c r="H154" s="13"/>
      <c r="I154" s="17">
        <f>IFERROR(Таб02_46[[#This Row],[Цена]]*Таб02_46[[#This Row],[Заказ]],"")</f>
        <v>0</v>
      </c>
      <c r="J154" s="18" t="s">
        <v>10644</v>
      </c>
      <c r="K154" s="73" t="str">
        <f t="shared" si="2"/>
        <v/>
      </c>
      <c r="L154" s="12"/>
    </row>
    <row r="155" spans="1:12" s="4" customFormat="1" ht="15.6" x14ac:dyDescent="0.3">
      <c r="A155" s="5"/>
      <c r="B155" s="13" t="s">
        <v>475</v>
      </c>
      <c r="C155" s="26" t="s">
        <v>476</v>
      </c>
      <c r="D155" s="13" t="s">
        <v>10060</v>
      </c>
      <c r="E155" s="13" t="s">
        <v>16</v>
      </c>
      <c r="F155" s="27">
        <v>1</v>
      </c>
      <c r="G155" s="40">
        <v>59.65</v>
      </c>
      <c r="H155" s="13"/>
      <c r="I155" s="17">
        <f>IFERROR(Таб02_46[[#This Row],[Цена]]*Таб02_46[[#This Row],[Заказ]],"")</f>
        <v>0</v>
      </c>
      <c r="J155" s="18" t="s">
        <v>10644</v>
      </c>
      <c r="K155" s="73" t="str">
        <f t="shared" si="2"/>
        <v/>
      </c>
      <c r="L155" s="12"/>
    </row>
    <row r="156" spans="1:12" s="4" customFormat="1" ht="15.6" x14ac:dyDescent="0.3">
      <c r="A156" s="5"/>
      <c r="B156" s="13" t="s">
        <v>477</v>
      </c>
      <c r="C156" s="26" t="s">
        <v>478</v>
      </c>
      <c r="D156" s="13" t="s">
        <v>10060</v>
      </c>
      <c r="E156" s="13" t="s">
        <v>16</v>
      </c>
      <c r="F156" s="27">
        <v>1</v>
      </c>
      <c r="G156" s="40">
        <v>54.49</v>
      </c>
      <c r="H156" s="13"/>
      <c r="I156" s="17">
        <f>IFERROR(Таб02_46[[#This Row],[Цена]]*Таб02_46[[#This Row],[Заказ]],"")</f>
        <v>0</v>
      </c>
      <c r="J156" s="18" t="s">
        <v>10644</v>
      </c>
      <c r="K156" s="73" t="str">
        <f t="shared" si="2"/>
        <v/>
      </c>
      <c r="L156" s="12"/>
    </row>
    <row r="157" spans="1:12" s="4" customFormat="1" ht="15.6" x14ac:dyDescent="0.3">
      <c r="A157" s="5"/>
      <c r="B157" s="13" t="s">
        <v>479</v>
      </c>
      <c r="C157" s="26" t="s">
        <v>480</v>
      </c>
      <c r="D157" s="13" t="s">
        <v>10060</v>
      </c>
      <c r="E157" s="13" t="s">
        <v>16</v>
      </c>
      <c r="F157" s="27">
        <v>1</v>
      </c>
      <c r="G157" s="40">
        <v>54.49</v>
      </c>
      <c r="H157" s="13"/>
      <c r="I157" s="17">
        <f>IFERROR(Таб02_46[[#This Row],[Цена]]*Таб02_46[[#This Row],[Заказ]],"")</f>
        <v>0</v>
      </c>
      <c r="J157" s="18" t="s">
        <v>10644</v>
      </c>
      <c r="K157" s="73" t="str">
        <f t="shared" si="2"/>
        <v/>
      </c>
      <c r="L157" s="12"/>
    </row>
    <row r="158" spans="1:12" s="4" customFormat="1" ht="15.6" x14ac:dyDescent="0.3">
      <c r="A158" s="5"/>
      <c r="B158" s="13" t="s">
        <v>481</v>
      </c>
      <c r="C158" s="26" t="s">
        <v>482</v>
      </c>
      <c r="D158" s="13" t="s">
        <v>10060</v>
      </c>
      <c r="E158" s="13" t="s">
        <v>16</v>
      </c>
      <c r="F158" s="27">
        <v>1</v>
      </c>
      <c r="G158" s="40">
        <v>54.49</v>
      </c>
      <c r="H158" s="13"/>
      <c r="I158" s="17">
        <f>IFERROR(Таб02_46[[#This Row],[Цена]]*Таб02_46[[#This Row],[Заказ]],"")</f>
        <v>0</v>
      </c>
      <c r="J158" s="18" t="s">
        <v>10644</v>
      </c>
      <c r="K158" s="73" t="str">
        <f t="shared" si="2"/>
        <v/>
      </c>
      <c r="L158" s="12"/>
    </row>
    <row r="159" spans="1:12" s="4" customFormat="1" ht="15.6" x14ac:dyDescent="0.3">
      <c r="A159" s="5"/>
      <c r="B159" s="13" t="s">
        <v>485</v>
      </c>
      <c r="C159" s="26" t="s">
        <v>486</v>
      </c>
      <c r="D159" s="13" t="s">
        <v>10190</v>
      </c>
      <c r="E159" s="13" t="s">
        <v>16</v>
      </c>
      <c r="F159" s="27">
        <v>1</v>
      </c>
      <c r="G159" s="40">
        <v>72.11</v>
      </c>
      <c r="H159" s="13"/>
      <c r="I159" s="17">
        <f>IFERROR(Таб02_46[[#This Row],[Цена]]*Таб02_46[[#This Row],[Заказ]],"")</f>
        <v>0</v>
      </c>
      <c r="J159" s="18" t="s">
        <v>10644</v>
      </c>
      <c r="K159" s="73" t="str">
        <f t="shared" si="2"/>
        <v/>
      </c>
      <c r="L159" s="12"/>
    </row>
    <row r="160" spans="1:12" s="4" customFormat="1" ht="15.6" x14ac:dyDescent="0.3">
      <c r="A160" s="5"/>
      <c r="B160" s="13" t="s">
        <v>483</v>
      </c>
      <c r="C160" s="26" t="s">
        <v>484</v>
      </c>
      <c r="D160" s="13" t="s">
        <v>10190</v>
      </c>
      <c r="E160" s="13" t="s">
        <v>16</v>
      </c>
      <c r="F160" s="27">
        <v>1</v>
      </c>
      <c r="G160" s="40">
        <v>67.81</v>
      </c>
      <c r="H160" s="13"/>
      <c r="I160" s="17">
        <f>IFERROR(Таб02_46[[#This Row],[Цена]]*Таб02_46[[#This Row],[Заказ]],"")</f>
        <v>0</v>
      </c>
      <c r="J160" s="18" t="s">
        <v>10644</v>
      </c>
      <c r="K160" s="73" t="str">
        <f t="shared" si="2"/>
        <v/>
      </c>
      <c r="L160" s="12"/>
    </row>
    <row r="161" spans="1:12" s="4" customFormat="1" ht="15.6" x14ac:dyDescent="0.3">
      <c r="A161" s="5"/>
      <c r="B161" s="13" t="s">
        <v>487</v>
      </c>
      <c r="C161" s="26" t="s">
        <v>488</v>
      </c>
      <c r="D161" s="13" t="s">
        <v>10060</v>
      </c>
      <c r="E161" s="13" t="s">
        <v>16</v>
      </c>
      <c r="F161" s="27">
        <v>1</v>
      </c>
      <c r="G161" s="40">
        <v>54.49</v>
      </c>
      <c r="H161" s="13"/>
      <c r="I161" s="17">
        <f>IFERROR(Таб02_46[[#This Row],[Цена]]*Таб02_46[[#This Row],[Заказ]],"")</f>
        <v>0</v>
      </c>
      <c r="J161" s="18" t="s">
        <v>10644</v>
      </c>
      <c r="K161" s="73" t="str">
        <f t="shared" si="2"/>
        <v/>
      </c>
      <c r="L161" s="12"/>
    </row>
    <row r="162" spans="1:12" s="4" customFormat="1" ht="15.6" x14ac:dyDescent="0.3">
      <c r="A162" s="5"/>
      <c r="B162" s="13" t="s">
        <v>489</v>
      </c>
      <c r="C162" s="26" t="s">
        <v>490</v>
      </c>
      <c r="D162" s="13" t="s">
        <v>10045</v>
      </c>
      <c r="E162" s="13" t="s">
        <v>16</v>
      </c>
      <c r="F162" s="27">
        <v>3</v>
      </c>
      <c r="G162" s="40">
        <v>40.4</v>
      </c>
      <c r="H162" s="13"/>
      <c r="I162" s="17">
        <f>IFERROR(Таб02_46[[#This Row],[Цена]]*Таб02_46[[#This Row],[Заказ]],"")</f>
        <v>0</v>
      </c>
      <c r="J162" s="18" t="s">
        <v>10644</v>
      </c>
      <c r="K162" s="73" t="str">
        <f t="shared" si="2"/>
        <v/>
      </c>
      <c r="L162" s="12"/>
    </row>
    <row r="163" spans="1:12" s="4" customFormat="1" ht="15.6" x14ac:dyDescent="0.3">
      <c r="A163" s="5"/>
      <c r="B163" s="13" t="s">
        <v>491</v>
      </c>
      <c r="C163" s="26" t="s">
        <v>492</v>
      </c>
      <c r="D163" s="13" t="s">
        <v>10045</v>
      </c>
      <c r="E163" s="13" t="s">
        <v>16</v>
      </c>
      <c r="F163" s="27">
        <v>3</v>
      </c>
      <c r="G163" s="40">
        <v>40.4</v>
      </c>
      <c r="H163" s="13"/>
      <c r="I163" s="17">
        <f>IFERROR(Таб02_46[[#This Row],[Цена]]*Таб02_46[[#This Row],[Заказ]],"")</f>
        <v>0</v>
      </c>
      <c r="J163" s="18" t="s">
        <v>10644</v>
      </c>
      <c r="K163" s="73" t="str">
        <f t="shared" si="2"/>
        <v/>
      </c>
      <c r="L163" s="12"/>
    </row>
    <row r="164" spans="1:12" s="4" customFormat="1" ht="15.6" x14ac:dyDescent="0.3">
      <c r="A164" s="5"/>
      <c r="B164" s="13" t="s">
        <v>1128</v>
      </c>
      <c r="C164" s="26" t="s">
        <v>1129</v>
      </c>
      <c r="D164" s="13" t="s">
        <v>10045</v>
      </c>
      <c r="E164" s="13" t="s">
        <v>16</v>
      </c>
      <c r="F164" s="27">
        <v>3</v>
      </c>
      <c r="G164" s="40">
        <v>40.4</v>
      </c>
      <c r="H164" s="13"/>
      <c r="I164" s="17">
        <f>IFERROR(Таб02_46[[#This Row],[Цена]]*Таб02_46[[#This Row],[Заказ]],"")</f>
        <v>0</v>
      </c>
      <c r="J164" s="18" t="s">
        <v>10644</v>
      </c>
      <c r="K164" s="73" t="str">
        <f t="shared" si="2"/>
        <v/>
      </c>
      <c r="L164" s="12"/>
    </row>
    <row r="165" spans="1:12" s="4" customFormat="1" ht="15.6" x14ac:dyDescent="0.3">
      <c r="A165" s="5"/>
      <c r="B165" s="13" t="s">
        <v>1130</v>
      </c>
      <c r="C165" s="26" t="s">
        <v>1131</v>
      </c>
      <c r="D165" s="13" t="s">
        <v>10060</v>
      </c>
      <c r="E165" s="13" t="s">
        <v>16</v>
      </c>
      <c r="F165" s="27">
        <v>1</v>
      </c>
      <c r="G165" s="40">
        <v>54.49</v>
      </c>
      <c r="H165" s="13"/>
      <c r="I165" s="17">
        <f>IFERROR(Таб02_46[[#This Row],[Цена]]*Таб02_46[[#This Row],[Заказ]],"")</f>
        <v>0</v>
      </c>
      <c r="J165" s="18" t="s">
        <v>10644</v>
      </c>
      <c r="K165" s="73" t="str">
        <f t="shared" si="2"/>
        <v/>
      </c>
      <c r="L165" s="12"/>
    </row>
    <row r="166" spans="1:12" s="4" customFormat="1" ht="15.6" x14ac:dyDescent="0.3">
      <c r="A166" s="5"/>
      <c r="B166" s="13" t="s">
        <v>1132</v>
      </c>
      <c r="C166" s="26" t="s">
        <v>1133</v>
      </c>
      <c r="D166" s="13" t="s">
        <v>10045</v>
      </c>
      <c r="E166" s="13" t="s">
        <v>16</v>
      </c>
      <c r="F166" s="27">
        <v>3</v>
      </c>
      <c r="G166" s="40">
        <v>40.4</v>
      </c>
      <c r="H166" s="13"/>
      <c r="I166" s="17">
        <f>IFERROR(Таб02_46[[#This Row],[Цена]]*Таб02_46[[#This Row],[Заказ]],"")</f>
        <v>0</v>
      </c>
      <c r="J166" s="18" t="s">
        <v>10644</v>
      </c>
      <c r="K166" s="73" t="str">
        <f t="shared" si="2"/>
        <v/>
      </c>
      <c r="L166" s="12"/>
    </row>
    <row r="167" spans="1:12" s="4" customFormat="1" ht="15.6" x14ac:dyDescent="0.3">
      <c r="A167" s="5"/>
      <c r="B167" s="13" t="s">
        <v>1134</v>
      </c>
      <c r="C167" s="26" t="s">
        <v>1135</v>
      </c>
      <c r="D167" s="13" t="s">
        <v>10060</v>
      </c>
      <c r="E167" s="13" t="s">
        <v>16</v>
      </c>
      <c r="F167" s="27">
        <v>1</v>
      </c>
      <c r="G167" s="40">
        <v>54.49</v>
      </c>
      <c r="H167" s="13"/>
      <c r="I167" s="17">
        <f>IFERROR(Таб02_46[[#This Row],[Цена]]*Таб02_46[[#This Row],[Заказ]],"")</f>
        <v>0</v>
      </c>
      <c r="J167" s="18" t="s">
        <v>10644</v>
      </c>
      <c r="K167" s="73" t="str">
        <f t="shared" si="2"/>
        <v/>
      </c>
      <c r="L167" s="12"/>
    </row>
    <row r="168" spans="1:12" s="4" customFormat="1" ht="15.6" x14ac:dyDescent="0.3">
      <c r="A168" s="5"/>
      <c r="B168" s="13" t="s">
        <v>1136</v>
      </c>
      <c r="C168" s="26" t="s">
        <v>1137</v>
      </c>
      <c r="D168" s="13" t="s">
        <v>10060</v>
      </c>
      <c r="E168" s="13" t="s">
        <v>16</v>
      </c>
      <c r="F168" s="27">
        <v>1</v>
      </c>
      <c r="G168" s="40">
        <v>54.49</v>
      </c>
      <c r="H168" s="13"/>
      <c r="I168" s="17">
        <f>IFERROR(Таб02_46[[#This Row],[Цена]]*Таб02_46[[#This Row],[Заказ]],"")</f>
        <v>0</v>
      </c>
      <c r="J168" s="18" t="s">
        <v>10644</v>
      </c>
      <c r="K168" s="73" t="str">
        <f t="shared" si="2"/>
        <v/>
      </c>
      <c r="L168" s="12"/>
    </row>
    <row r="169" spans="1:12" s="4" customFormat="1" ht="15.6" x14ac:dyDescent="0.3">
      <c r="A169" s="5"/>
      <c r="B169" s="13" t="s">
        <v>507</v>
      </c>
      <c r="C169" s="26" t="s">
        <v>508</v>
      </c>
      <c r="D169" s="13" t="s">
        <v>10060</v>
      </c>
      <c r="E169" s="13" t="s">
        <v>16</v>
      </c>
      <c r="F169" s="27">
        <v>1</v>
      </c>
      <c r="G169" s="40">
        <v>52.77</v>
      </c>
      <c r="H169" s="13"/>
      <c r="I169" s="17">
        <f>IFERROR(Таб02_46[[#This Row],[Цена]]*Таб02_46[[#This Row],[Заказ]],"")</f>
        <v>0</v>
      </c>
      <c r="J169" s="18" t="s">
        <v>10644</v>
      </c>
      <c r="K169" s="73" t="str">
        <f t="shared" si="2"/>
        <v/>
      </c>
      <c r="L169" s="12"/>
    </row>
    <row r="170" spans="1:12" s="4" customFormat="1" ht="15.6" x14ac:dyDescent="0.3">
      <c r="A170" s="5"/>
      <c r="B170" s="13" t="s">
        <v>509</v>
      </c>
      <c r="C170" s="26" t="s">
        <v>510</v>
      </c>
      <c r="D170" s="13" t="s">
        <v>10060</v>
      </c>
      <c r="E170" s="13" t="s">
        <v>16</v>
      </c>
      <c r="F170" s="27">
        <v>1</v>
      </c>
      <c r="G170" s="40">
        <v>52.77</v>
      </c>
      <c r="H170" s="13"/>
      <c r="I170" s="17">
        <f>IFERROR(Таб02_46[[#This Row],[Цена]]*Таб02_46[[#This Row],[Заказ]],"")</f>
        <v>0</v>
      </c>
      <c r="J170" s="18" t="s">
        <v>10644</v>
      </c>
      <c r="K170" s="73" t="str">
        <f t="shared" si="2"/>
        <v/>
      </c>
      <c r="L170" s="12"/>
    </row>
    <row r="171" spans="1:12" s="4" customFormat="1" ht="15.6" x14ac:dyDescent="0.3">
      <c r="A171" s="5"/>
      <c r="B171" s="13" t="s">
        <v>511</v>
      </c>
      <c r="C171" s="26" t="s">
        <v>512</v>
      </c>
      <c r="D171" s="13" t="s">
        <v>10060</v>
      </c>
      <c r="E171" s="13" t="s">
        <v>16</v>
      </c>
      <c r="F171" s="27">
        <v>1</v>
      </c>
      <c r="G171" s="40">
        <v>52.77</v>
      </c>
      <c r="H171" s="13"/>
      <c r="I171" s="17">
        <f>IFERROR(Таб02_46[[#This Row],[Цена]]*Таб02_46[[#This Row],[Заказ]],"")</f>
        <v>0</v>
      </c>
      <c r="J171" s="18" t="s">
        <v>10644</v>
      </c>
      <c r="K171" s="73" t="str">
        <f t="shared" si="2"/>
        <v/>
      </c>
      <c r="L171" s="12"/>
    </row>
    <row r="172" spans="1:12" s="4" customFormat="1" ht="15.6" x14ac:dyDescent="0.3">
      <c r="A172" s="5"/>
      <c r="B172" s="13" t="s">
        <v>513</v>
      </c>
      <c r="C172" s="26" t="s">
        <v>514</v>
      </c>
      <c r="D172" s="13" t="s">
        <v>10060</v>
      </c>
      <c r="E172" s="13" t="s">
        <v>16</v>
      </c>
      <c r="F172" s="27">
        <v>1</v>
      </c>
      <c r="G172" s="40">
        <v>56.21</v>
      </c>
      <c r="H172" s="13"/>
      <c r="I172" s="17">
        <f>IFERROR(Таб02_46[[#This Row],[Цена]]*Таб02_46[[#This Row],[Заказ]],"")</f>
        <v>0</v>
      </c>
      <c r="J172" s="18" t="s">
        <v>10644</v>
      </c>
      <c r="K172" s="73" t="str">
        <f t="shared" si="2"/>
        <v/>
      </c>
      <c r="L172" s="12"/>
    </row>
    <row r="173" spans="1:12" s="4" customFormat="1" ht="15.6" x14ac:dyDescent="0.3">
      <c r="A173" s="5"/>
      <c r="B173" s="13" t="s">
        <v>523</v>
      </c>
      <c r="C173" s="26" t="s">
        <v>524</v>
      </c>
      <c r="D173" s="13" t="s">
        <v>10060</v>
      </c>
      <c r="E173" s="13" t="s">
        <v>16</v>
      </c>
      <c r="F173" s="27">
        <v>1</v>
      </c>
      <c r="G173" s="40">
        <v>59.65</v>
      </c>
      <c r="H173" s="13"/>
      <c r="I173" s="17">
        <f>IFERROR(Таб02_46[[#This Row],[Цена]]*Таб02_46[[#This Row],[Заказ]],"")</f>
        <v>0</v>
      </c>
      <c r="J173" s="18" t="s">
        <v>10644</v>
      </c>
      <c r="K173" s="73" t="str">
        <f t="shared" si="2"/>
        <v/>
      </c>
      <c r="L173" s="12"/>
    </row>
    <row r="174" spans="1:12" s="4" customFormat="1" ht="15.6" x14ac:dyDescent="0.3">
      <c r="A174" s="5"/>
      <c r="B174" s="13" t="s">
        <v>519</v>
      </c>
      <c r="C174" s="26" t="s">
        <v>520</v>
      </c>
      <c r="D174" s="13" t="s">
        <v>10060</v>
      </c>
      <c r="E174" s="13" t="s">
        <v>16</v>
      </c>
      <c r="F174" s="27">
        <v>1</v>
      </c>
      <c r="G174" s="40">
        <v>52.77</v>
      </c>
      <c r="H174" s="13"/>
      <c r="I174" s="17">
        <f>IFERROR(Таб02_46[[#This Row],[Цена]]*Таб02_46[[#This Row],[Заказ]],"")</f>
        <v>0</v>
      </c>
      <c r="J174" s="18" t="s">
        <v>10644</v>
      </c>
      <c r="K174" s="73" t="str">
        <f t="shared" si="2"/>
        <v/>
      </c>
      <c r="L174" s="12"/>
    </row>
    <row r="175" spans="1:12" s="4" customFormat="1" ht="15.6" x14ac:dyDescent="0.3">
      <c r="A175" s="5"/>
      <c r="B175" s="13" t="s">
        <v>521</v>
      </c>
      <c r="C175" s="26" t="s">
        <v>522</v>
      </c>
      <c r="D175" s="13" t="s">
        <v>10060</v>
      </c>
      <c r="E175" s="13" t="s">
        <v>16</v>
      </c>
      <c r="F175" s="27">
        <v>1</v>
      </c>
      <c r="G175" s="40">
        <v>56.21</v>
      </c>
      <c r="H175" s="13"/>
      <c r="I175" s="17">
        <f>IFERROR(Таб02_46[[#This Row],[Цена]]*Таб02_46[[#This Row],[Заказ]],"")</f>
        <v>0</v>
      </c>
      <c r="J175" s="18" t="s">
        <v>10644</v>
      </c>
      <c r="K175" s="73" t="str">
        <f t="shared" si="2"/>
        <v/>
      </c>
      <c r="L175" s="12"/>
    </row>
    <row r="176" spans="1:12" s="4" customFormat="1" ht="15.6" x14ac:dyDescent="0.3">
      <c r="A176" s="5"/>
      <c r="B176" s="13" t="s">
        <v>517</v>
      </c>
      <c r="C176" s="26" t="s">
        <v>518</v>
      </c>
      <c r="D176" s="13" t="s">
        <v>10060</v>
      </c>
      <c r="E176" s="13" t="s">
        <v>16</v>
      </c>
      <c r="F176" s="27">
        <v>1</v>
      </c>
      <c r="G176" s="40">
        <v>59.65</v>
      </c>
      <c r="H176" s="13"/>
      <c r="I176" s="17">
        <f>IFERROR(Таб02_46[[#This Row],[Цена]]*Таб02_46[[#This Row],[Заказ]],"")</f>
        <v>0</v>
      </c>
      <c r="J176" s="18" t="s">
        <v>10644</v>
      </c>
      <c r="K176" s="73" t="str">
        <f t="shared" si="2"/>
        <v/>
      </c>
      <c r="L176" s="12"/>
    </row>
    <row r="177" spans="1:12" s="4" customFormat="1" ht="15.6" x14ac:dyDescent="0.3">
      <c r="A177" s="5"/>
      <c r="B177" s="13" t="s">
        <v>515</v>
      </c>
      <c r="C177" s="26" t="s">
        <v>516</v>
      </c>
      <c r="D177" s="13" t="s">
        <v>10060</v>
      </c>
      <c r="E177" s="13" t="s">
        <v>16</v>
      </c>
      <c r="F177" s="27">
        <v>1</v>
      </c>
      <c r="G177" s="40">
        <v>52.77</v>
      </c>
      <c r="H177" s="13"/>
      <c r="I177" s="17">
        <f>IFERROR(Таб02_46[[#This Row],[Цена]]*Таб02_46[[#This Row],[Заказ]],"")</f>
        <v>0</v>
      </c>
      <c r="J177" s="18" t="s">
        <v>10644</v>
      </c>
      <c r="K177" s="73" t="str">
        <f t="shared" si="2"/>
        <v/>
      </c>
      <c r="L177" s="12"/>
    </row>
    <row r="178" spans="1:12" s="4" customFormat="1" ht="15.6" x14ac:dyDescent="0.3">
      <c r="A178" s="5"/>
      <c r="B178" s="13" t="s">
        <v>525</v>
      </c>
      <c r="C178" s="26" t="s">
        <v>526</v>
      </c>
      <c r="D178" s="13" t="s">
        <v>10060</v>
      </c>
      <c r="E178" s="13" t="s">
        <v>16</v>
      </c>
      <c r="F178" s="27">
        <v>1</v>
      </c>
      <c r="G178" s="40">
        <v>54.49</v>
      </c>
      <c r="H178" s="13"/>
      <c r="I178" s="17">
        <f>IFERROR(Таб02_46[[#This Row],[Цена]]*Таб02_46[[#This Row],[Заказ]],"")</f>
        <v>0</v>
      </c>
      <c r="J178" s="18" t="s">
        <v>10644</v>
      </c>
      <c r="K178" s="73" t="str">
        <f t="shared" si="2"/>
        <v/>
      </c>
      <c r="L178" s="12"/>
    </row>
    <row r="179" spans="1:12" s="4" customFormat="1" ht="15.6" x14ac:dyDescent="0.3">
      <c r="A179" s="5"/>
      <c r="B179" s="13" t="s">
        <v>527</v>
      </c>
      <c r="C179" s="26" t="s">
        <v>528</v>
      </c>
      <c r="D179" s="13" t="s">
        <v>10060</v>
      </c>
      <c r="E179" s="13" t="s">
        <v>16</v>
      </c>
      <c r="F179" s="27">
        <v>1</v>
      </c>
      <c r="G179" s="40">
        <v>59.65</v>
      </c>
      <c r="H179" s="13"/>
      <c r="I179" s="17">
        <f>IFERROR(Таб02_46[[#This Row],[Цена]]*Таб02_46[[#This Row],[Заказ]],"")</f>
        <v>0</v>
      </c>
      <c r="J179" s="18" t="s">
        <v>10644</v>
      </c>
      <c r="K179" s="73" t="str">
        <f t="shared" si="2"/>
        <v/>
      </c>
      <c r="L179" s="12"/>
    </row>
    <row r="180" spans="1:12" s="4" customFormat="1" ht="15.6" x14ac:dyDescent="0.3">
      <c r="A180" s="5"/>
      <c r="B180" s="13" t="s">
        <v>529</v>
      </c>
      <c r="C180" s="26" t="s">
        <v>530</v>
      </c>
      <c r="D180" s="13" t="s">
        <v>10060</v>
      </c>
      <c r="E180" s="13" t="s">
        <v>16</v>
      </c>
      <c r="F180" s="27">
        <v>1</v>
      </c>
      <c r="G180" s="40">
        <v>59.65</v>
      </c>
      <c r="H180" s="13"/>
      <c r="I180" s="17">
        <f>IFERROR(Таб02_46[[#This Row],[Цена]]*Таб02_46[[#This Row],[Заказ]],"")</f>
        <v>0</v>
      </c>
      <c r="J180" s="18" t="s">
        <v>10644</v>
      </c>
      <c r="K180" s="73" t="str">
        <f t="shared" si="2"/>
        <v/>
      </c>
      <c r="L180" s="12"/>
    </row>
    <row r="181" spans="1:12" s="4" customFormat="1" ht="15.6" x14ac:dyDescent="0.3">
      <c r="A181" s="5"/>
      <c r="B181" s="13" t="s">
        <v>505</v>
      </c>
      <c r="C181" s="26" t="s">
        <v>506</v>
      </c>
      <c r="D181" s="13" t="s">
        <v>10060</v>
      </c>
      <c r="E181" s="13" t="s">
        <v>16</v>
      </c>
      <c r="F181" s="27">
        <v>1</v>
      </c>
      <c r="G181" s="40">
        <v>54.49</v>
      </c>
      <c r="H181" s="13"/>
      <c r="I181" s="17">
        <f>IFERROR(Таб02_46[[#This Row],[Цена]]*Таб02_46[[#This Row],[Заказ]],"")</f>
        <v>0</v>
      </c>
      <c r="J181" s="18" t="s">
        <v>10644</v>
      </c>
      <c r="K181" s="73" t="str">
        <f t="shared" si="2"/>
        <v/>
      </c>
      <c r="L181" s="12"/>
    </row>
    <row r="182" spans="1:12" s="4" customFormat="1" ht="15.6" x14ac:dyDescent="0.3">
      <c r="A182" s="5"/>
      <c r="B182" s="13" t="s">
        <v>503</v>
      </c>
      <c r="C182" s="26" t="s">
        <v>504</v>
      </c>
      <c r="D182" s="13" t="s">
        <v>10060</v>
      </c>
      <c r="E182" s="13" t="s">
        <v>16</v>
      </c>
      <c r="F182" s="27">
        <v>1</v>
      </c>
      <c r="G182" s="40">
        <v>54.49</v>
      </c>
      <c r="H182" s="13"/>
      <c r="I182" s="17">
        <f>IFERROR(Таб02_46[[#This Row],[Цена]]*Таб02_46[[#This Row],[Заказ]],"")</f>
        <v>0</v>
      </c>
      <c r="J182" s="18" t="s">
        <v>10644</v>
      </c>
      <c r="K182" s="73" t="str">
        <f t="shared" si="2"/>
        <v/>
      </c>
      <c r="L182" s="12"/>
    </row>
    <row r="183" spans="1:12" s="4" customFormat="1" ht="15.6" x14ac:dyDescent="0.3">
      <c r="A183" s="5"/>
      <c r="B183" s="13" t="s">
        <v>499</v>
      </c>
      <c r="C183" s="26" t="s">
        <v>500</v>
      </c>
      <c r="D183" s="13" t="s">
        <v>10060</v>
      </c>
      <c r="E183" s="13" t="s">
        <v>16</v>
      </c>
      <c r="F183" s="27">
        <v>1</v>
      </c>
      <c r="G183" s="40">
        <v>54.49</v>
      </c>
      <c r="H183" s="13"/>
      <c r="I183" s="17">
        <f>IFERROR(Таб02_46[[#This Row],[Цена]]*Таб02_46[[#This Row],[Заказ]],"")</f>
        <v>0</v>
      </c>
      <c r="J183" s="18" t="s">
        <v>10644</v>
      </c>
      <c r="K183" s="73" t="str">
        <f t="shared" si="2"/>
        <v/>
      </c>
      <c r="L183" s="12"/>
    </row>
    <row r="184" spans="1:12" s="4" customFormat="1" ht="15.6" x14ac:dyDescent="0.3">
      <c r="A184" s="5"/>
      <c r="B184" s="13" t="s">
        <v>501</v>
      </c>
      <c r="C184" s="26" t="s">
        <v>502</v>
      </c>
      <c r="D184" s="13" t="s">
        <v>10045</v>
      </c>
      <c r="E184" s="13" t="s">
        <v>16</v>
      </c>
      <c r="F184" s="27">
        <v>3</v>
      </c>
      <c r="G184" s="40">
        <v>40.4</v>
      </c>
      <c r="H184" s="13"/>
      <c r="I184" s="17">
        <f>IFERROR(Таб02_46[[#This Row],[Цена]]*Таб02_46[[#This Row],[Заказ]],"")</f>
        <v>0</v>
      </c>
      <c r="J184" s="18" t="s">
        <v>10644</v>
      </c>
      <c r="K184" s="73" t="str">
        <f t="shared" si="2"/>
        <v/>
      </c>
      <c r="L184" s="12"/>
    </row>
    <row r="185" spans="1:12" s="4" customFormat="1" ht="15.6" x14ac:dyDescent="0.3">
      <c r="A185" s="5"/>
      <c r="B185" s="13" t="s">
        <v>811</v>
      </c>
      <c r="C185" s="26" t="s">
        <v>812</v>
      </c>
      <c r="D185" s="13" t="s">
        <v>10060</v>
      </c>
      <c r="E185" s="13" t="s">
        <v>16</v>
      </c>
      <c r="F185" s="27">
        <v>1</v>
      </c>
      <c r="G185" s="40">
        <v>54.49</v>
      </c>
      <c r="H185" s="13"/>
      <c r="I185" s="17">
        <f>IFERROR(Таб02_46[[#This Row],[Цена]]*Таб02_46[[#This Row],[Заказ]],"")</f>
        <v>0</v>
      </c>
      <c r="J185" s="18" t="s">
        <v>10644</v>
      </c>
      <c r="K185" s="73" t="str">
        <f t="shared" si="2"/>
        <v/>
      </c>
      <c r="L185" s="12"/>
    </row>
    <row r="186" spans="1:12" s="4" customFormat="1" ht="15.6" x14ac:dyDescent="0.3">
      <c r="A186" s="5"/>
      <c r="B186" s="13" t="s">
        <v>813</v>
      </c>
      <c r="C186" s="26" t="s">
        <v>814</v>
      </c>
      <c r="D186" s="13" t="s">
        <v>10060</v>
      </c>
      <c r="E186" s="13" t="s">
        <v>16</v>
      </c>
      <c r="F186" s="27">
        <v>1</v>
      </c>
      <c r="G186" s="40">
        <v>68.25</v>
      </c>
      <c r="H186" s="13"/>
      <c r="I186" s="17">
        <f>IFERROR(Таб02_46[[#This Row],[Цена]]*Таб02_46[[#This Row],[Заказ]],"")</f>
        <v>0</v>
      </c>
      <c r="J186" s="18" t="s">
        <v>10644</v>
      </c>
      <c r="K186" s="73" t="str">
        <f t="shared" si="2"/>
        <v/>
      </c>
      <c r="L186" s="12"/>
    </row>
    <row r="187" spans="1:12" s="4" customFormat="1" ht="15.6" x14ac:dyDescent="0.3">
      <c r="A187" s="5"/>
      <c r="B187" s="13" t="s">
        <v>815</v>
      </c>
      <c r="C187" s="26" t="s">
        <v>816</v>
      </c>
      <c r="D187" s="13" t="s">
        <v>10045</v>
      </c>
      <c r="E187" s="13" t="s">
        <v>16</v>
      </c>
      <c r="F187" s="27">
        <v>3</v>
      </c>
      <c r="G187" s="40">
        <v>40.4</v>
      </c>
      <c r="H187" s="13"/>
      <c r="I187" s="17">
        <f>IFERROR(Таб02_46[[#This Row],[Цена]]*Таб02_46[[#This Row],[Заказ]],"")</f>
        <v>0</v>
      </c>
      <c r="J187" s="18" t="s">
        <v>10644</v>
      </c>
      <c r="K187" s="73" t="str">
        <f t="shared" si="2"/>
        <v/>
      </c>
      <c r="L187" s="12"/>
    </row>
    <row r="188" spans="1:12" s="4" customFormat="1" ht="15.6" x14ac:dyDescent="0.3">
      <c r="A188" s="5"/>
      <c r="B188" s="13" t="s">
        <v>1012</v>
      </c>
      <c r="C188" s="26" t="s">
        <v>1013</v>
      </c>
      <c r="D188" s="13" t="s">
        <v>10045</v>
      </c>
      <c r="E188" s="13" t="s">
        <v>16</v>
      </c>
      <c r="F188" s="27">
        <v>3</v>
      </c>
      <c r="G188" s="40">
        <v>40.4</v>
      </c>
      <c r="H188" s="13"/>
      <c r="I188" s="17">
        <f>IFERROR(Таб02_46[[#This Row],[Цена]]*Таб02_46[[#This Row],[Заказ]],"")</f>
        <v>0</v>
      </c>
      <c r="J188" s="18" t="s">
        <v>10644</v>
      </c>
      <c r="K188" s="73" t="str">
        <f t="shared" si="2"/>
        <v/>
      </c>
      <c r="L188" s="12"/>
    </row>
    <row r="189" spans="1:12" s="4" customFormat="1" ht="15.6" x14ac:dyDescent="0.3">
      <c r="A189" s="5"/>
      <c r="B189" s="13" t="s">
        <v>1014</v>
      </c>
      <c r="C189" s="26" t="s">
        <v>1015</v>
      </c>
      <c r="D189" s="13" t="s">
        <v>10060</v>
      </c>
      <c r="E189" s="13" t="s">
        <v>16</v>
      </c>
      <c r="F189" s="27">
        <v>1</v>
      </c>
      <c r="G189" s="40">
        <v>54.49</v>
      </c>
      <c r="H189" s="13"/>
      <c r="I189" s="17">
        <f>IFERROR(Таб02_46[[#This Row],[Цена]]*Таб02_46[[#This Row],[Заказ]],"")</f>
        <v>0</v>
      </c>
      <c r="J189" s="18" t="s">
        <v>10644</v>
      </c>
      <c r="K189" s="73" t="str">
        <f t="shared" si="2"/>
        <v/>
      </c>
      <c r="L189" s="12"/>
    </row>
    <row r="190" spans="1:12" s="4" customFormat="1" ht="15.6" x14ac:dyDescent="0.3">
      <c r="A190" s="5"/>
      <c r="B190" s="13" t="s">
        <v>1016</v>
      </c>
      <c r="C190" s="26" t="s">
        <v>1017</v>
      </c>
      <c r="D190" s="13" t="s">
        <v>10045</v>
      </c>
      <c r="E190" s="13" t="s">
        <v>16</v>
      </c>
      <c r="F190" s="27">
        <v>3</v>
      </c>
      <c r="G190" s="40">
        <v>40.4</v>
      </c>
      <c r="H190" s="13"/>
      <c r="I190" s="17">
        <f>IFERROR(Таб02_46[[#This Row],[Цена]]*Таб02_46[[#This Row],[Заказ]],"")</f>
        <v>0</v>
      </c>
      <c r="J190" s="18" t="s">
        <v>10644</v>
      </c>
      <c r="K190" s="73" t="str">
        <f t="shared" si="2"/>
        <v/>
      </c>
      <c r="L190" s="12"/>
    </row>
    <row r="191" spans="1:12" s="4" customFormat="1" ht="15.6" x14ac:dyDescent="0.3">
      <c r="A191" s="5"/>
      <c r="B191" s="13" t="s">
        <v>1018</v>
      </c>
      <c r="C191" s="26" t="s">
        <v>1019</v>
      </c>
      <c r="D191" s="13" t="s">
        <v>10060</v>
      </c>
      <c r="E191" s="13" t="s">
        <v>16</v>
      </c>
      <c r="F191" s="27">
        <v>1</v>
      </c>
      <c r="G191" s="40">
        <v>54.49</v>
      </c>
      <c r="H191" s="13"/>
      <c r="I191" s="17">
        <f>IFERROR(Таб02_46[[#This Row],[Цена]]*Таб02_46[[#This Row],[Заказ]],"")</f>
        <v>0</v>
      </c>
      <c r="J191" s="18" t="s">
        <v>10644</v>
      </c>
      <c r="K191" s="73" t="str">
        <f t="shared" si="2"/>
        <v/>
      </c>
      <c r="L191" s="12"/>
    </row>
    <row r="192" spans="1:12" s="4" customFormat="1" ht="15.6" x14ac:dyDescent="0.3">
      <c r="A192" s="5"/>
      <c r="B192" s="13" t="s">
        <v>1020</v>
      </c>
      <c r="C192" s="26" t="s">
        <v>1021</v>
      </c>
      <c r="D192" s="13" t="s">
        <v>10045</v>
      </c>
      <c r="E192" s="13" t="s">
        <v>16</v>
      </c>
      <c r="F192" s="27">
        <v>3</v>
      </c>
      <c r="G192" s="40">
        <v>40.4</v>
      </c>
      <c r="H192" s="13"/>
      <c r="I192" s="17">
        <f>IFERROR(Таб02_46[[#This Row],[Цена]]*Таб02_46[[#This Row],[Заказ]],"")</f>
        <v>0</v>
      </c>
      <c r="J192" s="18" t="s">
        <v>10644</v>
      </c>
      <c r="K192" s="73" t="str">
        <f t="shared" si="2"/>
        <v/>
      </c>
      <c r="L192" s="12"/>
    </row>
    <row r="193" spans="1:12" s="4" customFormat="1" ht="15.6" x14ac:dyDescent="0.3">
      <c r="A193" s="5"/>
      <c r="B193" s="13" t="s">
        <v>1022</v>
      </c>
      <c r="C193" s="26" t="s">
        <v>1023</v>
      </c>
      <c r="D193" s="13" t="s">
        <v>10045</v>
      </c>
      <c r="E193" s="13" t="s">
        <v>16</v>
      </c>
      <c r="F193" s="27">
        <v>3</v>
      </c>
      <c r="G193" s="40">
        <v>40.4</v>
      </c>
      <c r="H193" s="13"/>
      <c r="I193" s="17">
        <f>IFERROR(Таб02_46[[#This Row],[Цена]]*Таб02_46[[#This Row],[Заказ]],"")</f>
        <v>0</v>
      </c>
      <c r="J193" s="18" t="s">
        <v>10644</v>
      </c>
      <c r="K193" s="73" t="str">
        <f t="shared" si="2"/>
        <v/>
      </c>
      <c r="L193" s="12"/>
    </row>
    <row r="194" spans="1:12" s="4" customFormat="1" ht="15.6" x14ac:dyDescent="0.3">
      <c r="A194" s="5"/>
      <c r="B194" s="13" t="s">
        <v>1024</v>
      </c>
      <c r="C194" s="26" t="s">
        <v>1025</v>
      </c>
      <c r="D194" s="13" t="s">
        <v>10190</v>
      </c>
      <c r="E194" s="13" t="s">
        <v>16</v>
      </c>
      <c r="F194" s="27">
        <v>1</v>
      </c>
      <c r="G194" s="40">
        <v>67.81</v>
      </c>
      <c r="H194" s="13"/>
      <c r="I194" s="17">
        <f>IFERROR(Таб02_46[[#This Row],[Цена]]*Таб02_46[[#This Row],[Заказ]],"")</f>
        <v>0</v>
      </c>
      <c r="J194" s="18" t="s">
        <v>10644</v>
      </c>
      <c r="K194" s="73" t="str">
        <f t="shared" si="2"/>
        <v/>
      </c>
      <c r="L194" s="12"/>
    </row>
    <row r="195" spans="1:12" s="4" customFormat="1" ht="15.6" x14ac:dyDescent="0.3">
      <c r="A195" s="5"/>
      <c r="B195" s="13" t="s">
        <v>1026</v>
      </c>
      <c r="C195" s="26" t="s">
        <v>1027</v>
      </c>
      <c r="D195" s="13" t="s">
        <v>10045</v>
      </c>
      <c r="E195" s="13" t="s">
        <v>16</v>
      </c>
      <c r="F195" s="27">
        <v>3</v>
      </c>
      <c r="G195" s="40">
        <v>40.4</v>
      </c>
      <c r="H195" s="13"/>
      <c r="I195" s="17">
        <f>IFERROR(Таб02_46[[#This Row],[Цена]]*Таб02_46[[#This Row],[Заказ]],"")</f>
        <v>0</v>
      </c>
      <c r="J195" s="18" t="s">
        <v>10644</v>
      </c>
      <c r="K195" s="73" t="str">
        <f t="shared" si="2"/>
        <v/>
      </c>
      <c r="L195" s="12"/>
    </row>
    <row r="196" spans="1:12" s="4" customFormat="1" ht="15.6" x14ac:dyDescent="0.3">
      <c r="A196" s="5"/>
      <c r="B196" s="13" t="s">
        <v>1028</v>
      </c>
      <c r="C196" s="26" t="s">
        <v>1029</v>
      </c>
      <c r="D196" s="13" t="s">
        <v>10045</v>
      </c>
      <c r="E196" s="13" t="s">
        <v>16</v>
      </c>
      <c r="F196" s="27">
        <v>3</v>
      </c>
      <c r="G196" s="40">
        <v>40.4</v>
      </c>
      <c r="H196" s="13"/>
      <c r="I196" s="17">
        <f>IFERROR(Таб02_46[[#This Row],[Цена]]*Таб02_46[[#This Row],[Заказ]],"")</f>
        <v>0</v>
      </c>
      <c r="J196" s="18" t="s">
        <v>10644</v>
      </c>
      <c r="K196" s="73" t="str">
        <f t="shared" si="2"/>
        <v/>
      </c>
      <c r="L196" s="12"/>
    </row>
    <row r="197" spans="1:12" s="4" customFormat="1" ht="15.6" x14ac:dyDescent="0.3">
      <c r="A197" s="5"/>
      <c r="B197" s="13" t="s">
        <v>1030</v>
      </c>
      <c r="C197" s="26" t="s">
        <v>1031</v>
      </c>
      <c r="D197" s="13" t="s">
        <v>10060</v>
      </c>
      <c r="E197" s="13" t="s">
        <v>16</v>
      </c>
      <c r="F197" s="27">
        <v>1</v>
      </c>
      <c r="G197" s="40">
        <v>54.49</v>
      </c>
      <c r="H197" s="13"/>
      <c r="I197" s="17">
        <f>IFERROR(Таб02_46[[#This Row],[Цена]]*Таб02_46[[#This Row],[Заказ]],"")</f>
        <v>0</v>
      </c>
      <c r="J197" s="18" t="s">
        <v>10644</v>
      </c>
      <c r="K197" s="73" t="str">
        <f t="shared" si="2"/>
        <v/>
      </c>
      <c r="L197" s="12"/>
    </row>
    <row r="198" spans="1:12" s="4" customFormat="1" ht="15.6" x14ac:dyDescent="0.3">
      <c r="A198" s="5"/>
      <c r="B198" s="13" t="s">
        <v>1032</v>
      </c>
      <c r="C198" s="26" t="s">
        <v>1033</v>
      </c>
      <c r="D198" s="13" t="s">
        <v>10060</v>
      </c>
      <c r="E198" s="13" t="s">
        <v>16</v>
      </c>
      <c r="F198" s="27">
        <v>1</v>
      </c>
      <c r="G198" s="40">
        <v>57.07</v>
      </c>
      <c r="H198" s="13"/>
      <c r="I198" s="17">
        <f>IFERROR(Таб02_46[[#This Row],[Цена]]*Таб02_46[[#This Row],[Заказ]],"")</f>
        <v>0</v>
      </c>
      <c r="J198" s="18" t="s">
        <v>10644</v>
      </c>
      <c r="K198" s="73" t="str">
        <f t="shared" ref="K198:K261" si="3">IF(AND($K$4&gt;0,$K$4&lt;300),"Минимальный заказ по вкладке 300 евро","")</f>
        <v/>
      </c>
      <c r="L198" s="12"/>
    </row>
    <row r="199" spans="1:12" s="4" customFormat="1" ht="15.6" x14ac:dyDescent="0.3">
      <c r="A199" s="5"/>
      <c r="B199" s="13" t="s">
        <v>1034</v>
      </c>
      <c r="C199" s="26" t="s">
        <v>1035</v>
      </c>
      <c r="D199" s="13" t="s">
        <v>10060</v>
      </c>
      <c r="E199" s="13" t="s">
        <v>16</v>
      </c>
      <c r="F199" s="27">
        <v>1</v>
      </c>
      <c r="G199" s="40">
        <v>68.25</v>
      </c>
      <c r="H199" s="13"/>
      <c r="I199" s="17">
        <f>IFERROR(Таб02_46[[#This Row],[Цена]]*Таб02_46[[#This Row],[Заказ]],"")</f>
        <v>0</v>
      </c>
      <c r="J199" s="18" t="s">
        <v>10644</v>
      </c>
      <c r="K199" s="73" t="str">
        <f t="shared" si="3"/>
        <v/>
      </c>
      <c r="L199" s="12"/>
    </row>
    <row r="200" spans="1:12" s="4" customFormat="1" ht="15.6" x14ac:dyDescent="0.3">
      <c r="A200" s="5"/>
      <c r="B200" s="13" t="s">
        <v>1038</v>
      </c>
      <c r="C200" s="26" t="s">
        <v>1039</v>
      </c>
      <c r="D200" s="13" t="s">
        <v>10197</v>
      </c>
      <c r="E200" s="13" t="s">
        <v>16</v>
      </c>
      <c r="F200" s="27">
        <v>1</v>
      </c>
      <c r="G200" s="40">
        <v>84.57</v>
      </c>
      <c r="H200" s="13"/>
      <c r="I200" s="17">
        <f>IFERROR(Таб02_46[[#This Row],[Цена]]*Таб02_46[[#This Row],[Заказ]],"")</f>
        <v>0</v>
      </c>
      <c r="J200" s="18" t="s">
        <v>10644</v>
      </c>
      <c r="K200" s="73" t="str">
        <f t="shared" si="3"/>
        <v/>
      </c>
      <c r="L200" s="12"/>
    </row>
    <row r="201" spans="1:12" s="4" customFormat="1" ht="15.6" x14ac:dyDescent="0.3">
      <c r="A201" s="5"/>
      <c r="B201" s="13" t="s">
        <v>1036</v>
      </c>
      <c r="C201" s="26" t="s">
        <v>1037</v>
      </c>
      <c r="D201" s="13" t="s">
        <v>10045</v>
      </c>
      <c r="E201" s="13" t="s">
        <v>16</v>
      </c>
      <c r="F201" s="27">
        <v>3</v>
      </c>
      <c r="G201" s="40">
        <v>40.4</v>
      </c>
      <c r="H201" s="13"/>
      <c r="I201" s="17">
        <f>IFERROR(Таб02_46[[#This Row],[Цена]]*Таб02_46[[#This Row],[Заказ]],"")</f>
        <v>0</v>
      </c>
      <c r="J201" s="18" t="s">
        <v>10644</v>
      </c>
      <c r="K201" s="73" t="str">
        <f t="shared" si="3"/>
        <v/>
      </c>
      <c r="L201" s="12"/>
    </row>
    <row r="202" spans="1:12" s="4" customFormat="1" ht="15.6" x14ac:dyDescent="0.3">
      <c r="A202" s="5"/>
      <c r="B202" s="13" t="s">
        <v>1040</v>
      </c>
      <c r="C202" s="26" t="s">
        <v>1041</v>
      </c>
      <c r="D202" s="13" t="s">
        <v>10045</v>
      </c>
      <c r="E202" s="13" t="s">
        <v>16</v>
      </c>
      <c r="F202" s="27">
        <v>3</v>
      </c>
      <c r="G202" s="40">
        <v>40.4</v>
      </c>
      <c r="H202" s="13"/>
      <c r="I202" s="17">
        <f>IFERROR(Таб02_46[[#This Row],[Цена]]*Таб02_46[[#This Row],[Заказ]],"")</f>
        <v>0</v>
      </c>
      <c r="J202" s="18" t="s">
        <v>10644</v>
      </c>
      <c r="K202" s="73" t="str">
        <f t="shared" si="3"/>
        <v/>
      </c>
      <c r="L202" s="12"/>
    </row>
    <row r="203" spans="1:12" s="4" customFormat="1" ht="15.6" x14ac:dyDescent="0.3">
      <c r="A203" s="5"/>
      <c r="B203" s="13" t="s">
        <v>1042</v>
      </c>
      <c r="C203" s="26" t="s">
        <v>1043</v>
      </c>
      <c r="D203" s="13" t="s">
        <v>10060</v>
      </c>
      <c r="E203" s="13" t="s">
        <v>16</v>
      </c>
      <c r="F203" s="27">
        <v>1</v>
      </c>
      <c r="G203" s="40">
        <v>54.49</v>
      </c>
      <c r="H203" s="13"/>
      <c r="I203" s="17">
        <f>IFERROR(Таб02_46[[#This Row],[Цена]]*Таб02_46[[#This Row],[Заказ]],"")</f>
        <v>0</v>
      </c>
      <c r="J203" s="18" t="s">
        <v>10644</v>
      </c>
      <c r="K203" s="73" t="str">
        <f t="shared" si="3"/>
        <v/>
      </c>
      <c r="L203" s="12"/>
    </row>
    <row r="204" spans="1:12" s="4" customFormat="1" ht="15.6" x14ac:dyDescent="0.3">
      <c r="A204" s="5"/>
      <c r="B204" s="13" t="s">
        <v>1044</v>
      </c>
      <c r="C204" s="26" t="s">
        <v>1045</v>
      </c>
      <c r="D204" s="13" t="s">
        <v>10045</v>
      </c>
      <c r="E204" s="13" t="s">
        <v>16</v>
      </c>
      <c r="F204" s="27">
        <v>3</v>
      </c>
      <c r="G204" s="40">
        <v>40.4</v>
      </c>
      <c r="H204" s="13"/>
      <c r="I204" s="17">
        <f>IFERROR(Таб02_46[[#This Row],[Цена]]*Таб02_46[[#This Row],[Заказ]],"")</f>
        <v>0</v>
      </c>
      <c r="J204" s="18" t="s">
        <v>10644</v>
      </c>
      <c r="K204" s="73" t="str">
        <f t="shared" si="3"/>
        <v/>
      </c>
      <c r="L204" s="12"/>
    </row>
    <row r="205" spans="1:12" s="4" customFormat="1" ht="15.6" x14ac:dyDescent="0.3">
      <c r="A205" s="5"/>
      <c r="B205" s="13" t="s">
        <v>1046</v>
      </c>
      <c r="C205" s="26" t="s">
        <v>1047</v>
      </c>
      <c r="D205" s="13" t="s">
        <v>10045</v>
      </c>
      <c r="E205" s="13" t="s">
        <v>16</v>
      </c>
      <c r="F205" s="27">
        <v>3</v>
      </c>
      <c r="G205" s="40">
        <v>40.4</v>
      </c>
      <c r="H205" s="13"/>
      <c r="I205" s="17">
        <f>IFERROR(Таб02_46[[#This Row],[Цена]]*Таб02_46[[#This Row],[Заказ]],"")</f>
        <v>0</v>
      </c>
      <c r="J205" s="18" t="s">
        <v>10644</v>
      </c>
      <c r="K205" s="73" t="str">
        <f t="shared" si="3"/>
        <v/>
      </c>
      <c r="L205" s="12"/>
    </row>
    <row r="206" spans="1:12" s="4" customFormat="1" ht="15.6" x14ac:dyDescent="0.3">
      <c r="A206" s="5"/>
      <c r="B206" s="13" t="s">
        <v>1048</v>
      </c>
      <c r="C206" s="26" t="s">
        <v>1049</v>
      </c>
      <c r="D206" s="13" t="s">
        <v>10045</v>
      </c>
      <c r="E206" s="13" t="s">
        <v>16</v>
      </c>
      <c r="F206" s="27">
        <v>3</v>
      </c>
      <c r="G206" s="40">
        <v>40.4</v>
      </c>
      <c r="H206" s="13"/>
      <c r="I206" s="17">
        <f>IFERROR(Таб02_46[[#This Row],[Цена]]*Таб02_46[[#This Row],[Заказ]],"")</f>
        <v>0</v>
      </c>
      <c r="J206" s="18" t="s">
        <v>10644</v>
      </c>
      <c r="K206" s="73" t="str">
        <f t="shared" si="3"/>
        <v/>
      </c>
      <c r="L206" s="12"/>
    </row>
    <row r="207" spans="1:12" s="4" customFormat="1" ht="15.6" x14ac:dyDescent="0.3">
      <c r="A207" s="5"/>
      <c r="B207" s="13" t="s">
        <v>1050</v>
      </c>
      <c r="C207" s="26" t="s">
        <v>1051</v>
      </c>
      <c r="D207" s="13" t="s">
        <v>10060</v>
      </c>
      <c r="E207" s="13" t="s">
        <v>16</v>
      </c>
      <c r="F207" s="27">
        <v>1</v>
      </c>
      <c r="G207" s="40">
        <v>54.49</v>
      </c>
      <c r="H207" s="13"/>
      <c r="I207" s="17">
        <f>IFERROR(Таб02_46[[#This Row],[Цена]]*Таб02_46[[#This Row],[Заказ]],"")</f>
        <v>0</v>
      </c>
      <c r="J207" s="18" t="s">
        <v>10644</v>
      </c>
      <c r="K207" s="73" t="str">
        <f t="shared" si="3"/>
        <v/>
      </c>
      <c r="L207" s="12"/>
    </row>
    <row r="208" spans="1:12" s="4" customFormat="1" ht="15.6" x14ac:dyDescent="0.3">
      <c r="A208" s="5"/>
      <c r="B208" s="13" t="s">
        <v>1052</v>
      </c>
      <c r="C208" s="26" t="s">
        <v>1053</v>
      </c>
      <c r="D208" s="13" t="s">
        <v>10045</v>
      </c>
      <c r="E208" s="13" t="s">
        <v>16</v>
      </c>
      <c r="F208" s="27">
        <v>3</v>
      </c>
      <c r="G208" s="40">
        <v>40.4</v>
      </c>
      <c r="H208" s="13"/>
      <c r="I208" s="17">
        <f>IFERROR(Таб02_46[[#This Row],[Цена]]*Таб02_46[[#This Row],[Заказ]],"")</f>
        <v>0</v>
      </c>
      <c r="J208" s="18" t="s">
        <v>10644</v>
      </c>
      <c r="K208" s="73" t="str">
        <f t="shared" si="3"/>
        <v/>
      </c>
      <c r="L208" s="12"/>
    </row>
    <row r="209" spans="1:12" s="4" customFormat="1" ht="15.6" x14ac:dyDescent="0.3">
      <c r="A209" s="5"/>
      <c r="B209" s="13" t="s">
        <v>1054</v>
      </c>
      <c r="C209" s="26" t="s">
        <v>1055</v>
      </c>
      <c r="D209" s="13" t="s">
        <v>10045</v>
      </c>
      <c r="E209" s="13" t="s">
        <v>16</v>
      </c>
      <c r="F209" s="27">
        <v>3</v>
      </c>
      <c r="G209" s="40">
        <v>40.4</v>
      </c>
      <c r="H209" s="13"/>
      <c r="I209" s="17">
        <f>IFERROR(Таб02_46[[#This Row],[Цена]]*Таб02_46[[#This Row],[Заказ]],"")</f>
        <v>0</v>
      </c>
      <c r="J209" s="18" t="s">
        <v>10644</v>
      </c>
      <c r="K209" s="73" t="str">
        <f t="shared" si="3"/>
        <v/>
      </c>
      <c r="L209" s="12"/>
    </row>
    <row r="210" spans="1:12" s="4" customFormat="1" ht="15.6" x14ac:dyDescent="0.3">
      <c r="A210" s="5"/>
      <c r="B210" s="13" t="s">
        <v>1056</v>
      </c>
      <c r="C210" s="26" t="s">
        <v>1057</v>
      </c>
      <c r="D210" s="13" t="s">
        <v>10060</v>
      </c>
      <c r="E210" s="13" t="s">
        <v>16</v>
      </c>
      <c r="F210" s="27">
        <v>1</v>
      </c>
      <c r="G210" s="40">
        <v>54.49</v>
      </c>
      <c r="H210" s="13"/>
      <c r="I210" s="17">
        <f>IFERROR(Таб02_46[[#This Row],[Цена]]*Таб02_46[[#This Row],[Заказ]],"")</f>
        <v>0</v>
      </c>
      <c r="J210" s="18" t="s">
        <v>10644</v>
      </c>
      <c r="K210" s="73" t="str">
        <f t="shared" si="3"/>
        <v/>
      </c>
      <c r="L210" s="12"/>
    </row>
    <row r="211" spans="1:12" s="4" customFormat="1" ht="15.6" x14ac:dyDescent="0.3">
      <c r="A211" s="5"/>
      <c r="B211" s="13" t="s">
        <v>839</v>
      </c>
      <c r="C211" s="26" t="s">
        <v>840</v>
      </c>
      <c r="D211" s="13" t="s">
        <v>10045</v>
      </c>
      <c r="E211" s="13" t="s">
        <v>16</v>
      </c>
      <c r="F211" s="27">
        <v>3</v>
      </c>
      <c r="G211" s="40">
        <v>40.4</v>
      </c>
      <c r="H211" s="13"/>
      <c r="I211" s="17">
        <f>IFERROR(Таб02_46[[#This Row],[Цена]]*Таб02_46[[#This Row],[Заказ]],"")</f>
        <v>0</v>
      </c>
      <c r="J211" s="18" t="s">
        <v>10644</v>
      </c>
      <c r="K211" s="73" t="str">
        <f t="shared" si="3"/>
        <v/>
      </c>
      <c r="L211" s="12"/>
    </row>
    <row r="212" spans="1:12" s="4" customFormat="1" ht="15.6" x14ac:dyDescent="0.3">
      <c r="A212" s="5"/>
      <c r="B212" s="13" t="s">
        <v>1118</v>
      </c>
      <c r="C212" s="26" t="s">
        <v>1119</v>
      </c>
      <c r="D212" s="13" t="s">
        <v>10060</v>
      </c>
      <c r="E212" s="13" t="s">
        <v>16</v>
      </c>
      <c r="F212" s="27">
        <v>1</v>
      </c>
      <c r="G212" s="40">
        <v>59.65</v>
      </c>
      <c r="H212" s="13"/>
      <c r="I212" s="17">
        <f>IFERROR(Таб02_46[[#This Row],[Цена]]*Таб02_46[[#This Row],[Заказ]],"")</f>
        <v>0</v>
      </c>
      <c r="J212" s="18" t="s">
        <v>10644</v>
      </c>
      <c r="K212" s="73" t="str">
        <f t="shared" si="3"/>
        <v/>
      </c>
      <c r="L212" s="12"/>
    </row>
    <row r="213" spans="1:12" s="4" customFormat="1" ht="15.6" x14ac:dyDescent="0.3">
      <c r="A213" s="5"/>
      <c r="B213" s="13" t="s">
        <v>1120</v>
      </c>
      <c r="C213" s="26" t="s">
        <v>1121</v>
      </c>
      <c r="D213" s="13" t="s">
        <v>10060</v>
      </c>
      <c r="E213" s="13" t="s">
        <v>16</v>
      </c>
      <c r="F213" s="27">
        <v>1</v>
      </c>
      <c r="G213" s="40">
        <v>54.49</v>
      </c>
      <c r="H213" s="13"/>
      <c r="I213" s="17">
        <f>IFERROR(Таб02_46[[#This Row],[Цена]]*Таб02_46[[#This Row],[Заказ]],"")</f>
        <v>0</v>
      </c>
      <c r="J213" s="18" t="s">
        <v>10644</v>
      </c>
      <c r="K213" s="73" t="str">
        <f t="shared" si="3"/>
        <v/>
      </c>
      <c r="L213" s="12"/>
    </row>
    <row r="214" spans="1:12" s="4" customFormat="1" ht="15.6" x14ac:dyDescent="0.3">
      <c r="A214" s="5"/>
      <c r="B214" s="13" t="s">
        <v>1122</v>
      </c>
      <c r="C214" s="26" t="s">
        <v>1123</v>
      </c>
      <c r="D214" s="13" t="s">
        <v>10060</v>
      </c>
      <c r="E214" s="13" t="s">
        <v>16</v>
      </c>
      <c r="F214" s="27">
        <v>1</v>
      </c>
      <c r="G214" s="40">
        <v>54.49</v>
      </c>
      <c r="H214" s="13"/>
      <c r="I214" s="17">
        <f>IFERROR(Таб02_46[[#This Row],[Цена]]*Таб02_46[[#This Row],[Заказ]],"")</f>
        <v>0</v>
      </c>
      <c r="J214" s="18" t="s">
        <v>10644</v>
      </c>
      <c r="K214" s="73" t="str">
        <f t="shared" si="3"/>
        <v/>
      </c>
      <c r="L214" s="12"/>
    </row>
    <row r="215" spans="1:12" s="4" customFormat="1" ht="15.6" x14ac:dyDescent="0.3">
      <c r="A215" s="5"/>
      <c r="B215" s="13" t="s">
        <v>1124</v>
      </c>
      <c r="C215" s="26" t="s">
        <v>1125</v>
      </c>
      <c r="D215" s="13" t="s">
        <v>10060</v>
      </c>
      <c r="E215" s="13" t="s">
        <v>16</v>
      </c>
      <c r="F215" s="27">
        <v>1</v>
      </c>
      <c r="G215" s="40">
        <v>54.49</v>
      </c>
      <c r="H215" s="13"/>
      <c r="I215" s="17">
        <f>IFERROR(Таб02_46[[#This Row],[Цена]]*Таб02_46[[#This Row],[Заказ]],"")</f>
        <v>0</v>
      </c>
      <c r="J215" s="18" t="s">
        <v>10644</v>
      </c>
      <c r="K215" s="73" t="str">
        <f t="shared" si="3"/>
        <v/>
      </c>
      <c r="L215" s="12"/>
    </row>
    <row r="216" spans="1:12" s="4" customFormat="1" ht="15.6" x14ac:dyDescent="0.3">
      <c r="A216" s="5"/>
      <c r="B216" s="13" t="s">
        <v>1126</v>
      </c>
      <c r="C216" s="26" t="s">
        <v>1127</v>
      </c>
      <c r="D216" s="13" t="s">
        <v>10060</v>
      </c>
      <c r="E216" s="13" t="s">
        <v>16</v>
      </c>
      <c r="F216" s="27">
        <v>1</v>
      </c>
      <c r="G216" s="40">
        <v>57.07</v>
      </c>
      <c r="H216" s="13"/>
      <c r="I216" s="17">
        <f>IFERROR(Таб02_46[[#This Row],[Цена]]*Таб02_46[[#This Row],[Заказ]],"")</f>
        <v>0</v>
      </c>
      <c r="J216" s="18" t="s">
        <v>10644</v>
      </c>
      <c r="K216" s="73" t="str">
        <f t="shared" si="3"/>
        <v/>
      </c>
      <c r="L216" s="12"/>
    </row>
    <row r="217" spans="1:12" s="4" customFormat="1" ht="15.6" x14ac:dyDescent="0.3">
      <c r="A217" s="5"/>
      <c r="B217" s="13" t="s">
        <v>867</v>
      </c>
      <c r="C217" s="26" t="s">
        <v>868</v>
      </c>
      <c r="D217" s="13" t="s">
        <v>10045</v>
      </c>
      <c r="E217" s="13" t="s">
        <v>16</v>
      </c>
      <c r="F217" s="27">
        <v>3</v>
      </c>
      <c r="G217" s="40">
        <v>40.4</v>
      </c>
      <c r="H217" s="13"/>
      <c r="I217" s="17">
        <f>IFERROR(Таб02_46[[#This Row],[Цена]]*Таб02_46[[#This Row],[Заказ]],"")</f>
        <v>0</v>
      </c>
      <c r="J217" s="18" t="s">
        <v>10644</v>
      </c>
      <c r="K217" s="73" t="str">
        <f t="shared" si="3"/>
        <v/>
      </c>
      <c r="L217" s="12"/>
    </row>
    <row r="218" spans="1:12" s="4" customFormat="1" ht="15.6" x14ac:dyDescent="0.3">
      <c r="A218" s="5"/>
      <c r="B218" s="13" t="s">
        <v>869</v>
      </c>
      <c r="C218" s="26" t="s">
        <v>870</v>
      </c>
      <c r="D218" s="13" t="s">
        <v>10045</v>
      </c>
      <c r="E218" s="13" t="s">
        <v>16</v>
      </c>
      <c r="F218" s="27">
        <v>3</v>
      </c>
      <c r="G218" s="40">
        <v>38.68</v>
      </c>
      <c r="H218" s="13"/>
      <c r="I218" s="17">
        <f>IFERROR(Таб02_46[[#This Row],[Цена]]*Таб02_46[[#This Row],[Заказ]],"")</f>
        <v>0</v>
      </c>
      <c r="J218" s="18" t="s">
        <v>10644</v>
      </c>
      <c r="K218" s="73" t="str">
        <f t="shared" si="3"/>
        <v/>
      </c>
      <c r="L218" s="12"/>
    </row>
    <row r="219" spans="1:12" s="4" customFormat="1" ht="15.6" x14ac:dyDescent="0.3">
      <c r="A219" s="5"/>
      <c r="B219" s="13" t="s">
        <v>871</v>
      </c>
      <c r="C219" s="26" t="s">
        <v>872</v>
      </c>
      <c r="D219" s="13" t="s">
        <v>10045</v>
      </c>
      <c r="E219" s="13" t="s">
        <v>16</v>
      </c>
      <c r="F219" s="27">
        <v>3</v>
      </c>
      <c r="G219" s="40">
        <v>40.4</v>
      </c>
      <c r="H219" s="13"/>
      <c r="I219" s="17">
        <f>IFERROR(Таб02_46[[#This Row],[Цена]]*Таб02_46[[#This Row],[Заказ]],"")</f>
        <v>0</v>
      </c>
      <c r="J219" s="18" t="s">
        <v>10644</v>
      </c>
      <c r="K219" s="73" t="str">
        <f t="shared" si="3"/>
        <v/>
      </c>
      <c r="L219" s="12"/>
    </row>
    <row r="220" spans="1:12" s="4" customFormat="1" ht="15.6" x14ac:dyDescent="0.3">
      <c r="A220" s="5"/>
      <c r="B220" s="13" t="s">
        <v>873</v>
      </c>
      <c r="C220" s="26" t="s">
        <v>874</v>
      </c>
      <c r="D220" s="13" t="s">
        <v>10060</v>
      </c>
      <c r="E220" s="13" t="s">
        <v>16</v>
      </c>
      <c r="F220" s="27">
        <v>1</v>
      </c>
      <c r="G220" s="40">
        <v>51.05</v>
      </c>
      <c r="H220" s="13"/>
      <c r="I220" s="17">
        <f>IFERROR(Таб02_46[[#This Row],[Цена]]*Таб02_46[[#This Row],[Заказ]],"")</f>
        <v>0</v>
      </c>
      <c r="J220" s="18" t="s">
        <v>10644</v>
      </c>
      <c r="K220" s="73" t="str">
        <f t="shared" si="3"/>
        <v/>
      </c>
      <c r="L220" s="12"/>
    </row>
    <row r="221" spans="1:12" s="4" customFormat="1" ht="15.6" x14ac:dyDescent="0.3">
      <c r="A221" s="5"/>
      <c r="B221" s="13" t="s">
        <v>875</v>
      </c>
      <c r="C221" s="26" t="s">
        <v>876</v>
      </c>
      <c r="D221" s="13" t="s">
        <v>10060</v>
      </c>
      <c r="E221" s="13" t="s">
        <v>16</v>
      </c>
      <c r="F221" s="27">
        <v>1</v>
      </c>
      <c r="G221" s="40">
        <v>54.49</v>
      </c>
      <c r="H221" s="13"/>
      <c r="I221" s="17">
        <f>IFERROR(Таб02_46[[#This Row],[Цена]]*Таб02_46[[#This Row],[Заказ]],"")</f>
        <v>0</v>
      </c>
      <c r="J221" s="18" t="s">
        <v>10644</v>
      </c>
      <c r="K221" s="73" t="str">
        <f t="shared" si="3"/>
        <v/>
      </c>
      <c r="L221" s="12"/>
    </row>
    <row r="222" spans="1:12" s="4" customFormat="1" ht="15.6" x14ac:dyDescent="0.3">
      <c r="A222" s="5"/>
      <c r="B222" s="13" t="s">
        <v>877</v>
      </c>
      <c r="C222" s="26" t="s">
        <v>878</v>
      </c>
      <c r="D222" s="13" t="s">
        <v>10045</v>
      </c>
      <c r="E222" s="13" t="s">
        <v>16</v>
      </c>
      <c r="F222" s="27">
        <v>3</v>
      </c>
      <c r="G222" s="40">
        <v>40.4</v>
      </c>
      <c r="H222" s="13"/>
      <c r="I222" s="17">
        <f>IFERROR(Таб02_46[[#This Row],[Цена]]*Таб02_46[[#This Row],[Заказ]],"")</f>
        <v>0</v>
      </c>
      <c r="J222" s="18" t="s">
        <v>10644</v>
      </c>
      <c r="K222" s="73" t="str">
        <f t="shared" si="3"/>
        <v/>
      </c>
      <c r="L222" s="12"/>
    </row>
    <row r="223" spans="1:12" s="4" customFormat="1" ht="15.6" x14ac:dyDescent="0.3">
      <c r="A223" s="5"/>
      <c r="B223" s="13" t="s">
        <v>879</v>
      </c>
      <c r="C223" s="26" t="s">
        <v>880</v>
      </c>
      <c r="D223" s="13" t="s">
        <v>10045</v>
      </c>
      <c r="E223" s="13" t="s">
        <v>16</v>
      </c>
      <c r="F223" s="27">
        <v>3</v>
      </c>
      <c r="G223" s="40">
        <v>40.4</v>
      </c>
      <c r="H223" s="13"/>
      <c r="I223" s="17">
        <f>IFERROR(Таб02_46[[#This Row],[Цена]]*Таб02_46[[#This Row],[Заказ]],"")</f>
        <v>0</v>
      </c>
      <c r="J223" s="18" t="s">
        <v>10644</v>
      </c>
      <c r="K223" s="73" t="str">
        <f t="shared" si="3"/>
        <v/>
      </c>
      <c r="L223" s="12"/>
    </row>
    <row r="224" spans="1:12" s="4" customFormat="1" ht="15.6" x14ac:dyDescent="0.3">
      <c r="A224" s="5"/>
      <c r="B224" s="13" t="s">
        <v>881</v>
      </c>
      <c r="C224" s="26" t="s">
        <v>882</v>
      </c>
      <c r="D224" s="13" t="s">
        <v>10045</v>
      </c>
      <c r="E224" s="13" t="s">
        <v>16</v>
      </c>
      <c r="F224" s="27">
        <v>3</v>
      </c>
      <c r="G224" s="40">
        <v>40.4</v>
      </c>
      <c r="H224" s="13"/>
      <c r="I224" s="17">
        <f>IFERROR(Таб02_46[[#This Row],[Цена]]*Таб02_46[[#This Row],[Заказ]],"")</f>
        <v>0</v>
      </c>
      <c r="J224" s="18" t="s">
        <v>10644</v>
      </c>
      <c r="K224" s="73" t="str">
        <f t="shared" si="3"/>
        <v/>
      </c>
      <c r="L224" s="12"/>
    </row>
    <row r="225" spans="1:12" s="4" customFormat="1" ht="15.6" x14ac:dyDescent="0.3">
      <c r="A225" s="5"/>
      <c r="B225" s="13" t="s">
        <v>883</v>
      </c>
      <c r="C225" s="26" t="s">
        <v>884</v>
      </c>
      <c r="D225" s="13" t="s">
        <v>10045</v>
      </c>
      <c r="E225" s="13" t="s">
        <v>16</v>
      </c>
      <c r="F225" s="27">
        <v>3</v>
      </c>
      <c r="G225" s="40">
        <v>49.86</v>
      </c>
      <c r="H225" s="13"/>
      <c r="I225" s="17">
        <f>IFERROR(Таб02_46[[#This Row],[Цена]]*Таб02_46[[#This Row],[Заказ]],"")</f>
        <v>0</v>
      </c>
      <c r="J225" s="18" t="s">
        <v>10644</v>
      </c>
      <c r="K225" s="73" t="str">
        <f t="shared" si="3"/>
        <v/>
      </c>
      <c r="L225" s="12"/>
    </row>
    <row r="226" spans="1:12" s="4" customFormat="1" ht="15.6" x14ac:dyDescent="0.3">
      <c r="A226" s="5"/>
      <c r="B226" s="13" t="s">
        <v>885</v>
      </c>
      <c r="C226" s="26" t="s">
        <v>886</v>
      </c>
      <c r="D226" s="13" t="s">
        <v>10045</v>
      </c>
      <c r="E226" s="13" t="s">
        <v>16</v>
      </c>
      <c r="F226" s="27">
        <v>3</v>
      </c>
      <c r="G226" s="40">
        <v>42.12</v>
      </c>
      <c r="H226" s="13"/>
      <c r="I226" s="17">
        <f>IFERROR(Таб02_46[[#This Row],[Цена]]*Таб02_46[[#This Row],[Заказ]],"")</f>
        <v>0</v>
      </c>
      <c r="J226" s="18" t="s">
        <v>10644</v>
      </c>
      <c r="K226" s="73" t="str">
        <f t="shared" si="3"/>
        <v/>
      </c>
      <c r="L226" s="12"/>
    </row>
    <row r="227" spans="1:12" s="4" customFormat="1" ht="15.6" x14ac:dyDescent="0.3">
      <c r="A227" s="5"/>
      <c r="B227" s="13" t="s">
        <v>887</v>
      </c>
      <c r="C227" s="26" t="s">
        <v>888</v>
      </c>
      <c r="D227" s="13" t="s">
        <v>10045</v>
      </c>
      <c r="E227" s="13" t="s">
        <v>16</v>
      </c>
      <c r="F227" s="27">
        <v>3</v>
      </c>
      <c r="G227" s="40">
        <v>40.4</v>
      </c>
      <c r="H227" s="13"/>
      <c r="I227" s="17">
        <f>IFERROR(Таб02_46[[#This Row],[Цена]]*Таб02_46[[#This Row],[Заказ]],"")</f>
        <v>0</v>
      </c>
      <c r="J227" s="18" t="s">
        <v>10644</v>
      </c>
      <c r="K227" s="73" t="str">
        <f t="shared" si="3"/>
        <v/>
      </c>
      <c r="L227" s="12"/>
    </row>
    <row r="228" spans="1:12" s="4" customFormat="1" ht="15.6" x14ac:dyDescent="0.3">
      <c r="A228" s="5"/>
      <c r="B228" s="13" t="s">
        <v>889</v>
      </c>
      <c r="C228" s="26" t="s">
        <v>890</v>
      </c>
      <c r="D228" s="13" t="s">
        <v>10045</v>
      </c>
      <c r="E228" s="13" t="s">
        <v>16</v>
      </c>
      <c r="F228" s="27">
        <v>3</v>
      </c>
      <c r="G228" s="40">
        <v>40.4</v>
      </c>
      <c r="H228" s="13"/>
      <c r="I228" s="17">
        <f>IFERROR(Таб02_46[[#This Row],[Цена]]*Таб02_46[[#This Row],[Заказ]],"")</f>
        <v>0</v>
      </c>
      <c r="J228" s="18" t="s">
        <v>10644</v>
      </c>
      <c r="K228" s="73" t="str">
        <f t="shared" si="3"/>
        <v/>
      </c>
      <c r="L228" s="12"/>
    </row>
    <row r="229" spans="1:12" s="4" customFormat="1" ht="15.6" x14ac:dyDescent="0.3">
      <c r="A229" s="5"/>
      <c r="B229" s="13" t="s">
        <v>891</v>
      </c>
      <c r="C229" s="26" t="s">
        <v>892</v>
      </c>
      <c r="D229" s="13" t="s">
        <v>10045</v>
      </c>
      <c r="E229" s="13" t="s">
        <v>16</v>
      </c>
      <c r="F229" s="27">
        <v>3</v>
      </c>
      <c r="G229" s="40">
        <v>38.68</v>
      </c>
      <c r="H229" s="13"/>
      <c r="I229" s="17">
        <f>IFERROR(Таб02_46[[#This Row],[Цена]]*Таб02_46[[#This Row],[Заказ]],"")</f>
        <v>0</v>
      </c>
      <c r="J229" s="18" t="s">
        <v>10644</v>
      </c>
      <c r="K229" s="73" t="str">
        <f t="shared" si="3"/>
        <v/>
      </c>
      <c r="L229" s="12"/>
    </row>
    <row r="230" spans="1:12" s="4" customFormat="1" ht="15.6" x14ac:dyDescent="0.3">
      <c r="A230" s="5"/>
      <c r="B230" s="13" t="s">
        <v>893</v>
      </c>
      <c r="C230" s="26" t="s">
        <v>894</v>
      </c>
      <c r="D230" s="13" t="s">
        <v>10045</v>
      </c>
      <c r="E230" s="13" t="s">
        <v>16</v>
      </c>
      <c r="F230" s="27">
        <v>3</v>
      </c>
      <c r="G230" s="40">
        <v>40.4</v>
      </c>
      <c r="H230" s="13"/>
      <c r="I230" s="17">
        <f>IFERROR(Таб02_46[[#This Row],[Цена]]*Таб02_46[[#This Row],[Заказ]],"")</f>
        <v>0</v>
      </c>
      <c r="J230" s="18" t="s">
        <v>10644</v>
      </c>
      <c r="K230" s="73" t="str">
        <f t="shared" si="3"/>
        <v/>
      </c>
      <c r="L230" s="12"/>
    </row>
    <row r="231" spans="1:12" s="4" customFormat="1" ht="15.6" x14ac:dyDescent="0.3">
      <c r="A231" s="5"/>
      <c r="B231" s="13" t="s">
        <v>895</v>
      </c>
      <c r="C231" s="26" t="s">
        <v>896</v>
      </c>
      <c r="D231" s="13" t="s">
        <v>10045</v>
      </c>
      <c r="E231" s="13" t="s">
        <v>16</v>
      </c>
      <c r="F231" s="27">
        <v>3</v>
      </c>
      <c r="G231" s="40">
        <v>40.4</v>
      </c>
      <c r="H231" s="13"/>
      <c r="I231" s="17">
        <f>IFERROR(Таб02_46[[#This Row],[Цена]]*Таб02_46[[#This Row],[Заказ]],"")</f>
        <v>0</v>
      </c>
      <c r="J231" s="18" t="s">
        <v>10644</v>
      </c>
      <c r="K231" s="73" t="str">
        <f t="shared" si="3"/>
        <v/>
      </c>
      <c r="L231" s="12"/>
    </row>
    <row r="232" spans="1:12" s="4" customFormat="1" ht="15.6" x14ac:dyDescent="0.3">
      <c r="A232" s="5"/>
      <c r="B232" s="13" t="s">
        <v>897</v>
      </c>
      <c r="C232" s="26" t="s">
        <v>898</v>
      </c>
      <c r="D232" s="13" t="s">
        <v>10045</v>
      </c>
      <c r="E232" s="13" t="s">
        <v>16</v>
      </c>
      <c r="F232" s="27">
        <v>3</v>
      </c>
      <c r="G232" s="40">
        <v>40.4</v>
      </c>
      <c r="H232" s="13"/>
      <c r="I232" s="17">
        <f>IFERROR(Таб02_46[[#This Row],[Цена]]*Таб02_46[[#This Row],[Заказ]],"")</f>
        <v>0</v>
      </c>
      <c r="J232" s="18" t="s">
        <v>10644</v>
      </c>
      <c r="K232" s="73" t="str">
        <f t="shared" si="3"/>
        <v/>
      </c>
      <c r="L232" s="12"/>
    </row>
    <row r="233" spans="1:12" s="4" customFormat="1" ht="15.6" x14ac:dyDescent="0.3">
      <c r="A233" s="5"/>
      <c r="B233" s="13" t="s">
        <v>899</v>
      </c>
      <c r="C233" s="26" t="s">
        <v>900</v>
      </c>
      <c r="D233" s="13" t="s">
        <v>10045</v>
      </c>
      <c r="E233" s="13" t="s">
        <v>16</v>
      </c>
      <c r="F233" s="27">
        <v>3</v>
      </c>
      <c r="G233" s="40">
        <v>40.4</v>
      </c>
      <c r="H233" s="13"/>
      <c r="I233" s="17">
        <f>IFERROR(Таб02_46[[#This Row],[Цена]]*Таб02_46[[#This Row],[Заказ]],"")</f>
        <v>0</v>
      </c>
      <c r="J233" s="18" t="s">
        <v>10644</v>
      </c>
      <c r="K233" s="73" t="str">
        <f t="shared" si="3"/>
        <v/>
      </c>
      <c r="L233" s="12"/>
    </row>
    <row r="234" spans="1:12" s="4" customFormat="1" ht="15.6" x14ac:dyDescent="0.3">
      <c r="A234" s="5"/>
      <c r="B234" s="13" t="s">
        <v>901</v>
      </c>
      <c r="C234" s="26" t="s">
        <v>902</v>
      </c>
      <c r="D234" s="13" t="s">
        <v>10045</v>
      </c>
      <c r="E234" s="13" t="s">
        <v>16</v>
      </c>
      <c r="F234" s="27">
        <v>3</v>
      </c>
      <c r="G234" s="40">
        <v>40.4</v>
      </c>
      <c r="H234" s="13"/>
      <c r="I234" s="17">
        <f>IFERROR(Таб02_46[[#This Row],[Цена]]*Таб02_46[[#This Row],[Заказ]],"")</f>
        <v>0</v>
      </c>
      <c r="J234" s="18" t="s">
        <v>10644</v>
      </c>
      <c r="K234" s="73" t="str">
        <f t="shared" si="3"/>
        <v/>
      </c>
      <c r="L234" s="12"/>
    </row>
    <row r="235" spans="1:12" s="4" customFormat="1" ht="15.6" x14ac:dyDescent="0.3">
      <c r="A235" s="5"/>
      <c r="B235" s="13" t="s">
        <v>903</v>
      </c>
      <c r="C235" s="26" t="s">
        <v>904</v>
      </c>
      <c r="D235" s="13" t="s">
        <v>10045</v>
      </c>
      <c r="E235" s="13" t="s">
        <v>16</v>
      </c>
      <c r="F235" s="27">
        <v>3</v>
      </c>
      <c r="G235" s="40">
        <v>40.4</v>
      </c>
      <c r="H235" s="13"/>
      <c r="I235" s="17">
        <f>IFERROR(Таб02_46[[#This Row],[Цена]]*Таб02_46[[#This Row],[Заказ]],"")</f>
        <v>0</v>
      </c>
      <c r="J235" s="18" t="s">
        <v>10644</v>
      </c>
      <c r="K235" s="73" t="str">
        <f t="shared" si="3"/>
        <v/>
      </c>
      <c r="L235" s="12"/>
    </row>
    <row r="236" spans="1:12" s="4" customFormat="1" ht="15.6" x14ac:dyDescent="0.3">
      <c r="A236" s="5"/>
      <c r="B236" s="13" t="s">
        <v>905</v>
      </c>
      <c r="C236" s="26" t="s">
        <v>906</v>
      </c>
      <c r="D236" s="13" t="s">
        <v>10045</v>
      </c>
      <c r="E236" s="13" t="s">
        <v>16</v>
      </c>
      <c r="F236" s="27">
        <v>3</v>
      </c>
      <c r="G236" s="40">
        <v>40.4</v>
      </c>
      <c r="H236" s="13"/>
      <c r="I236" s="17">
        <f>IFERROR(Таб02_46[[#This Row],[Цена]]*Таб02_46[[#This Row],[Заказ]],"")</f>
        <v>0</v>
      </c>
      <c r="J236" s="18" t="s">
        <v>10644</v>
      </c>
      <c r="K236" s="73" t="str">
        <f t="shared" si="3"/>
        <v/>
      </c>
      <c r="L236" s="12"/>
    </row>
    <row r="237" spans="1:12" s="4" customFormat="1" ht="15.6" x14ac:dyDescent="0.3">
      <c r="A237" s="5"/>
      <c r="B237" s="13" t="s">
        <v>907</v>
      </c>
      <c r="C237" s="26" t="s">
        <v>908</v>
      </c>
      <c r="D237" s="13" t="s">
        <v>10045</v>
      </c>
      <c r="E237" s="13" t="s">
        <v>16</v>
      </c>
      <c r="F237" s="27">
        <v>3</v>
      </c>
      <c r="G237" s="40">
        <v>40.4</v>
      </c>
      <c r="H237" s="13"/>
      <c r="I237" s="17">
        <f>IFERROR(Таб02_46[[#This Row],[Цена]]*Таб02_46[[#This Row],[Заказ]],"")</f>
        <v>0</v>
      </c>
      <c r="J237" s="18" t="s">
        <v>10644</v>
      </c>
      <c r="K237" s="73" t="str">
        <f t="shared" si="3"/>
        <v/>
      </c>
      <c r="L237" s="12"/>
    </row>
    <row r="238" spans="1:12" s="4" customFormat="1" ht="15.6" x14ac:dyDescent="0.3">
      <c r="A238" s="5"/>
      <c r="B238" s="13" t="s">
        <v>909</v>
      </c>
      <c r="C238" s="26" t="s">
        <v>910</v>
      </c>
      <c r="D238" s="13" t="s">
        <v>10045</v>
      </c>
      <c r="E238" s="13" t="s">
        <v>16</v>
      </c>
      <c r="F238" s="27">
        <v>3</v>
      </c>
      <c r="G238" s="40">
        <v>40.4</v>
      </c>
      <c r="H238" s="13"/>
      <c r="I238" s="17">
        <f>IFERROR(Таб02_46[[#This Row],[Цена]]*Таб02_46[[#This Row],[Заказ]],"")</f>
        <v>0</v>
      </c>
      <c r="J238" s="18" t="s">
        <v>10644</v>
      </c>
      <c r="K238" s="73" t="str">
        <f t="shared" si="3"/>
        <v/>
      </c>
      <c r="L238" s="12"/>
    </row>
    <row r="239" spans="1:12" s="4" customFormat="1" ht="15.6" x14ac:dyDescent="0.3">
      <c r="A239" s="5"/>
      <c r="B239" s="13" t="s">
        <v>911</v>
      </c>
      <c r="C239" s="26" t="s">
        <v>912</v>
      </c>
      <c r="D239" s="13" t="s">
        <v>10045</v>
      </c>
      <c r="E239" s="13" t="s">
        <v>16</v>
      </c>
      <c r="F239" s="27">
        <v>3</v>
      </c>
      <c r="G239" s="40">
        <v>40.4</v>
      </c>
      <c r="H239" s="13"/>
      <c r="I239" s="17">
        <f>IFERROR(Таб02_46[[#This Row],[Цена]]*Таб02_46[[#This Row],[Заказ]],"")</f>
        <v>0</v>
      </c>
      <c r="J239" s="18" t="s">
        <v>10644</v>
      </c>
      <c r="K239" s="73" t="str">
        <f t="shared" si="3"/>
        <v/>
      </c>
      <c r="L239" s="12"/>
    </row>
    <row r="240" spans="1:12" s="4" customFormat="1" ht="15.6" x14ac:dyDescent="0.3">
      <c r="A240" s="5"/>
      <c r="B240" s="13" t="s">
        <v>913</v>
      </c>
      <c r="C240" s="26" t="s">
        <v>914</v>
      </c>
      <c r="D240" s="13" t="s">
        <v>10045</v>
      </c>
      <c r="E240" s="13" t="s">
        <v>16</v>
      </c>
      <c r="F240" s="27">
        <v>3</v>
      </c>
      <c r="G240" s="40">
        <v>40.4</v>
      </c>
      <c r="H240" s="13"/>
      <c r="I240" s="17">
        <f>IFERROR(Таб02_46[[#This Row],[Цена]]*Таб02_46[[#This Row],[Заказ]],"")</f>
        <v>0</v>
      </c>
      <c r="J240" s="18" t="s">
        <v>10644</v>
      </c>
      <c r="K240" s="73" t="str">
        <f t="shared" si="3"/>
        <v/>
      </c>
      <c r="L240" s="12"/>
    </row>
    <row r="241" spans="1:12" s="4" customFormat="1" ht="15.6" x14ac:dyDescent="0.3">
      <c r="A241" s="5"/>
      <c r="B241" s="13" t="s">
        <v>915</v>
      </c>
      <c r="C241" s="26" t="s">
        <v>916</v>
      </c>
      <c r="D241" s="13" t="s">
        <v>10045</v>
      </c>
      <c r="E241" s="13" t="s">
        <v>16</v>
      </c>
      <c r="F241" s="27">
        <v>3</v>
      </c>
      <c r="G241" s="40">
        <v>40.4</v>
      </c>
      <c r="H241" s="13"/>
      <c r="I241" s="17">
        <f>IFERROR(Таб02_46[[#This Row],[Цена]]*Таб02_46[[#This Row],[Заказ]],"")</f>
        <v>0</v>
      </c>
      <c r="J241" s="18" t="s">
        <v>10644</v>
      </c>
      <c r="K241" s="73" t="str">
        <f t="shared" si="3"/>
        <v/>
      </c>
      <c r="L241" s="12"/>
    </row>
    <row r="242" spans="1:12" s="4" customFormat="1" ht="15.6" x14ac:dyDescent="0.3">
      <c r="A242" s="5"/>
      <c r="B242" s="13" t="s">
        <v>917</v>
      </c>
      <c r="C242" s="26" t="s">
        <v>300</v>
      </c>
      <c r="D242" s="13" t="s">
        <v>10060</v>
      </c>
      <c r="E242" s="13" t="s">
        <v>16</v>
      </c>
      <c r="F242" s="27">
        <v>1</v>
      </c>
      <c r="G242" s="40">
        <v>54.49</v>
      </c>
      <c r="H242" s="13"/>
      <c r="I242" s="17">
        <f>IFERROR(Таб02_46[[#This Row],[Цена]]*Таб02_46[[#This Row],[Заказ]],"")</f>
        <v>0</v>
      </c>
      <c r="J242" s="18" t="s">
        <v>10644</v>
      </c>
      <c r="K242" s="73" t="str">
        <f t="shared" si="3"/>
        <v/>
      </c>
      <c r="L242" s="12"/>
    </row>
    <row r="243" spans="1:12" s="4" customFormat="1" ht="15.6" x14ac:dyDescent="0.3">
      <c r="A243" s="5"/>
      <c r="B243" s="13" t="s">
        <v>918</v>
      </c>
      <c r="C243" s="26" t="s">
        <v>919</v>
      </c>
      <c r="D243" s="13" t="s">
        <v>10045</v>
      </c>
      <c r="E243" s="13" t="s">
        <v>16</v>
      </c>
      <c r="F243" s="27">
        <v>3</v>
      </c>
      <c r="G243" s="40">
        <v>40.4</v>
      </c>
      <c r="H243" s="13"/>
      <c r="I243" s="17">
        <f>IFERROR(Таб02_46[[#This Row],[Цена]]*Таб02_46[[#This Row],[Заказ]],"")</f>
        <v>0</v>
      </c>
      <c r="J243" s="18" t="s">
        <v>10644</v>
      </c>
      <c r="K243" s="73" t="str">
        <f t="shared" si="3"/>
        <v/>
      </c>
      <c r="L243" s="12"/>
    </row>
    <row r="244" spans="1:12" s="4" customFormat="1" ht="15.6" x14ac:dyDescent="0.3">
      <c r="A244" s="5"/>
      <c r="B244" s="13" t="s">
        <v>920</v>
      </c>
      <c r="C244" s="26" t="s">
        <v>921</v>
      </c>
      <c r="D244" s="13" t="s">
        <v>10060</v>
      </c>
      <c r="E244" s="13" t="s">
        <v>16</v>
      </c>
      <c r="F244" s="27">
        <v>1</v>
      </c>
      <c r="G244" s="40">
        <v>54.49</v>
      </c>
      <c r="H244" s="13"/>
      <c r="I244" s="17">
        <f>IFERROR(Таб02_46[[#This Row],[Цена]]*Таб02_46[[#This Row],[Заказ]],"")</f>
        <v>0</v>
      </c>
      <c r="J244" s="18" t="s">
        <v>10644</v>
      </c>
      <c r="K244" s="73" t="str">
        <f t="shared" si="3"/>
        <v/>
      </c>
      <c r="L244" s="12"/>
    </row>
    <row r="245" spans="1:12" s="4" customFormat="1" ht="15.6" x14ac:dyDescent="0.3">
      <c r="A245" s="5"/>
      <c r="B245" s="13" t="s">
        <v>922</v>
      </c>
      <c r="C245" s="26" t="s">
        <v>923</v>
      </c>
      <c r="D245" s="13" t="s">
        <v>10045</v>
      </c>
      <c r="E245" s="13" t="s">
        <v>16</v>
      </c>
      <c r="F245" s="27">
        <v>3</v>
      </c>
      <c r="G245" s="40">
        <v>40.4</v>
      </c>
      <c r="H245" s="13"/>
      <c r="I245" s="17">
        <f>IFERROR(Таб02_46[[#This Row],[Цена]]*Таб02_46[[#This Row],[Заказ]],"")</f>
        <v>0</v>
      </c>
      <c r="J245" s="18" t="s">
        <v>10644</v>
      </c>
      <c r="K245" s="73" t="str">
        <f t="shared" si="3"/>
        <v/>
      </c>
      <c r="L245" s="12"/>
    </row>
    <row r="246" spans="1:12" s="4" customFormat="1" ht="15.6" x14ac:dyDescent="0.3">
      <c r="A246" s="5"/>
      <c r="B246" s="13" t="s">
        <v>924</v>
      </c>
      <c r="C246" s="26" t="s">
        <v>925</v>
      </c>
      <c r="D246" s="13" t="s">
        <v>10045</v>
      </c>
      <c r="E246" s="13" t="s">
        <v>16</v>
      </c>
      <c r="F246" s="27">
        <v>3</v>
      </c>
      <c r="G246" s="40">
        <v>46.42</v>
      </c>
      <c r="H246" s="13"/>
      <c r="I246" s="17">
        <f>IFERROR(Таб02_46[[#This Row],[Цена]]*Таб02_46[[#This Row],[Заказ]],"")</f>
        <v>0</v>
      </c>
      <c r="J246" s="18" t="s">
        <v>10644</v>
      </c>
      <c r="K246" s="73" t="str">
        <f t="shared" si="3"/>
        <v/>
      </c>
      <c r="L246" s="12"/>
    </row>
    <row r="247" spans="1:12" s="4" customFormat="1" ht="15.6" x14ac:dyDescent="0.3">
      <c r="A247" s="5"/>
      <c r="B247" s="13" t="s">
        <v>835</v>
      </c>
      <c r="C247" s="26" t="s">
        <v>836</v>
      </c>
      <c r="D247" s="13" t="s">
        <v>10045</v>
      </c>
      <c r="E247" s="13" t="s">
        <v>16</v>
      </c>
      <c r="F247" s="27">
        <v>3</v>
      </c>
      <c r="G247" s="40">
        <v>40.4</v>
      </c>
      <c r="H247" s="13"/>
      <c r="I247" s="17">
        <f>IFERROR(Таб02_46[[#This Row],[Цена]]*Таб02_46[[#This Row],[Заказ]],"")</f>
        <v>0</v>
      </c>
      <c r="J247" s="18" t="s">
        <v>10644</v>
      </c>
      <c r="K247" s="73" t="str">
        <f t="shared" si="3"/>
        <v/>
      </c>
      <c r="L247" s="12"/>
    </row>
    <row r="248" spans="1:12" s="4" customFormat="1" ht="15.6" x14ac:dyDescent="0.3">
      <c r="A248" s="5"/>
      <c r="B248" s="13" t="s">
        <v>837</v>
      </c>
      <c r="C248" s="26" t="s">
        <v>838</v>
      </c>
      <c r="D248" s="13" t="s">
        <v>10045</v>
      </c>
      <c r="E248" s="13" t="s">
        <v>16</v>
      </c>
      <c r="F248" s="27">
        <v>3</v>
      </c>
      <c r="G248" s="40">
        <v>40.4</v>
      </c>
      <c r="H248" s="13"/>
      <c r="I248" s="17">
        <f>IFERROR(Таб02_46[[#This Row],[Цена]]*Таб02_46[[#This Row],[Заказ]],"")</f>
        <v>0</v>
      </c>
      <c r="J248" s="18" t="s">
        <v>10644</v>
      </c>
      <c r="K248" s="73" t="str">
        <f t="shared" si="3"/>
        <v/>
      </c>
      <c r="L248" s="12"/>
    </row>
    <row r="249" spans="1:12" s="4" customFormat="1" ht="15.6" x14ac:dyDescent="0.3">
      <c r="A249" s="5"/>
      <c r="B249" s="13" t="s">
        <v>841</v>
      </c>
      <c r="C249" s="26" t="s">
        <v>842</v>
      </c>
      <c r="D249" s="13" t="s">
        <v>10060</v>
      </c>
      <c r="E249" s="13" t="s">
        <v>16</v>
      </c>
      <c r="F249" s="27">
        <v>1</v>
      </c>
      <c r="G249" s="40">
        <v>59.65</v>
      </c>
      <c r="H249" s="13"/>
      <c r="I249" s="17">
        <f>IFERROR(Таб02_46[[#This Row],[Цена]]*Таб02_46[[#This Row],[Заказ]],"")</f>
        <v>0</v>
      </c>
      <c r="J249" s="18" t="s">
        <v>10644</v>
      </c>
      <c r="K249" s="73" t="str">
        <f t="shared" si="3"/>
        <v/>
      </c>
      <c r="L249" s="12"/>
    </row>
    <row r="250" spans="1:12" s="4" customFormat="1" ht="15.6" x14ac:dyDescent="0.3">
      <c r="A250" s="5"/>
      <c r="B250" s="13" t="s">
        <v>843</v>
      </c>
      <c r="C250" s="26" t="s">
        <v>844</v>
      </c>
      <c r="D250" s="13" t="s">
        <v>10060</v>
      </c>
      <c r="E250" s="13" t="s">
        <v>16</v>
      </c>
      <c r="F250" s="27">
        <v>1</v>
      </c>
      <c r="G250" s="40">
        <v>54.49</v>
      </c>
      <c r="H250" s="13"/>
      <c r="I250" s="17">
        <f>IFERROR(Таб02_46[[#This Row],[Цена]]*Таб02_46[[#This Row],[Заказ]],"")</f>
        <v>0</v>
      </c>
      <c r="J250" s="18" t="s">
        <v>10644</v>
      </c>
      <c r="K250" s="73" t="str">
        <f t="shared" si="3"/>
        <v/>
      </c>
      <c r="L250" s="12"/>
    </row>
    <row r="251" spans="1:12" s="4" customFormat="1" ht="15.6" x14ac:dyDescent="0.3">
      <c r="A251" s="5"/>
      <c r="B251" s="13" t="s">
        <v>956</v>
      </c>
      <c r="C251" s="26" t="s">
        <v>957</v>
      </c>
      <c r="D251" s="13" t="s">
        <v>10045</v>
      </c>
      <c r="E251" s="13" t="s">
        <v>16</v>
      </c>
      <c r="F251" s="27">
        <v>3</v>
      </c>
      <c r="G251" s="40">
        <v>40.4</v>
      </c>
      <c r="H251" s="13"/>
      <c r="I251" s="17">
        <f>IFERROR(Таб02_46[[#This Row],[Цена]]*Таб02_46[[#This Row],[Заказ]],"")</f>
        <v>0</v>
      </c>
      <c r="J251" s="18" t="s">
        <v>10644</v>
      </c>
      <c r="K251" s="73" t="str">
        <f t="shared" si="3"/>
        <v/>
      </c>
      <c r="L251" s="12"/>
    </row>
    <row r="252" spans="1:12" s="4" customFormat="1" ht="15.6" x14ac:dyDescent="0.3">
      <c r="A252" s="5"/>
      <c r="B252" s="13" t="s">
        <v>958</v>
      </c>
      <c r="C252" s="26" t="s">
        <v>959</v>
      </c>
      <c r="D252" s="13" t="s">
        <v>10045</v>
      </c>
      <c r="E252" s="13" t="s">
        <v>16</v>
      </c>
      <c r="F252" s="27">
        <v>3</v>
      </c>
      <c r="G252" s="40">
        <v>40.4</v>
      </c>
      <c r="H252" s="13"/>
      <c r="I252" s="17">
        <f>IFERROR(Таб02_46[[#This Row],[Цена]]*Таб02_46[[#This Row],[Заказ]],"")</f>
        <v>0</v>
      </c>
      <c r="J252" s="18" t="s">
        <v>10644</v>
      </c>
      <c r="K252" s="73" t="str">
        <f t="shared" si="3"/>
        <v/>
      </c>
      <c r="L252" s="12"/>
    </row>
    <row r="253" spans="1:12" s="4" customFormat="1" ht="15.6" x14ac:dyDescent="0.3">
      <c r="A253" s="5"/>
      <c r="B253" s="13" t="s">
        <v>817</v>
      </c>
      <c r="C253" s="26" t="s">
        <v>818</v>
      </c>
      <c r="D253" s="13" t="s">
        <v>10045</v>
      </c>
      <c r="E253" s="13" t="s">
        <v>16</v>
      </c>
      <c r="F253" s="27">
        <v>3</v>
      </c>
      <c r="G253" s="40">
        <v>40.4</v>
      </c>
      <c r="H253" s="13"/>
      <c r="I253" s="17">
        <f>IFERROR(Таб02_46[[#This Row],[Цена]]*Таб02_46[[#This Row],[Заказ]],"")</f>
        <v>0</v>
      </c>
      <c r="J253" s="18" t="s">
        <v>10644</v>
      </c>
      <c r="K253" s="73" t="str">
        <f t="shared" si="3"/>
        <v/>
      </c>
      <c r="L253" s="12"/>
    </row>
    <row r="254" spans="1:12" s="4" customFormat="1" ht="15.6" x14ac:dyDescent="0.3">
      <c r="A254" s="5"/>
      <c r="B254" s="13" t="s">
        <v>819</v>
      </c>
      <c r="C254" s="26" t="s">
        <v>820</v>
      </c>
      <c r="D254" s="13" t="s">
        <v>10045</v>
      </c>
      <c r="E254" s="13" t="s">
        <v>16</v>
      </c>
      <c r="F254" s="27">
        <v>3</v>
      </c>
      <c r="G254" s="40">
        <v>40.4</v>
      </c>
      <c r="H254" s="13"/>
      <c r="I254" s="17">
        <f>IFERROR(Таб02_46[[#This Row],[Цена]]*Таб02_46[[#This Row],[Заказ]],"")</f>
        <v>0</v>
      </c>
      <c r="J254" s="18" t="s">
        <v>10644</v>
      </c>
      <c r="K254" s="73" t="str">
        <f t="shared" si="3"/>
        <v/>
      </c>
      <c r="L254" s="12"/>
    </row>
    <row r="255" spans="1:12" s="4" customFormat="1" ht="15.6" x14ac:dyDescent="0.3">
      <c r="A255" s="5"/>
      <c r="B255" s="13" t="s">
        <v>821</v>
      </c>
      <c r="C255" s="26" t="s">
        <v>822</v>
      </c>
      <c r="D255" s="13" t="s">
        <v>10045</v>
      </c>
      <c r="E255" s="13" t="s">
        <v>16</v>
      </c>
      <c r="F255" s="27">
        <v>3</v>
      </c>
      <c r="G255" s="40">
        <v>40.4</v>
      </c>
      <c r="H255" s="13"/>
      <c r="I255" s="17">
        <f>IFERROR(Таб02_46[[#This Row],[Цена]]*Таб02_46[[#This Row],[Заказ]],"")</f>
        <v>0</v>
      </c>
      <c r="J255" s="18" t="s">
        <v>10644</v>
      </c>
      <c r="K255" s="73" t="str">
        <f t="shared" si="3"/>
        <v/>
      </c>
      <c r="L255" s="12"/>
    </row>
    <row r="256" spans="1:12" s="4" customFormat="1" ht="15.6" x14ac:dyDescent="0.3">
      <c r="A256" s="5"/>
      <c r="B256" s="13" t="s">
        <v>825</v>
      </c>
      <c r="C256" s="26" t="s">
        <v>826</v>
      </c>
      <c r="D256" s="13" t="s">
        <v>10045</v>
      </c>
      <c r="E256" s="13" t="s">
        <v>16</v>
      </c>
      <c r="F256" s="27">
        <v>3</v>
      </c>
      <c r="G256" s="40">
        <v>40.4</v>
      </c>
      <c r="H256" s="13"/>
      <c r="I256" s="17">
        <f>IFERROR(Таб02_46[[#This Row],[Цена]]*Таб02_46[[#This Row],[Заказ]],"")</f>
        <v>0</v>
      </c>
      <c r="J256" s="18" t="s">
        <v>10644</v>
      </c>
      <c r="K256" s="73" t="str">
        <f t="shared" si="3"/>
        <v/>
      </c>
      <c r="L256" s="12"/>
    </row>
    <row r="257" spans="1:12" s="4" customFormat="1" ht="15.6" x14ac:dyDescent="0.3">
      <c r="A257" s="5"/>
      <c r="B257" s="13" t="s">
        <v>823</v>
      </c>
      <c r="C257" s="26" t="s">
        <v>824</v>
      </c>
      <c r="D257" s="13" t="s">
        <v>10045</v>
      </c>
      <c r="E257" s="13" t="s">
        <v>16</v>
      </c>
      <c r="F257" s="27">
        <v>3</v>
      </c>
      <c r="G257" s="40">
        <v>40.4</v>
      </c>
      <c r="H257" s="13"/>
      <c r="I257" s="17">
        <f>IFERROR(Таб02_46[[#This Row],[Цена]]*Таб02_46[[#This Row],[Заказ]],"")</f>
        <v>0</v>
      </c>
      <c r="J257" s="18" t="s">
        <v>10644</v>
      </c>
      <c r="K257" s="73" t="str">
        <f t="shared" si="3"/>
        <v/>
      </c>
      <c r="L257" s="12"/>
    </row>
    <row r="258" spans="1:12" s="4" customFormat="1" ht="15.6" x14ac:dyDescent="0.3">
      <c r="A258" s="5"/>
      <c r="B258" s="13" t="s">
        <v>827</v>
      </c>
      <c r="C258" s="26" t="s">
        <v>828</v>
      </c>
      <c r="D258" s="13" t="s">
        <v>10045</v>
      </c>
      <c r="E258" s="13" t="s">
        <v>16</v>
      </c>
      <c r="F258" s="27">
        <v>3</v>
      </c>
      <c r="G258" s="40">
        <v>40.4</v>
      </c>
      <c r="H258" s="13"/>
      <c r="I258" s="17">
        <f>IFERROR(Таб02_46[[#This Row],[Цена]]*Таб02_46[[#This Row],[Заказ]],"")</f>
        <v>0</v>
      </c>
      <c r="J258" s="18" t="s">
        <v>10644</v>
      </c>
      <c r="K258" s="73" t="str">
        <f t="shared" si="3"/>
        <v/>
      </c>
      <c r="L258" s="12"/>
    </row>
    <row r="259" spans="1:12" s="4" customFormat="1" ht="15.6" x14ac:dyDescent="0.3">
      <c r="A259" s="5"/>
      <c r="B259" s="13" t="s">
        <v>829</v>
      </c>
      <c r="C259" s="26" t="s">
        <v>830</v>
      </c>
      <c r="D259" s="13" t="s">
        <v>10045</v>
      </c>
      <c r="E259" s="13" t="s">
        <v>16</v>
      </c>
      <c r="F259" s="27">
        <v>3</v>
      </c>
      <c r="G259" s="40">
        <v>40.4</v>
      </c>
      <c r="H259" s="13"/>
      <c r="I259" s="17">
        <f>IFERROR(Таб02_46[[#This Row],[Цена]]*Таб02_46[[#This Row],[Заказ]],"")</f>
        <v>0</v>
      </c>
      <c r="J259" s="18" t="s">
        <v>10644</v>
      </c>
      <c r="K259" s="73" t="str">
        <f t="shared" si="3"/>
        <v/>
      </c>
      <c r="L259" s="12"/>
    </row>
    <row r="260" spans="1:12" s="4" customFormat="1" ht="15.6" x14ac:dyDescent="0.3">
      <c r="A260" s="5"/>
      <c r="B260" s="13" t="s">
        <v>831</v>
      </c>
      <c r="C260" s="26" t="s">
        <v>832</v>
      </c>
      <c r="D260" s="13" t="s">
        <v>10045</v>
      </c>
      <c r="E260" s="13" t="s">
        <v>16</v>
      </c>
      <c r="F260" s="27">
        <v>3</v>
      </c>
      <c r="G260" s="40">
        <v>40.4</v>
      </c>
      <c r="H260" s="13"/>
      <c r="I260" s="17">
        <f>IFERROR(Таб02_46[[#This Row],[Цена]]*Таб02_46[[#This Row],[Заказ]],"")</f>
        <v>0</v>
      </c>
      <c r="J260" s="18" t="s">
        <v>10644</v>
      </c>
      <c r="K260" s="73" t="str">
        <f t="shared" si="3"/>
        <v/>
      </c>
      <c r="L260" s="12"/>
    </row>
    <row r="261" spans="1:12" s="4" customFormat="1" ht="15.6" x14ac:dyDescent="0.3">
      <c r="A261" s="5"/>
      <c r="B261" s="13" t="s">
        <v>845</v>
      </c>
      <c r="C261" s="26" t="s">
        <v>846</v>
      </c>
      <c r="D261" s="13" t="s">
        <v>10045</v>
      </c>
      <c r="E261" s="13" t="s">
        <v>16</v>
      </c>
      <c r="F261" s="27">
        <v>3</v>
      </c>
      <c r="G261" s="40">
        <v>40.4</v>
      </c>
      <c r="H261" s="13"/>
      <c r="I261" s="17">
        <f>IFERROR(Таб02_46[[#This Row],[Цена]]*Таб02_46[[#This Row],[Заказ]],"")</f>
        <v>0</v>
      </c>
      <c r="J261" s="18" t="s">
        <v>10644</v>
      </c>
      <c r="K261" s="73" t="str">
        <f t="shared" si="3"/>
        <v/>
      </c>
      <c r="L261" s="12"/>
    </row>
    <row r="262" spans="1:12" s="4" customFormat="1" ht="15.6" x14ac:dyDescent="0.3">
      <c r="A262" s="5"/>
      <c r="B262" s="13" t="s">
        <v>847</v>
      </c>
      <c r="C262" s="26" t="s">
        <v>848</v>
      </c>
      <c r="D262" s="13" t="s">
        <v>10060</v>
      </c>
      <c r="E262" s="13" t="s">
        <v>16</v>
      </c>
      <c r="F262" s="27">
        <v>1</v>
      </c>
      <c r="G262" s="40">
        <v>54.49</v>
      </c>
      <c r="H262" s="13"/>
      <c r="I262" s="17">
        <f>IFERROR(Таб02_46[[#This Row],[Цена]]*Таб02_46[[#This Row],[Заказ]],"")</f>
        <v>0</v>
      </c>
      <c r="J262" s="18" t="s">
        <v>10644</v>
      </c>
      <c r="K262" s="73" t="str">
        <f t="shared" ref="K262:K325" si="4">IF(AND($K$4&gt;0,$K$4&lt;300),"Минимальный заказ по вкладке 300 евро","")</f>
        <v/>
      </c>
      <c r="L262" s="12"/>
    </row>
    <row r="263" spans="1:12" s="4" customFormat="1" ht="15.6" x14ac:dyDescent="0.3">
      <c r="A263" s="5"/>
      <c r="B263" s="13" t="s">
        <v>849</v>
      </c>
      <c r="C263" s="26" t="s">
        <v>850</v>
      </c>
      <c r="D263" s="13" t="s">
        <v>10045</v>
      </c>
      <c r="E263" s="13" t="s">
        <v>16</v>
      </c>
      <c r="F263" s="27">
        <v>3</v>
      </c>
      <c r="G263" s="40">
        <v>40.4</v>
      </c>
      <c r="H263" s="13"/>
      <c r="I263" s="17">
        <f>IFERROR(Таб02_46[[#This Row],[Цена]]*Таб02_46[[#This Row],[Заказ]],"")</f>
        <v>0</v>
      </c>
      <c r="J263" s="18" t="s">
        <v>10644</v>
      </c>
      <c r="K263" s="73" t="str">
        <f t="shared" si="4"/>
        <v/>
      </c>
      <c r="L263" s="12"/>
    </row>
    <row r="264" spans="1:12" s="4" customFormat="1" ht="15.6" x14ac:dyDescent="0.3">
      <c r="A264" s="5"/>
      <c r="B264" s="13" t="s">
        <v>851</v>
      </c>
      <c r="C264" s="26" t="s">
        <v>852</v>
      </c>
      <c r="D264" s="13" t="s">
        <v>10045</v>
      </c>
      <c r="E264" s="13" t="s">
        <v>16</v>
      </c>
      <c r="F264" s="27">
        <v>3</v>
      </c>
      <c r="G264" s="40">
        <v>40.4</v>
      </c>
      <c r="H264" s="13"/>
      <c r="I264" s="17">
        <f>IFERROR(Таб02_46[[#This Row],[Цена]]*Таб02_46[[#This Row],[Заказ]],"")</f>
        <v>0</v>
      </c>
      <c r="J264" s="18" t="s">
        <v>10644</v>
      </c>
      <c r="K264" s="73" t="str">
        <f t="shared" si="4"/>
        <v/>
      </c>
      <c r="L264" s="12"/>
    </row>
    <row r="265" spans="1:12" s="4" customFormat="1" ht="15.6" x14ac:dyDescent="0.3">
      <c r="A265" s="5"/>
      <c r="B265" s="13" t="s">
        <v>853</v>
      </c>
      <c r="C265" s="26" t="s">
        <v>854</v>
      </c>
      <c r="D265" s="13" t="s">
        <v>10045</v>
      </c>
      <c r="E265" s="13" t="s">
        <v>16</v>
      </c>
      <c r="F265" s="27">
        <v>3</v>
      </c>
      <c r="G265" s="40">
        <v>40.4</v>
      </c>
      <c r="H265" s="13"/>
      <c r="I265" s="17">
        <f>IFERROR(Таб02_46[[#This Row],[Цена]]*Таб02_46[[#This Row],[Заказ]],"")</f>
        <v>0</v>
      </c>
      <c r="J265" s="18" t="s">
        <v>10644</v>
      </c>
      <c r="K265" s="73" t="str">
        <f t="shared" si="4"/>
        <v/>
      </c>
      <c r="L265" s="12"/>
    </row>
    <row r="266" spans="1:12" s="4" customFormat="1" ht="15.6" x14ac:dyDescent="0.3">
      <c r="A266" s="5"/>
      <c r="B266" s="13" t="s">
        <v>855</v>
      </c>
      <c r="C266" s="26" t="s">
        <v>856</v>
      </c>
      <c r="D266" s="13" t="s">
        <v>10045</v>
      </c>
      <c r="E266" s="13" t="s">
        <v>16</v>
      </c>
      <c r="F266" s="27">
        <v>3</v>
      </c>
      <c r="G266" s="40">
        <v>40.4</v>
      </c>
      <c r="H266" s="13"/>
      <c r="I266" s="17">
        <f>IFERROR(Таб02_46[[#This Row],[Цена]]*Таб02_46[[#This Row],[Заказ]],"")</f>
        <v>0</v>
      </c>
      <c r="J266" s="18" t="s">
        <v>10644</v>
      </c>
      <c r="K266" s="73" t="str">
        <f t="shared" si="4"/>
        <v/>
      </c>
      <c r="L266" s="12"/>
    </row>
    <row r="267" spans="1:12" s="4" customFormat="1" ht="15.6" x14ac:dyDescent="0.3">
      <c r="A267" s="5"/>
      <c r="B267" s="13" t="s">
        <v>857</v>
      </c>
      <c r="C267" s="26" t="s">
        <v>858</v>
      </c>
      <c r="D267" s="13" t="s">
        <v>10045</v>
      </c>
      <c r="E267" s="13" t="s">
        <v>16</v>
      </c>
      <c r="F267" s="27">
        <v>3</v>
      </c>
      <c r="G267" s="40">
        <v>40.4</v>
      </c>
      <c r="H267" s="13"/>
      <c r="I267" s="17">
        <f>IFERROR(Таб02_46[[#This Row],[Цена]]*Таб02_46[[#This Row],[Заказ]],"")</f>
        <v>0</v>
      </c>
      <c r="J267" s="18" t="s">
        <v>10644</v>
      </c>
      <c r="K267" s="73" t="str">
        <f t="shared" si="4"/>
        <v/>
      </c>
      <c r="L267" s="12"/>
    </row>
    <row r="268" spans="1:12" s="4" customFormat="1" ht="15.6" x14ac:dyDescent="0.3">
      <c r="A268" s="5"/>
      <c r="B268" s="13" t="s">
        <v>859</v>
      </c>
      <c r="C268" s="26" t="s">
        <v>860</v>
      </c>
      <c r="D268" s="13" t="s">
        <v>10060</v>
      </c>
      <c r="E268" s="13" t="s">
        <v>16</v>
      </c>
      <c r="F268" s="27">
        <v>1</v>
      </c>
      <c r="G268" s="40">
        <v>54.49</v>
      </c>
      <c r="H268" s="13"/>
      <c r="I268" s="17">
        <f>IFERROR(Таб02_46[[#This Row],[Цена]]*Таб02_46[[#This Row],[Заказ]],"")</f>
        <v>0</v>
      </c>
      <c r="J268" s="18" t="s">
        <v>10644</v>
      </c>
      <c r="K268" s="73" t="str">
        <f t="shared" si="4"/>
        <v/>
      </c>
      <c r="L268" s="12"/>
    </row>
    <row r="269" spans="1:12" s="4" customFormat="1" ht="15.6" x14ac:dyDescent="0.3">
      <c r="A269" s="5"/>
      <c r="B269" s="13" t="s">
        <v>861</v>
      </c>
      <c r="C269" s="26" t="s">
        <v>862</v>
      </c>
      <c r="D269" s="13" t="s">
        <v>10060</v>
      </c>
      <c r="E269" s="13" t="s">
        <v>16</v>
      </c>
      <c r="F269" s="27">
        <v>1</v>
      </c>
      <c r="G269" s="40">
        <v>54.49</v>
      </c>
      <c r="H269" s="13"/>
      <c r="I269" s="17">
        <f>IFERROR(Таб02_46[[#This Row],[Цена]]*Таб02_46[[#This Row],[Заказ]],"")</f>
        <v>0</v>
      </c>
      <c r="J269" s="18" t="s">
        <v>10644</v>
      </c>
      <c r="K269" s="73" t="str">
        <f t="shared" si="4"/>
        <v/>
      </c>
      <c r="L269" s="12"/>
    </row>
    <row r="270" spans="1:12" s="4" customFormat="1" ht="15.6" x14ac:dyDescent="0.3">
      <c r="A270" s="5"/>
      <c r="B270" s="13" t="s">
        <v>863</v>
      </c>
      <c r="C270" s="26" t="s">
        <v>864</v>
      </c>
      <c r="D270" s="13" t="s">
        <v>10045</v>
      </c>
      <c r="E270" s="13" t="s">
        <v>16</v>
      </c>
      <c r="F270" s="27">
        <v>3</v>
      </c>
      <c r="G270" s="40">
        <v>40.4</v>
      </c>
      <c r="H270" s="13"/>
      <c r="I270" s="17">
        <f>IFERROR(Таб02_46[[#This Row],[Цена]]*Таб02_46[[#This Row],[Заказ]],"")</f>
        <v>0</v>
      </c>
      <c r="J270" s="18" t="s">
        <v>10644</v>
      </c>
      <c r="K270" s="73" t="str">
        <f t="shared" si="4"/>
        <v/>
      </c>
      <c r="L270" s="12"/>
    </row>
    <row r="271" spans="1:12" s="4" customFormat="1" ht="15.6" x14ac:dyDescent="0.3">
      <c r="A271" s="5"/>
      <c r="B271" s="13" t="s">
        <v>865</v>
      </c>
      <c r="C271" s="26" t="s">
        <v>866</v>
      </c>
      <c r="D271" s="13" t="s">
        <v>10045</v>
      </c>
      <c r="E271" s="13" t="s">
        <v>16</v>
      </c>
      <c r="F271" s="27">
        <v>3</v>
      </c>
      <c r="G271" s="40">
        <v>40.4</v>
      </c>
      <c r="H271" s="13"/>
      <c r="I271" s="17">
        <f>IFERROR(Таб02_46[[#This Row],[Цена]]*Таб02_46[[#This Row],[Заказ]],"")</f>
        <v>0</v>
      </c>
      <c r="J271" s="18" t="s">
        <v>10644</v>
      </c>
      <c r="K271" s="73" t="str">
        <f t="shared" si="4"/>
        <v/>
      </c>
      <c r="L271" s="12"/>
    </row>
    <row r="272" spans="1:12" s="4" customFormat="1" ht="15.6" x14ac:dyDescent="0.3">
      <c r="A272" s="5"/>
      <c r="B272" s="13" t="s">
        <v>1110</v>
      </c>
      <c r="C272" s="26" t="s">
        <v>1111</v>
      </c>
      <c r="D272" s="13" t="s">
        <v>10045</v>
      </c>
      <c r="E272" s="13" t="s">
        <v>16</v>
      </c>
      <c r="F272" s="27">
        <v>3</v>
      </c>
      <c r="G272" s="40">
        <v>40.4</v>
      </c>
      <c r="H272" s="13"/>
      <c r="I272" s="17">
        <f>IFERROR(Таб02_46[[#This Row],[Цена]]*Таб02_46[[#This Row],[Заказ]],"")</f>
        <v>0</v>
      </c>
      <c r="J272" s="18" t="s">
        <v>10644</v>
      </c>
      <c r="K272" s="73" t="str">
        <f t="shared" si="4"/>
        <v/>
      </c>
      <c r="L272" s="12"/>
    </row>
    <row r="273" spans="1:12" s="4" customFormat="1" ht="15.6" x14ac:dyDescent="0.3">
      <c r="A273" s="5"/>
      <c r="B273" s="13" t="s">
        <v>1112</v>
      </c>
      <c r="C273" s="26" t="s">
        <v>1113</v>
      </c>
      <c r="D273" s="13" t="s">
        <v>10045</v>
      </c>
      <c r="E273" s="13" t="s">
        <v>16</v>
      </c>
      <c r="F273" s="27">
        <v>3</v>
      </c>
      <c r="G273" s="40">
        <v>40.4</v>
      </c>
      <c r="H273" s="13"/>
      <c r="I273" s="17">
        <f>IFERROR(Таб02_46[[#This Row],[Цена]]*Таб02_46[[#This Row],[Заказ]],"")</f>
        <v>0</v>
      </c>
      <c r="J273" s="18" t="s">
        <v>10644</v>
      </c>
      <c r="K273" s="73" t="str">
        <f t="shared" si="4"/>
        <v/>
      </c>
      <c r="L273" s="12"/>
    </row>
    <row r="274" spans="1:12" s="4" customFormat="1" ht="15.6" x14ac:dyDescent="0.3">
      <c r="A274" s="5"/>
      <c r="B274" s="13" t="s">
        <v>1114</v>
      </c>
      <c r="C274" s="26" t="s">
        <v>1115</v>
      </c>
      <c r="D274" s="13" t="s">
        <v>10045</v>
      </c>
      <c r="E274" s="13" t="s">
        <v>16</v>
      </c>
      <c r="F274" s="27">
        <v>3</v>
      </c>
      <c r="G274" s="40">
        <v>40.4</v>
      </c>
      <c r="H274" s="13"/>
      <c r="I274" s="17">
        <f>IFERROR(Таб02_46[[#This Row],[Цена]]*Таб02_46[[#This Row],[Заказ]],"")</f>
        <v>0</v>
      </c>
      <c r="J274" s="18" t="s">
        <v>10644</v>
      </c>
      <c r="K274" s="73" t="str">
        <f t="shared" si="4"/>
        <v/>
      </c>
      <c r="L274" s="12"/>
    </row>
    <row r="275" spans="1:12" s="4" customFormat="1" ht="15.6" x14ac:dyDescent="0.3">
      <c r="A275" s="5"/>
      <c r="B275" s="13" t="s">
        <v>1116</v>
      </c>
      <c r="C275" s="26" t="s">
        <v>1117</v>
      </c>
      <c r="D275" s="13" t="s">
        <v>10045</v>
      </c>
      <c r="E275" s="13" t="s">
        <v>16</v>
      </c>
      <c r="F275" s="27">
        <v>3</v>
      </c>
      <c r="G275" s="40">
        <v>40.4</v>
      </c>
      <c r="H275" s="13"/>
      <c r="I275" s="17">
        <f>IFERROR(Таб02_46[[#This Row],[Цена]]*Таб02_46[[#This Row],[Заказ]],"")</f>
        <v>0</v>
      </c>
      <c r="J275" s="18" t="s">
        <v>10644</v>
      </c>
      <c r="K275" s="73" t="str">
        <f t="shared" si="4"/>
        <v/>
      </c>
      <c r="L275" s="12"/>
    </row>
    <row r="276" spans="1:12" s="4" customFormat="1" ht="15.6" x14ac:dyDescent="0.3">
      <c r="A276" s="5"/>
      <c r="B276" s="13" t="s">
        <v>1098</v>
      </c>
      <c r="C276" s="26" t="s">
        <v>1099</v>
      </c>
      <c r="D276" s="13" t="s">
        <v>10060</v>
      </c>
      <c r="E276" s="13" t="s">
        <v>16</v>
      </c>
      <c r="F276" s="27">
        <v>1</v>
      </c>
      <c r="G276" s="40">
        <v>51.05</v>
      </c>
      <c r="H276" s="13"/>
      <c r="I276" s="17">
        <f>IFERROR(Таб02_46[[#This Row],[Цена]]*Таб02_46[[#This Row],[Заказ]],"")</f>
        <v>0</v>
      </c>
      <c r="J276" s="18" t="s">
        <v>10644</v>
      </c>
      <c r="K276" s="73" t="str">
        <f t="shared" si="4"/>
        <v/>
      </c>
      <c r="L276" s="12"/>
    </row>
    <row r="277" spans="1:12" s="4" customFormat="1" ht="15.6" x14ac:dyDescent="0.3">
      <c r="A277" s="5"/>
      <c r="B277" s="13" t="s">
        <v>1100</v>
      </c>
      <c r="C277" s="26" t="s">
        <v>1101</v>
      </c>
      <c r="D277" s="13" t="s">
        <v>10060</v>
      </c>
      <c r="E277" s="13" t="s">
        <v>16</v>
      </c>
      <c r="F277" s="27">
        <v>1</v>
      </c>
      <c r="G277" s="40">
        <v>55.35</v>
      </c>
      <c r="H277" s="13"/>
      <c r="I277" s="17">
        <f>IFERROR(Таб02_46[[#This Row],[Цена]]*Таб02_46[[#This Row],[Заказ]],"")</f>
        <v>0</v>
      </c>
      <c r="J277" s="18" t="s">
        <v>10644</v>
      </c>
      <c r="K277" s="73" t="str">
        <f t="shared" si="4"/>
        <v/>
      </c>
      <c r="L277" s="12"/>
    </row>
    <row r="278" spans="1:12" s="4" customFormat="1" ht="15.6" x14ac:dyDescent="0.3">
      <c r="A278" s="5"/>
      <c r="B278" s="13" t="s">
        <v>1102</v>
      </c>
      <c r="C278" s="26" t="s">
        <v>1103</v>
      </c>
      <c r="D278" s="13" t="s">
        <v>10060</v>
      </c>
      <c r="E278" s="13" t="s">
        <v>16</v>
      </c>
      <c r="F278" s="27">
        <v>1</v>
      </c>
      <c r="G278" s="40">
        <v>59.65</v>
      </c>
      <c r="H278" s="13"/>
      <c r="I278" s="17">
        <f>IFERROR(Таб02_46[[#This Row],[Цена]]*Таб02_46[[#This Row],[Заказ]],"")</f>
        <v>0</v>
      </c>
      <c r="J278" s="18" t="s">
        <v>10644</v>
      </c>
      <c r="K278" s="73" t="str">
        <f t="shared" si="4"/>
        <v/>
      </c>
      <c r="L278" s="12"/>
    </row>
    <row r="279" spans="1:12" s="4" customFormat="1" ht="15.6" x14ac:dyDescent="0.3">
      <c r="A279" s="5"/>
      <c r="B279" s="13" t="s">
        <v>952</v>
      </c>
      <c r="C279" s="26" t="s">
        <v>953</v>
      </c>
      <c r="D279" s="13" t="s">
        <v>10045</v>
      </c>
      <c r="E279" s="13" t="s">
        <v>16</v>
      </c>
      <c r="F279" s="27">
        <v>3</v>
      </c>
      <c r="G279" s="40">
        <v>40.4</v>
      </c>
      <c r="H279" s="13"/>
      <c r="I279" s="17">
        <f>IFERROR(Таб02_46[[#This Row],[Цена]]*Таб02_46[[#This Row],[Заказ]],"")</f>
        <v>0</v>
      </c>
      <c r="J279" s="18" t="s">
        <v>10644</v>
      </c>
      <c r="K279" s="73" t="str">
        <f t="shared" si="4"/>
        <v/>
      </c>
      <c r="L279" s="12"/>
    </row>
    <row r="280" spans="1:12" s="4" customFormat="1" ht="15.6" x14ac:dyDescent="0.3">
      <c r="A280" s="5"/>
      <c r="B280" s="13" t="s">
        <v>1058</v>
      </c>
      <c r="C280" s="26" t="s">
        <v>1059</v>
      </c>
      <c r="D280" s="13" t="s">
        <v>10190</v>
      </c>
      <c r="E280" s="13" t="s">
        <v>16</v>
      </c>
      <c r="F280" s="27">
        <v>1</v>
      </c>
      <c r="G280" s="40">
        <v>67.81</v>
      </c>
      <c r="H280" s="13"/>
      <c r="I280" s="17">
        <f>IFERROR(Таб02_46[[#This Row],[Цена]]*Таб02_46[[#This Row],[Заказ]],"")</f>
        <v>0</v>
      </c>
      <c r="J280" s="18" t="s">
        <v>10644</v>
      </c>
      <c r="K280" s="73" t="str">
        <f t="shared" si="4"/>
        <v/>
      </c>
      <c r="L280" s="12"/>
    </row>
    <row r="281" spans="1:12" s="4" customFormat="1" ht="15.6" x14ac:dyDescent="0.3">
      <c r="A281" s="5"/>
      <c r="B281" s="13" t="s">
        <v>1060</v>
      </c>
      <c r="C281" s="26" t="s">
        <v>1061</v>
      </c>
      <c r="D281" s="13" t="s">
        <v>10045</v>
      </c>
      <c r="E281" s="13" t="s">
        <v>16</v>
      </c>
      <c r="F281" s="27">
        <v>3</v>
      </c>
      <c r="G281" s="40">
        <v>40.4</v>
      </c>
      <c r="H281" s="13"/>
      <c r="I281" s="17">
        <f>IFERROR(Таб02_46[[#This Row],[Цена]]*Таб02_46[[#This Row],[Заказ]],"")</f>
        <v>0</v>
      </c>
      <c r="J281" s="18" t="s">
        <v>10644</v>
      </c>
      <c r="K281" s="73" t="str">
        <f t="shared" si="4"/>
        <v/>
      </c>
      <c r="L281" s="12"/>
    </row>
    <row r="282" spans="1:12" s="4" customFormat="1" ht="15.6" x14ac:dyDescent="0.3">
      <c r="A282" s="5"/>
      <c r="B282" s="13" t="s">
        <v>1062</v>
      </c>
      <c r="C282" s="26" t="s">
        <v>1063</v>
      </c>
      <c r="D282" s="13" t="s">
        <v>10045</v>
      </c>
      <c r="E282" s="13" t="s">
        <v>16</v>
      </c>
      <c r="F282" s="27">
        <v>3</v>
      </c>
      <c r="G282" s="40">
        <v>44.7</v>
      </c>
      <c r="H282" s="13"/>
      <c r="I282" s="17">
        <f>IFERROR(Таб02_46[[#This Row],[Цена]]*Таб02_46[[#This Row],[Заказ]],"")</f>
        <v>0</v>
      </c>
      <c r="J282" s="18" t="s">
        <v>10644</v>
      </c>
      <c r="K282" s="73" t="str">
        <f t="shared" si="4"/>
        <v/>
      </c>
      <c r="L282" s="12"/>
    </row>
    <row r="283" spans="1:12" s="4" customFormat="1" ht="15.6" x14ac:dyDescent="0.3">
      <c r="A283" s="5"/>
      <c r="B283" s="13" t="s">
        <v>1064</v>
      </c>
      <c r="C283" s="26" t="s">
        <v>1065</v>
      </c>
      <c r="D283" s="13" t="s">
        <v>10045</v>
      </c>
      <c r="E283" s="13" t="s">
        <v>16</v>
      </c>
      <c r="F283" s="27">
        <v>3</v>
      </c>
      <c r="G283" s="40">
        <v>40.4</v>
      </c>
      <c r="H283" s="13"/>
      <c r="I283" s="17">
        <f>IFERROR(Таб02_46[[#This Row],[Цена]]*Таб02_46[[#This Row],[Заказ]],"")</f>
        <v>0</v>
      </c>
      <c r="J283" s="18" t="s">
        <v>10644</v>
      </c>
      <c r="K283" s="73" t="str">
        <f t="shared" si="4"/>
        <v/>
      </c>
      <c r="L283" s="12"/>
    </row>
    <row r="284" spans="1:12" s="4" customFormat="1" ht="15.6" x14ac:dyDescent="0.3">
      <c r="A284" s="5"/>
      <c r="B284" s="13" t="s">
        <v>1066</v>
      </c>
      <c r="C284" s="26" t="s">
        <v>1067</v>
      </c>
      <c r="D284" s="13" t="s">
        <v>10060</v>
      </c>
      <c r="E284" s="13" t="s">
        <v>16</v>
      </c>
      <c r="F284" s="27">
        <v>1</v>
      </c>
      <c r="G284" s="40">
        <v>54.49</v>
      </c>
      <c r="H284" s="13"/>
      <c r="I284" s="17">
        <f>IFERROR(Таб02_46[[#This Row],[Цена]]*Таб02_46[[#This Row],[Заказ]],"")</f>
        <v>0</v>
      </c>
      <c r="J284" s="18" t="s">
        <v>10644</v>
      </c>
      <c r="K284" s="73" t="str">
        <f t="shared" si="4"/>
        <v/>
      </c>
      <c r="L284" s="12"/>
    </row>
    <row r="285" spans="1:12" s="4" customFormat="1" ht="15.6" x14ac:dyDescent="0.3">
      <c r="A285" s="5"/>
      <c r="B285" s="13" t="s">
        <v>1068</v>
      </c>
      <c r="C285" s="26" t="s">
        <v>1069</v>
      </c>
      <c r="D285" s="13" t="s">
        <v>10060</v>
      </c>
      <c r="E285" s="13" t="s">
        <v>16</v>
      </c>
      <c r="F285" s="27">
        <v>1</v>
      </c>
      <c r="G285" s="40">
        <v>54.49</v>
      </c>
      <c r="H285" s="13"/>
      <c r="I285" s="17">
        <f>IFERROR(Таб02_46[[#This Row],[Цена]]*Таб02_46[[#This Row],[Заказ]],"")</f>
        <v>0</v>
      </c>
      <c r="J285" s="18" t="s">
        <v>10644</v>
      </c>
      <c r="K285" s="73" t="str">
        <f t="shared" si="4"/>
        <v/>
      </c>
      <c r="L285" s="12"/>
    </row>
    <row r="286" spans="1:12" s="4" customFormat="1" ht="15.6" x14ac:dyDescent="0.3">
      <c r="A286" s="5"/>
      <c r="B286" s="13" t="s">
        <v>1070</v>
      </c>
      <c r="C286" s="26" t="s">
        <v>1071</v>
      </c>
      <c r="D286" s="13" t="s">
        <v>10060</v>
      </c>
      <c r="E286" s="13" t="s">
        <v>16</v>
      </c>
      <c r="F286" s="27">
        <v>1</v>
      </c>
      <c r="G286" s="40">
        <v>57.07</v>
      </c>
      <c r="H286" s="13"/>
      <c r="I286" s="17">
        <f>IFERROR(Таб02_46[[#This Row],[Цена]]*Таб02_46[[#This Row],[Заказ]],"")</f>
        <v>0</v>
      </c>
      <c r="J286" s="18" t="s">
        <v>10644</v>
      </c>
      <c r="K286" s="73" t="str">
        <f t="shared" si="4"/>
        <v/>
      </c>
      <c r="L286" s="12"/>
    </row>
    <row r="287" spans="1:12" s="4" customFormat="1" ht="15.6" x14ac:dyDescent="0.3">
      <c r="A287" s="5"/>
      <c r="B287" s="13" t="s">
        <v>1072</v>
      </c>
      <c r="C287" s="26" t="s">
        <v>1073</v>
      </c>
      <c r="D287" s="13" t="s">
        <v>10060</v>
      </c>
      <c r="E287" s="13" t="s">
        <v>16</v>
      </c>
      <c r="F287" s="27">
        <v>1</v>
      </c>
      <c r="G287" s="40">
        <v>54.49</v>
      </c>
      <c r="H287" s="13"/>
      <c r="I287" s="17">
        <f>IFERROR(Таб02_46[[#This Row],[Цена]]*Таб02_46[[#This Row],[Заказ]],"")</f>
        <v>0</v>
      </c>
      <c r="J287" s="18" t="s">
        <v>10644</v>
      </c>
      <c r="K287" s="73" t="str">
        <f t="shared" si="4"/>
        <v/>
      </c>
      <c r="L287" s="12"/>
    </row>
    <row r="288" spans="1:12" s="4" customFormat="1" ht="15.6" x14ac:dyDescent="0.3">
      <c r="A288" s="5"/>
      <c r="B288" s="13" t="s">
        <v>1074</v>
      </c>
      <c r="C288" s="26" t="s">
        <v>1075</v>
      </c>
      <c r="D288" s="13" t="s">
        <v>10060</v>
      </c>
      <c r="E288" s="13" t="s">
        <v>16</v>
      </c>
      <c r="F288" s="27">
        <v>1</v>
      </c>
      <c r="G288" s="40">
        <v>54.49</v>
      </c>
      <c r="H288" s="13"/>
      <c r="I288" s="17">
        <f>IFERROR(Таб02_46[[#This Row],[Цена]]*Таб02_46[[#This Row],[Заказ]],"")</f>
        <v>0</v>
      </c>
      <c r="J288" s="18" t="s">
        <v>10644</v>
      </c>
      <c r="K288" s="73" t="str">
        <f t="shared" si="4"/>
        <v/>
      </c>
      <c r="L288" s="12"/>
    </row>
    <row r="289" spans="1:12" s="4" customFormat="1" ht="15.6" x14ac:dyDescent="0.3">
      <c r="A289" s="5"/>
      <c r="B289" s="13" t="s">
        <v>1076</v>
      </c>
      <c r="C289" s="26" t="s">
        <v>1077</v>
      </c>
      <c r="D289" s="13" t="s">
        <v>10045</v>
      </c>
      <c r="E289" s="13" t="s">
        <v>16</v>
      </c>
      <c r="F289" s="27">
        <v>3</v>
      </c>
      <c r="G289" s="40">
        <v>40.4</v>
      </c>
      <c r="H289" s="13"/>
      <c r="I289" s="17">
        <f>IFERROR(Таб02_46[[#This Row],[Цена]]*Таб02_46[[#This Row],[Заказ]],"")</f>
        <v>0</v>
      </c>
      <c r="J289" s="18" t="s">
        <v>10644</v>
      </c>
      <c r="K289" s="73" t="str">
        <f t="shared" si="4"/>
        <v/>
      </c>
      <c r="L289" s="12"/>
    </row>
    <row r="290" spans="1:12" s="4" customFormat="1" ht="15.6" x14ac:dyDescent="0.3">
      <c r="A290" s="5"/>
      <c r="B290" s="13" t="s">
        <v>1078</v>
      </c>
      <c r="C290" s="26" t="s">
        <v>1079</v>
      </c>
      <c r="D290" s="13" t="s">
        <v>10045</v>
      </c>
      <c r="E290" s="13" t="s">
        <v>16</v>
      </c>
      <c r="F290" s="27">
        <v>3</v>
      </c>
      <c r="G290" s="40">
        <v>40.4</v>
      </c>
      <c r="H290" s="13"/>
      <c r="I290" s="17">
        <f>IFERROR(Таб02_46[[#This Row],[Цена]]*Таб02_46[[#This Row],[Заказ]],"")</f>
        <v>0</v>
      </c>
      <c r="J290" s="18" t="s">
        <v>10644</v>
      </c>
      <c r="K290" s="73" t="str">
        <f t="shared" si="4"/>
        <v/>
      </c>
      <c r="L290" s="12"/>
    </row>
    <row r="291" spans="1:12" s="4" customFormat="1" ht="15.6" x14ac:dyDescent="0.3">
      <c r="A291" s="5"/>
      <c r="B291" s="13" t="s">
        <v>1080</v>
      </c>
      <c r="C291" s="26" t="s">
        <v>1081</v>
      </c>
      <c r="D291" s="13" t="s">
        <v>10060</v>
      </c>
      <c r="E291" s="13" t="s">
        <v>16</v>
      </c>
      <c r="F291" s="27">
        <v>1</v>
      </c>
      <c r="G291" s="40">
        <v>54.49</v>
      </c>
      <c r="H291" s="13"/>
      <c r="I291" s="17">
        <f>IFERROR(Таб02_46[[#This Row],[Цена]]*Таб02_46[[#This Row],[Заказ]],"")</f>
        <v>0</v>
      </c>
      <c r="J291" s="18" t="s">
        <v>10644</v>
      </c>
      <c r="K291" s="73" t="str">
        <f t="shared" si="4"/>
        <v/>
      </c>
      <c r="L291" s="12"/>
    </row>
    <row r="292" spans="1:12" s="4" customFormat="1" ht="15.6" x14ac:dyDescent="0.3">
      <c r="A292" s="5"/>
      <c r="B292" s="13" t="s">
        <v>1082</v>
      </c>
      <c r="C292" s="26" t="s">
        <v>1083</v>
      </c>
      <c r="D292" s="13" t="s">
        <v>10060</v>
      </c>
      <c r="E292" s="13" t="s">
        <v>16</v>
      </c>
      <c r="F292" s="27">
        <v>1</v>
      </c>
      <c r="G292" s="40">
        <v>57.07</v>
      </c>
      <c r="H292" s="13"/>
      <c r="I292" s="17">
        <f>IFERROR(Таб02_46[[#This Row],[Цена]]*Таб02_46[[#This Row],[Заказ]],"")</f>
        <v>0</v>
      </c>
      <c r="J292" s="18" t="s">
        <v>10644</v>
      </c>
      <c r="K292" s="73" t="str">
        <f t="shared" si="4"/>
        <v/>
      </c>
      <c r="L292" s="12"/>
    </row>
    <row r="293" spans="1:12" s="4" customFormat="1" ht="15.6" x14ac:dyDescent="0.3">
      <c r="A293" s="5"/>
      <c r="B293" s="13" t="s">
        <v>1084</v>
      </c>
      <c r="C293" s="26" t="s">
        <v>1085</v>
      </c>
      <c r="D293" s="13" t="s">
        <v>10060</v>
      </c>
      <c r="E293" s="13" t="s">
        <v>16</v>
      </c>
      <c r="F293" s="27">
        <v>1</v>
      </c>
      <c r="G293" s="40">
        <v>54.49</v>
      </c>
      <c r="H293" s="13"/>
      <c r="I293" s="17">
        <f>IFERROR(Таб02_46[[#This Row],[Цена]]*Таб02_46[[#This Row],[Заказ]],"")</f>
        <v>0</v>
      </c>
      <c r="J293" s="18" t="s">
        <v>10644</v>
      </c>
      <c r="K293" s="73" t="str">
        <f t="shared" si="4"/>
        <v/>
      </c>
      <c r="L293" s="12"/>
    </row>
    <row r="294" spans="1:12" s="4" customFormat="1" ht="15.6" x14ac:dyDescent="0.3">
      <c r="A294" s="5"/>
      <c r="B294" s="13" t="s">
        <v>1086</v>
      </c>
      <c r="C294" s="26" t="s">
        <v>1087</v>
      </c>
      <c r="D294" s="13" t="s">
        <v>10045</v>
      </c>
      <c r="E294" s="13" t="s">
        <v>16</v>
      </c>
      <c r="F294" s="27">
        <v>3</v>
      </c>
      <c r="G294" s="40">
        <v>40.4</v>
      </c>
      <c r="H294" s="13"/>
      <c r="I294" s="17">
        <f>IFERROR(Таб02_46[[#This Row],[Цена]]*Таб02_46[[#This Row],[Заказ]],"")</f>
        <v>0</v>
      </c>
      <c r="J294" s="18" t="s">
        <v>10644</v>
      </c>
      <c r="K294" s="73" t="str">
        <f t="shared" si="4"/>
        <v/>
      </c>
      <c r="L294" s="12"/>
    </row>
    <row r="295" spans="1:12" s="4" customFormat="1" ht="15.6" x14ac:dyDescent="0.3">
      <c r="A295" s="5"/>
      <c r="B295" s="13" t="s">
        <v>1088</v>
      </c>
      <c r="C295" s="26" t="s">
        <v>1089</v>
      </c>
      <c r="D295" s="13" t="s">
        <v>10060</v>
      </c>
      <c r="E295" s="13" t="s">
        <v>16</v>
      </c>
      <c r="F295" s="27">
        <v>1</v>
      </c>
      <c r="G295" s="40">
        <v>59.65</v>
      </c>
      <c r="H295" s="13"/>
      <c r="I295" s="17">
        <f>IFERROR(Таб02_46[[#This Row],[Цена]]*Таб02_46[[#This Row],[Заказ]],"")</f>
        <v>0</v>
      </c>
      <c r="J295" s="18" t="s">
        <v>10644</v>
      </c>
      <c r="K295" s="73" t="str">
        <f t="shared" si="4"/>
        <v/>
      </c>
      <c r="L295" s="12"/>
    </row>
    <row r="296" spans="1:12" s="4" customFormat="1" ht="15.6" x14ac:dyDescent="0.3">
      <c r="A296" s="5"/>
      <c r="B296" s="13" t="s">
        <v>1090</v>
      </c>
      <c r="C296" s="26" t="s">
        <v>1091</v>
      </c>
      <c r="D296" s="13" t="s">
        <v>10045</v>
      </c>
      <c r="E296" s="13" t="s">
        <v>16</v>
      </c>
      <c r="F296" s="27">
        <v>3</v>
      </c>
      <c r="G296" s="40">
        <v>40.4</v>
      </c>
      <c r="H296" s="13"/>
      <c r="I296" s="17">
        <f>IFERROR(Таб02_46[[#This Row],[Цена]]*Таб02_46[[#This Row],[Заказ]],"")</f>
        <v>0</v>
      </c>
      <c r="J296" s="18" t="s">
        <v>10644</v>
      </c>
      <c r="K296" s="73" t="str">
        <f t="shared" si="4"/>
        <v/>
      </c>
      <c r="L296" s="12"/>
    </row>
    <row r="297" spans="1:12" s="4" customFormat="1" ht="15.6" x14ac:dyDescent="0.3">
      <c r="A297" s="5"/>
      <c r="B297" s="13" t="s">
        <v>1092</v>
      </c>
      <c r="C297" s="26" t="s">
        <v>1093</v>
      </c>
      <c r="D297" s="13" t="s">
        <v>10045</v>
      </c>
      <c r="E297" s="13" t="s">
        <v>16</v>
      </c>
      <c r="F297" s="27">
        <v>3</v>
      </c>
      <c r="G297" s="40">
        <v>40.4</v>
      </c>
      <c r="H297" s="13"/>
      <c r="I297" s="17">
        <f>IFERROR(Таб02_46[[#This Row],[Цена]]*Таб02_46[[#This Row],[Заказ]],"")</f>
        <v>0</v>
      </c>
      <c r="J297" s="18" t="s">
        <v>10644</v>
      </c>
      <c r="K297" s="73" t="str">
        <f t="shared" si="4"/>
        <v/>
      </c>
      <c r="L297" s="12"/>
    </row>
    <row r="298" spans="1:12" s="4" customFormat="1" ht="15.6" x14ac:dyDescent="0.3">
      <c r="A298" s="5"/>
      <c r="B298" s="13" t="s">
        <v>1094</v>
      </c>
      <c r="C298" s="26" t="s">
        <v>1095</v>
      </c>
      <c r="D298" s="13" t="s">
        <v>10060</v>
      </c>
      <c r="E298" s="13" t="s">
        <v>16</v>
      </c>
      <c r="F298" s="27">
        <v>1</v>
      </c>
      <c r="G298" s="40">
        <v>57.07</v>
      </c>
      <c r="H298" s="13"/>
      <c r="I298" s="17">
        <f>IFERROR(Таб02_46[[#This Row],[Цена]]*Таб02_46[[#This Row],[Заказ]],"")</f>
        <v>0</v>
      </c>
      <c r="J298" s="18" t="s">
        <v>10644</v>
      </c>
      <c r="K298" s="73" t="str">
        <f t="shared" si="4"/>
        <v/>
      </c>
      <c r="L298" s="12"/>
    </row>
    <row r="299" spans="1:12" s="4" customFormat="1" ht="15.6" x14ac:dyDescent="0.3">
      <c r="A299" s="5"/>
      <c r="B299" s="13" t="s">
        <v>1096</v>
      </c>
      <c r="C299" s="26" t="s">
        <v>1097</v>
      </c>
      <c r="D299" s="13" t="s">
        <v>10060</v>
      </c>
      <c r="E299" s="13" t="s">
        <v>16</v>
      </c>
      <c r="F299" s="27">
        <v>1</v>
      </c>
      <c r="G299" s="40">
        <v>54.49</v>
      </c>
      <c r="H299" s="13"/>
      <c r="I299" s="17">
        <f>IFERROR(Таб02_46[[#This Row],[Цена]]*Таб02_46[[#This Row],[Заказ]],"")</f>
        <v>0</v>
      </c>
      <c r="J299" s="18" t="s">
        <v>10644</v>
      </c>
      <c r="K299" s="73" t="str">
        <f t="shared" si="4"/>
        <v/>
      </c>
      <c r="L299" s="12"/>
    </row>
    <row r="300" spans="1:12" s="4" customFormat="1" ht="15.6" x14ac:dyDescent="0.3">
      <c r="A300" s="5"/>
      <c r="B300" s="13" t="s">
        <v>954</v>
      </c>
      <c r="C300" s="26" t="s">
        <v>955</v>
      </c>
      <c r="D300" s="13" t="s">
        <v>10045</v>
      </c>
      <c r="E300" s="13" t="s">
        <v>16</v>
      </c>
      <c r="F300" s="27">
        <v>3</v>
      </c>
      <c r="G300" s="40">
        <v>40.4</v>
      </c>
      <c r="H300" s="13"/>
      <c r="I300" s="17">
        <f>IFERROR(Таб02_46[[#This Row],[Цена]]*Таб02_46[[#This Row],[Заказ]],"")</f>
        <v>0</v>
      </c>
      <c r="J300" s="18" t="s">
        <v>10644</v>
      </c>
      <c r="K300" s="73" t="str">
        <f t="shared" si="4"/>
        <v/>
      </c>
      <c r="L300" s="12"/>
    </row>
    <row r="301" spans="1:12" s="4" customFormat="1" ht="15.6" x14ac:dyDescent="0.3">
      <c r="A301" s="5"/>
      <c r="B301" s="13" t="s">
        <v>998</v>
      </c>
      <c r="C301" s="26" t="s">
        <v>999</v>
      </c>
      <c r="D301" s="13" t="s">
        <v>10190</v>
      </c>
      <c r="E301" s="13" t="s">
        <v>16</v>
      </c>
      <c r="F301" s="27">
        <v>1</v>
      </c>
      <c r="G301" s="40">
        <v>76.41</v>
      </c>
      <c r="H301" s="13"/>
      <c r="I301" s="17">
        <f>IFERROR(Таб02_46[[#This Row],[Цена]]*Таб02_46[[#This Row],[Заказ]],"")</f>
        <v>0</v>
      </c>
      <c r="J301" s="18" t="s">
        <v>10644</v>
      </c>
      <c r="K301" s="73" t="str">
        <f t="shared" si="4"/>
        <v/>
      </c>
      <c r="L301" s="12"/>
    </row>
    <row r="302" spans="1:12" s="4" customFormat="1" ht="15.6" x14ac:dyDescent="0.3">
      <c r="A302" s="5"/>
      <c r="B302" s="13" t="s">
        <v>833</v>
      </c>
      <c r="C302" s="26" t="s">
        <v>834</v>
      </c>
      <c r="D302" s="13" t="s">
        <v>10045</v>
      </c>
      <c r="E302" s="13" t="s">
        <v>16</v>
      </c>
      <c r="F302" s="27">
        <v>3</v>
      </c>
      <c r="G302" s="40">
        <v>40.4</v>
      </c>
      <c r="H302" s="13"/>
      <c r="I302" s="17">
        <f>IFERROR(Таб02_46[[#This Row],[Цена]]*Таб02_46[[#This Row],[Заказ]],"")</f>
        <v>0</v>
      </c>
      <c r="J302" s="18" t="s">
        <v>10644</v>
      </c>
      <c r="K302" s="73" t="str">
        <f t="shared" si="4"/>
        <v/>
      </c>
      <c r="L302" s="12"/>
    </row>
    <row r="303" spans="1:12" s="4" customFormat="1" ht="15.6" x14ac:dyDescent="0.3">
      <c r="A303" s="5"/>
      <c r="B303" s="13" t="s">
        <v>994</v>
      </c>
      <c r="C303" s="26" t="s">
        <v>995</v>
      </c>
      <c r="D303" s="13" t="s">
        <v>10060</v>
      </c>
      <c r="E303" s="13" t="s">
        <v>16</v>
      </c>
      <c r="F303" s="27">
        <v>1</v>
      </c>
      <c r="G303" s="40">
        <v>59.65</v>
      </c>
      <c r="H303" s="13"/>
      <c r="I303" s="17">
        <f>IFERROR(Таб02_46[[#This Row],[Цена]]*Таб02_46[[#This Row],[Заказ]],"")</f>
        <v>0</v>
      </c>
      <c r="J303" s="18" t="s">
        <v>10644</v>
      </c>
      <c r="K303" s="73" t="str">
        <f t="shared" si="4"/>
        <v/>
      </c>
      <c r="L303" s="12"/>
    </row>
    <row r="304" spans="1:12" s="4" customFormat="1" ht="15.6" x14ac:dyDescent="0.3">
      <c r="A304" s="5"/>
      <c r="B304" s="13" t="s">
        <v>996</v>
      </c>
      <c r="C304" s="26" t="s">
        <v>997</v>
      </c>
      <c r="D304" s="13" t="s">
        <v>10060</v>
      </c>
      <c r="E304" s="13" t="s">
        <v>16</v>
      </c>
      <c r="F304" s="27">
        <v>1</v>
      </c>
      <c r="G304" s="40">
        <v>54.49</v>
      </c>
      <c r="H304" s="13"/>
      <c r="I304" s="17">
        <f>IFERROR(Таб02_46[[#This Row],[Цена]]*Таб02_46[[#This Row],[Заказ]],"")</f>
        <v>0</v>
      </c>
      <c r="J304" s="18" t="s">
        <v>10644</v>
      </c>
      <c r="K304" s="73" t="str">
        <f t="shared" si="4"/>
        <v/>
      </c>
      <c r="L304" s="12"/>
    </row>
    <row r="305" spans="1:12" s="4" customFormat="1" ht="15.6" x14ac:dyDescent="0.3">
      <c r="A305" s="5"/>
      <c r="B305" s="13" t="s">
        <v>960</v>
      </c>
      <c r="C305" s="26" t="s">
        <v>961</v>
      </c>
      <c r="D305" s="13" t="s">
        <v>10045</v>
      </c>
      <c r="E305" s="13" t="s">
        <v>16</v>
      </c>
      <c r="F305" s="27">
        <v>3</v>
      </c>
      <c r="G305" s="40">
        <v>42.12</v>
      </c>
      <c r="H305" s="13"/>
      <c r="I305" s="17">
        <f>IFERROR(Таб02_46[[#This Row],[Цена]]*Таб02_46[[#This Row],[Заказ]],"")</f>
        <v>0</v>
      </c>
      <c r="J305" s="18" t="s">
        <v>10644</v>
      </c>
      <c r="K305" s="73" t="str">
        <f t="shared" si="4"/>
        <v/>
      </c>
      <c r="L305" s="12"/>
    </row>
    <row r="306" spans="1:12" s="4" customFormat="1" ht="15.6" x14ac:dyDescent="0.3">
      <c r="A306" s="5"/>
      <c r="B306" s="13" t="s">
        <v>962</v>
      </c>
      <c r="C306" s="26" t="s">
        <v>963</v>
      </c>
      <c r="D306" s="13" t="s">
        <v>10045</v>
      </c>
      <c r="E306" s="13" t="s">
        <v>16</v>
      </c>
      <c r="F306" s="27">
        <v>3</v>
      </c>
      <c r="G306" s="40">
        <v>42.12</v>
      </c>
      <c r="H306" s="13"/>
      <c r="I306" s="17">
        <f>IFERROR(Таб02_46[[#This Row],[Цена]]*Таб02_46[[#This Row],[Заказ]],"")</f>
        <v>0</v>
      </c>
      <c r="J306" s="18" t="s">
        <v>10644</v>
      </c>
      <c r="K306" s="73" t="str">
        <f t="shared" si="4"/>
        <v/>
      </c>
      <c r="L306" s="12"/>
    </row>
    <row r="307" spans="1:12" s="4" customFormat="1" ht="15.6" x14ac:dyDescent="0.3">
      <c r="A307" s="5"/>
      <c r="B307" s="13" t="s">
        <v>964</v>
      </c>
      <c r="C307" s="26" t="s">
        <v>965</v>
      </c>
      <c r="D307" s="13" t="s">
        <v>10045</v>
      </c>
      <c r="E307" s="13" t="s">
        <v>16</v>
      </c>
      <c r="F307" s="27">
        <v>3</v>
      </c>
      <c r="G307" s="40">
        <v>42.12</v>
      </c>
      <c r="H307" s="13"/>
      <c r="I307" s="17">
        <f>IFERROR(Таб02_46[[#This Row],[Цена]]*Таб02_46[[#This Row],[Заказ]],"")</f>
        <v>0</v>
      </c>
      <c r="J307" s="18" t="s">
        <v>10644</v>
      </c>
      <c r="K307" s="73" t="str">
        <f t="shared" si="4"/>
        <v/>
      </c>
      <c r="L307" s="12"/>
    </row>
    <row r="308" spans="1:12" s="4" customFormat="1" ht="15.6" x14ac:dyDescent="0.3">
      <c r="A308" s="5"/>
      <c r="B308" s="13" t="s">
        <v>966</v>
      </c>
      <c r="C308" s="26" t="s">
        <v>967</v>
      </c>
      <c r="D308" s="13" t="s">
        <v>10045</v>
      </c>
      <c r="E308" s="13" t="s">
        <v>16</v>
      </c>
      <c r="F308" s="27">
        <v>3</v>
      </c>
      <c r="G308" s="40">
        <v>42.12</v>
      </c>
      <c r="H308" s="13"/>
      <c r="I308" s="17">
        <f>IFERROR(Таб02_46[[#This Row],[Цена]]*Таб02_46[[#This Row],[Заказ]],"")</f>
        <v>0</v>
      </c>
      <c r="J308" s="18" t="s">
        <v>10644</v>
      </c>
      <c r="K308" s="73" t="str">
        <f t="shared" si="4"/>
        <v/>
      </c>
      <c r="L308" s="12"/>
    </row>
    <row r="309" spans="1:12" s="4" customFormat="1" ht="15.6" x14ac:dyDescent="0.3">
      <c r="A309" s="5"/>
      <c r="B309" s="13" t="s">
        <v>968</v>
      </c>
      <c r="C309" s="26" t="s">
        <v>969</v>
      </c>
      <c r="D309" s="13" t="s">
        <v>10060</v>
      </c>
      <c r="E309" s="13" t="s">
        <v>16</v>
      </c>
      <c r="F309" s="27">
        <v>1</v>
      </c>
      <c r="G309" s="40">
        <v>54.49</v>
      </c>
      <c r="H309" s="13"/>
      <c r="I309" s="17">
        <f>IFERROR(Таб02_46[[#This Row],[Цена]]*Таб02_46[[#This Row],[Заказ]],"")</f>
        <v>0</v>
      </c>
      <c r="J309" s="18" t="s">
        <v>10644</v>
      </c>
      <c r="K309" s="73" t="str">
        <f t="shared" si="4"/>
        <v/>
      </c>
      <c r="L309" s="12"/>
    </row>
    <row r="310" spans="1:12" s="4" customFormat="1" ht="15.6" x14ac:dyDescent="0.3">
      <c r="A310" s="5"/>
      <c r="B310" s="13" t="s">
        <v>970</v>
      </c>
      <c r="C310" s="26" t="s">
        <v>971</v>
      </c>
      <c r="D310" s="13" t="s">
        <v>10045</v>
      </c>
      <c r="E310" s="13" t="s">
        <v>16</v>
      </c>
      <c r="F310" s="27">
        <v>3</v>
      </c>
      <c r="G310" s="40">
        <v>40.4</v>
      </c>
      <c r="H310" s="13"/>
      <c r="I310" s="17">
        <f>IFERROR(Таб02_46[[#This Row],[Цена]]*Таб02_46[[#This Row],[Заказ]],"")</f>
        <v>0</v>
      </c>
      <c r="J310" s="18" t="s">
        <v>10644</v>
      </c>
      <c r="K310" s="73" t="str">
        <f t="shared" si="4"/>
        <v/>
      </c>
      <c r="L310" s="12"/>
    </row>
    <row r="311" spans="1:12" s="4" customFormat="1" ht="15.6" x14ac:dyDescent="0.3">
      <c r="A311" s="5"/>
      <c r="B311" s="13" t="s">
        <v>972</v>
      </c>
      <c r="C311" s="26" t="s">
        <v>973</v>
      </c>
      <c r="D311" s="13" t="s">
        <v>10045</v>
      </c>
      <c r="E311" s="13" t="s">
        <v>16</v>
      </c>
      <c r="F311" s="27">
        <v>3</v>
      </c>
      <c r="G311" s="40">
        <v>42.12</v>
      </c>
      <c r="H311" s="13"/>
      <c r="I311" s="17">
        <f>IFERROR(Таб02_46[[#This Row],[Цена]]*Таб02_46[[#This Row],[Заказ]],"")</f>
        <v>0</v>
      </c>
      <c r="J311" s="18" t="s">
        <v>10644</v>
      </c>
      <c r="K311" s="73" t="str">
        <f t="shared" si="4"/>
        <v/>
      </c>
      <c r="L311" s="12"/>
    </row>
    <row r="312" spans="1:12" s="4" customFormat="1" ht="15.6" x14ac:dyDescent="0.3">
      <c r="A312" s="5"/>
      <c r="B312" s="13" t="s">
        <v>974</v>
      </c>
      <c r="C312" s="26" t="s">
        <v>975</v>
      </c>
      <c r="D312" s="13" t="s">
        <v>10045</v>
      </c>
      <c r="E312" s="13" t="s">
        <v>16</v>
      </c>
      <c r="F312" s="27">
        <v>3</v>
      </c>
      <c r="G312" s="40">
        <v>40.4</v>
      </c>
      <c r="H312" s="13"/>
      <c r="I312" s="17">
        <f>IFERROR(Таб02_46[[#This Row],[Цена]]*Таб02_46[[#This Row],[Заказ]],"")</f>
        <v>0</v>
      </c>
      <c r="J312" s="18" t="s">
        <v>10644</v>
      </c>
      <c r="K312" s="73" t="str">
        <f t="shared" si="4"/>
        <v/>
      </c>
      <c r="L312" s="12"/>
    </row>
    <row r="313" spans="1:12" s="4" customFormat="1" ht="15.6" x14ac:dyDescent="0.3">
      <c r="A313" s="5"/>
      <c r="B313" s="13" t="s">
        <v>976</v>
      </c>
      <c r="C313" s="26" t="s">
        <v>977</v>
      </c>
      <c r="D313" s="13" t="s">
        <v>10060</v>
      </c>
      <c r="E313" s="13" t="s">
        <v>16</v>
      </c>
      <c r="F313" s="27">
        <v>1</v>
      </c>
      <c r="G313" s="40">
        <v>54.49</v>
      </c>
      <c r="H313" s="13"/>
      <c r="I313" s="17">
        <f>IFERROR(Таб02_46[[#This Row],[Цена]]*Таб02_46[[#This Row],[Заказ]],"")</f>
        <v>0</v>
      </c>
      <c r="J313" s="18" t="s">
        <v>10644</v>
      </c>
      <c r="K313" s="73" t="str">
        <f t="shared" si="4"/>
        <v/>
      </c>
      <c r="L313" s="12"/>
    </row>
    <row r="314" spans="1:12" s="4" customFormat="1" ht="15.6" x14ac:dyDescent="0.3">
      <c r="A314" s="5"/>
      <c r="B314" s="13" t="s">
        <v>978</v>
      </c>
      <c r="C314" s="26" t="s">
        <v>979</v>
      </c>
      <c r="D314" s="13" t="s">
        <v>10045</v>
      </c>
      <c r="E314" s="13" t="s">
        <v>16</v>
      </c>
      <c r="F314" s="27">
        <v>3</v>
      </c>
      <c r="G314" s="40">
        <v>38.68</v>
      </c>
      <c r="H314" s="13"/>
      <c r="I314" s="17">
        <f>IFERROR(Таб02_46[[#This Row],[Цена]]*Таб02_46[[#This Row],[Заказ]],"")</f>
        <v>0</v>
      </c>
      <c r="J314" s="18" t="s">
        <v>10644</v>
      </c>
      <c r="K314" s="73" t="str">
        <f t="shared" si="4"/>
        <v/>
      </c>
      <c r="L314" s="12"/>
    </row>
    <row r="315" spans="1:12" s="4" customFormat="1" ht="15.6" x14ac:dyDescent="0.3">
      <c r="A315" s="5"/>
      <c r="B315" s="13" t="s">
        <v>980</v>
      </c>
      <c r="C315" s="26" t="s">
        <v>981</v>
      </c>
      <c r="D315" s="13" t="s">
        <v>10045</v>
      </c>
      <c r="E315" s="13" t="s">
        <v>16</v>
      </c>
      <c r="F315" s="27">
        <v>3</v>
      </c>
      <c r="G315" s="40">
        <v>40.4</v>
      </c>
      <c r="H315" s="13"/>
      <c r="I315" s="17">
        <f>IFERROR(Таб02_46[[#This Row],[Цена]]*Таб02_46[[#This Row],[Заказ]],"")</f>
        <v>0</v>
      </c>
      <c r="J315" s="18" t="s">
        <v>10644</v>
      </c>
      <c r="K315" s="73" t="str">
        <f t="shared" si="4"/>
        <v/>
      </c>
      <c r="L315" s="12"/>
    </row>
    <row r="316" spans="1:12" s="4" customFormat="1" ht="15.6" x14ac:dyDescent="0.3">
      <c r="A316" s="5"/>
      <c r="B316" s="13" t="s">
        <v>982</v>
      </c>
      <c r="C316" s="26" t="s">
        <v>983</v>
      </c>
      <c r="D316" s="13" t="s">
        <v>10045</v>
      </c>
      <c r="E316" s="13" t="s">
        <v>16</v>
      </c>
      <c r="F316" s="27">
        <v>3</v>
      </c>
      <c r="G316" s="40">
        <v>40.4</v>
      </c>
      <c r="H316" s="13"/>
      <c r="I316" s="17">
        <f>IFERROR(Таб02_46[[#This Row],[Цена]]*Таб02_46[[#This Row],[Заказ]],"")</f>
        <v>0</v>
      </c>
      <c r="J316" s="18" t="s">
        <v>10644</v>
      </c>
      <c r="K316" s="73" t="str">
        <f t="shared" si="4"/>
        <v/>
      </c>
      <c r="L316" s="12"/>
    </row>
    <row r="317" spans="1:12" s="4" customFormat="1" ht="15.6" x14ac:dyDescent="0.3">
      <c r="A317" s="5"/>
      <c r="B317" s="13" t="s">
        <v>984</v>
      </c>
      <c r="C317" s="26" t="s">
        <v>985</v>
      </c>
      <c r="D317" s="13" t="s">
        <v>10045</v>
      </c>
      <c r="E317" s="13" t="s">
        <v>16</v>
      </c>
      <c r="F317" s="27">
        <v>3</v>
      </c>
      <c r="G317" s="40">
        <v>40.4</v>
      </c>
      <c r="H317" s="13"/>
      <c r="I317" s="17">
        <f>IFERROR(Таб02_46[[#This Row],[Цена]]*Таб02_46[[#This Row],[Заказ]],"")</f>
        <v>0</v>
      </c>
      <c r="J317" s="18" t="s">
        <v>10644</v>
      </c>
      <c r="K317" s="73" t="str">
        <f t="shared" si="4"/>
        <v/>
      </c>
      <c r="L317" s="12"/>
    </row>
    <row r="318" spans="1:12" s="4" customFormat="1" ht="15.6" x14ac:dyDescent="0.3">
      <c r="A318" s="5"/>
      <c r="B318" s="13" t="s">
        <v>986</v>
      </c>
      <c r="C318" s="26" t="s">
        <v>987</v>
      </c>
      <c r="D318" s="13" t="s">
        <v>10045</v>
      </c>
      <c r="E318" s="13" t="s">
        <v>16</v>
      </c>
      <c r="F318" s="27">
        <v>3</v>
      </c>
      <c r="G318" s="40">
        <v>40.4</v>
      </c>
      <c r="H318" s="13"/>
      <c r="I318" s="17">
        <f>IFERROR(Таб02_46[[#This Row],[Цена]]*Таб02_46[[#This Row],[Заказ]],"")</f>
        <v>0</v>
      </c>
      <c r="J318" s="18" t="s">
        <v>10644</v>
      </c>
      <c r="K318" s="73" t="str">
        <f t="shared" si="4"/>
        <v/>
      </c>
      <c r="L318" s="12"/>
    </row>
    <row r="319" spans="1:12" s="4" customFormat="1" ht="15.6" x14ac:dyDescent="0.3">
      <c r="A319" s="5"/>
      <c r="B319" s="13" t="s">
        <v>988</v>
      </c>
      <c r="C319" s="26" t="s">
        <v>989</v>
      </c>
      <c r="D319" s="13" t="s">
        <v>10060</v>
      </c>
      <c r="E319" s="13" t="s">
        <v>16</v>
      </c>
      <c r="F319" s="27">
        <v>1</v>
      </c>
      <c r="G319" s="40">
        <v>54.49</v>
      </c>
      <c r="H319" s="13"/>
      <c r="I319" s="17">
        <f>IFERROR(Таб02_46[[#This Row],[Цена]]*Таб02_46[[#This Row],[Заказ]],"")</f>
        <v>0</v>
      </c>
      <c r="J319" s="18" t="s">
        <v>10644</v>
      </c>
      <c r="K319" s="73" t="str">
        <f t="shared" si="4"/>
        <v/>
      </c>
      <c r="L319" s="12"/>
    </row>
    <row r="320" spans="1:12" s="4" customFormat="1" ht="15.6" x14ac:dyDescent="0.3">
      <c r="A320" s="5"/>
      <c r="B320" s="13" t="s">
        <v>990</v>
      </c>
      <c r="C320" s="26" t="s">
        <v>991</v>
      </c>
      <c r="D320" s="13" t="s">
        <v>10045</v>
      </c>
      <c r="E320" s="13" t="s">
        <v>16</v>
      </c>
      <c r="F320" s="27">
        <v>3</v>
      </c>
      <c r="G320" s="40">
        <v>42.12</v>
      </c>
      <c r="H320" s="13"/>
      <c r="I320" s="17">
        <f>IFERROR(Таб02_46[[#This Row],[Цена]]*Таб02_46[[#This Row],[Заказ]],"")</f>
        <v>0</v>
      </c>
      <c r="J320" s="18" t="s">
        <v>10644</v>
      </c>
      <c r="K320" s="73" t="str">
        <f t="shared" si="4"/>
        <v/>
      </c>
      <c r="L320" s="12"/>
    </row>
    <row r="321" spans="1:12" s="4" customFormat="1" ht="15.6" x14ac:dyDescent="0.3">
      <c r="A321" s="5"/>
      <c r="B321" s="13" t="s">
        <v>992</v>
      </c>
      <c r="C321" s="26" t="s">
        <v>993</v>
      </c>
      <c r="D321" s="13" t="s">
        <v>10045</v>
      </c>
      <c r="E321" s="13" t="s">
        <v>16</v>
      </c>
      <c r="F321" s="27">
        <v>3</v>
      </c>
      <c r="G321" s="40">
        <v>42.12</v>
      </c>
      <c r="H321" s="13"/>
      <c r="I321" s="17">
        <f>IFERROR(Таб02_46[[#This Row],[Цена]]*Таб02_46[[#This Row],[Заказ]],"")</f>
        <v>0</v>
      </c>
      <c r="J321" s="18" t="s">
        <v>10644</v>
      </c>
      <c r="K321" s="73" t="str">
        <f t="shared" si="4"/>
        <v/>
      </c>
      <c r="L321" s="12"/>
    </row>
    <row r="322" spans="1:12" s="4" customFormat="1" ht="15.6" x14ac:dyDescent="0.3">
      <c r="A322" s="5"/>
      <c r="B322" s="13" t="s">
        <v>1104</v>
      </c>
      <c r="C322" s="26" t="s">
        <v>1105</v>
      </c>
      <c r="D322" s="13" t="s">
        <v>10060</v>
      </c>
      <c r="E322" s="13" t="s">
        <v>16</v>
      </c>
      <c r="F322" s="27">
        <v>1</v>
      </c>
      <c r="G322" s="40">
        <v>54.49</v>
      </c>
      <c r="H322" s="13"/>
      <c r="I322" s="17">
        <f>IFERROR(Таб02_46[[#This Row],[Цена]]*Таб02_46[[#This Row],[Заказ]],"")</f>
        <v>0</v>
      </c>
      <c r="J322" s="18" t="s">
        <v>10644</v>
      </c>
      <c r="K322" s="73" t="str">
        <f t="shared" si="4"/>
        <v/>
      </c>
      <c r="L322" s="12"/>
    </row>
    <row r="323" spans="1:12" s="4" customFormat="1" ht="15.6" x14ac:dyDescent="0.3">
      <c r="A323" s="5"/>
      <c r="B323" s="13" t="s">
        <v>1106</v>
      </c>
      <c r="C323" s="26" t="s">
        <v>1107</v>
      </c>
      <c r="D323" s="13" t="s">
        <v>10045</v>
      </c>
      <c r="E323" s="13" t="s">
        <v>16</v>
      </c>
      <c r="F323" s="27">
        <v>3</v>
      </c>
      <c r="G323" s="40">
        <v>45.56</v>
      </c>
      <c r="H323" s="13"/>
      <c r="I323" s="17">
        <f>IFERROR(Таб02_46[[#This Row],[Цена]]*Таб02_46[[#This Row],[Заказ]],"")</f>
        <v>0</v>
      </c>
      <c r="J323" s="18" t="s">
        <v>10644</v>
      </c>
      <c r="K323" s="73" t="str">
        <f t="shared" si="4"/>
        <v/>
      </c>
      <c r="L323" s="12"/>
    </row>
    <row r="324" spans="1:12" s="4" customFormat="1" ht="15.6" x14ac:dyDescent="0.3">
      <c r="A324" s="5"/>
      <c r="B324" s="13" t="s">
        <v>1108</v>
      </c>
      <c r="C324" s="26" t="s">
        <v>1109</v>
      </c>
      <c r="D324" s="13" t="s">
        <v>10045</v>
      </c>
      <c r="E324" s="13" t="s">
        <v>16</v>
      </c>
      <c r="F324" s="27">
        <v>3</v>
      </c>
      <c r="G324" s="40">
        <v>49.86</v>
      </c>
      <c r="H324" s="13"/>
      <c r="I324" s="17">
        <f>IFERROR(Таб02_46[[#This Row],[Цена]]*Таб02_46[[#This Row],[Заказ]],"")</f>
        <v>0</v>
      </c>
      <c r="J324" s="18" t="s">
        <v>10644</v>
      </c>
      <c r="K324" s="73" t="str">
        <f t="shared" si="4"/>
        <v/>
      </c>
      <c r="L324" s="12"/>
    </row>
    <row r="325" spans="1:12" s="4" customFormat="1" ht="15.6" x14ac:dyDescent="0.3">
      <c r="A325" s="5"/>
      <c r="B325" s="13" t="s">
        <v>926</v>
      </c>
      <c r="C325" s="26" t="s">
        <v>927</v>
      </c>
      <c r="D325" s="13" t="s">
        <v>10060</v>
      </c>
      <c r="E325" s="13" t="s">
        <v>16</v>
      </c>
      <c r="F325" s="27">
        <v>1</v>
      </c>
      <c r="G325" s="40">
        <v>54.49</v>
      </c>
      <c r="H325" s="13"/>
      <c r="I325" s="17">
        <f>IFERROR(Таб02_46[[#This Row],[Цена]]*Таб02_46[[#This Row],[Заказ]],"")</f>
        <v>0</v>
      </c>
      <c r="J325" s="18" t="s">
        <v>10644</v>
      </c>
      <c r="K325" s="73" t="str">
        <f t="shared" si="4"/>
        <v/>
      </c>
      <c r="L325" s="12"/>
    </row>
    <row r="326" spans="1:12" s="4" customFormat="1" ht="15.6" x14ac:dyDescent="0.3">
      <c r="A326" s="5"/>
      <c r="B326" s="13" t="s">
        <v>928</v>
      </c>
      <c r="C326" s="26" t="s">
        <v>929</v>
      </c>
      <c r="D326" s="13" t="s">
        <v>10045</v>
      </c>
      <c r="E326" s="13" t="s">
        <v>16</v>
      </c>
      <c r="F326" s="27">
        <v>3</v>
      </c>
      <c r="G326" s="40">
        <v>40.4</v>
      </c>
      <c r="H326" s="13"/>
      <c r="I326" s="17">
        <f>IFERROR(Таб02_46[[#This Row],[Цена]]*Таб02_46[[#This Row],[Заказ]],"")</f>
        <v>0</v>
      </c>
      <c r="J326" s="18" t="s">
        <v>10644</v>
      </c>
      <c r="K326" s="73" t="str">
        <f t="shared" ref="K326:K382" si="5">IF(AND($K$4&gt;0,$K$4&lt;300),"Минимальный заказ по вкладке 300 евро","")</f>
        <v/>
      </c>
      <c r="L326" s="12"/>
    </row>
    <row r="327" spans="1:12" s="4" customFormat="1" ht="15.6" x14ac:dyDescent="0.3">
      <c r="A327" s="5"/>
      <c r="B327" s="13" t="s">
        <v>930</v>
      </c>
      <c r="C327" s="26" t="s">
        <v>931</v>
      </c>
      <c r="D327" s="13" t="s">
        <v>10060</v>
      </c>
      <c r="E327" s="13" t="s">
        <v>16</v>
      </c>
      <c r="F327" s="27">
        <v>1</v>
      </c>
      <c r="G327" s="40">
        <v>54.49</v>
      </c>
      <c r="H327" s="13"/>
      <c r="I327" s="17">
        <f>IFERROR(Таб02_46[[#This Row],[Цена]]*Таб02_46[[#This Row],[Заказ]],"")</f>
        <v>0</v>
      </c>
      <c r="J327" s="18" t="s">
        <v>10644</v>
      </c>
      <c r="K327" s="73" t="str">
        <f t="shared" si="5"/>
        <v/>
      </c>
      <c r="L327" s="12"/>
    </row>
    <row r="328" spans="1:12" s="4" customFormat="1" ht="15.6" x14ac:dyDescent="0.3">
      <c r="A328" s="5"/>
      <c r="B328" s="13" t="s">
        <v>932</v>
      </c>
      <c r="C328" s="26" t="s">
        <v>933</v>
      </c>
      <c r="D328" s="13" t="s">
        <v>10060</v>
      </c>
      <c r="E328" s="13" t="s">
        <v>16</v>
      </c>
      <c r="F328" s="27">
        <v>1</v>
      </c>
      <c r="G328" s="40">
        <v>54.49</v>
      </c>
      <c r="H328" s="13"/>
      <c r="I328" s="17">
        <f>IFERROR(Таб02_46[[#This Row],[Цена]]*Таб02_46[[#This Row],[Заказ]],"")</f>
        <v>0</v>
      </c>
      <c r="J328" s="18" t="s">
        <v>10644</v>
      </c>
      <c r="K328" s="73" t="str">
        <f t="shared" si="5"/>
        <v/>
      </c>
      <c r="L328" s="12"/>
    </row>
    <row r="329" spans="1:12" s="4" customFormat="1" ht="15.6" x14ac:dyDescent="0.3">
      <c r="A329" s="5"/>
      <c r="B329" s="13" t="s">
        <v>934</v>
      </c>
      <c r="C329" s="26" t="s">
        <v>935</v>
      </c>
      <c r="D329" s="13" t="s">
        <v>10060</v>
      </c>
      <c r="E329" s="13" t="s">
        <v>16</v>
      </c>
      <c r="F329" s="27">
        <v>1</v>
      </c>
      <c r="G329" s="40">
        <v>52.77</v>
      </c>
      <c r="H329" s="13"/>
      <c r="I329" s="17">
        <f>IFERROR(Таб02_46[[#This Row],[Цена]]*Таб02_46[[#This Row],[Заказ]],"")</f>
        <v>0</v>
      </c>
      <c r="J329" s="18" t="s">
        <v>10644</v>
      </c>
      <c r="K329" s="73" t="str">
        <f t="shared" si="5"/>
        <v/>
      </c>
      <c r="L329" s="12"/>
    </row>
    <row r="330" spans="1:12" s="4" customFormat="1" ht="15.6" x14ac:dyDescent="0.3">
      <c r="A330" s="5"/>
      <c r="B330" s="13" t="s">
        <v>936</v>
      </c>
      <c r="C330" s="26" t="s">
        <v>937</v>
      </c>
      <c r="D330" s="13" t="s">
        <v>10060</v>
      </c>
      <c r="E330" s="13" t="s">
        <v>16</v>
      </c>
      <c r="F330" s="27">
        <v>1</v>
      </c>
      <c r="G330" s="40">
        <v>54.49</v>
      </c>
      <c r="H330" s="13"/>
      <c r="I330" s="17">
        <f>IFERROR(Таб02_46[[#This Row],[Цена]]*Таб02_46[[#This Row],[Заказ]],"")</f>
        <v>0</v>
      </c>
      <c r="J330" s="18" t="s">
        <v>10644</v>
      </c>
      <c r="K330" s="73" t="str">
        <f t="shared" si="5"/>
        <v/>
      </c>
      <c r="L330" s="12"/>
    </row>
    <row r="331" spans="1:12" s="4" customFormat="1" ht="15.6" x14ac:dyDescent="0.3">
      <c r="A331" s="5"/>
      <c r="B331" s="13" t="s">
        <v>938</v>
      </c>
      <c r="C331" s="26" t="s">
        <v>939</v>
      </c>
      <c r="D331" s="13" t="s">
        <v>10190</v>
      </c>
      <c r="E331" s="13" t="s">
        <v>16</v>
      </c>
      <c r="F331" s="27">
        <v>1</v>
      </c>
      <c r="G331" s="40">
        <v>67.81</v>
      </c>
      <c r="H331" s="13"/>
      <c r="I331" s="17">
        <f>IFERROR(Таб02_46[[#This Row],[Цена]]*Таб02_46[[#This Row],[Заказ]],"")</f>
        <v>0</v>
      </c>
      <c r="J331" s="18" t="s">
        <v>10644</v>
      </c>
      <c r="K331" s="73" t="str">
        <f t="shared" si="5"/>
        <v/>
      </c>
      <c r="L331" s="12"/>
    </row>
    <row r="332" spans="1:12" s="4" customFormat="1" ht="15.6" x14ac:dyDescent="0.3">
      <c r="A332" s="5"/>
      <c r="B332" s="13" t="s">
        <v>940</v>
      </c>
      <c r="C332" s="26" t="s">
        <v>941</v>
      </c>
      <c r="D332" s="13" t="s">
        <v>10197</v>
      </c>
      <c r="E332" s="13" t="s">
        <v>16</v>
      </c>
      <c r="F332" s="27">
        <v>1</v>
      </c>
      <c r="G332" s="40">
        <v>80.27</v>
      </c>
      <c r="H332" s="13"/>
      <c r="I332" s="17">
        <f>IFERROR(Таб02_46[[#This Row],[Цена]]*Таб02_46[[#This Row],[Заказ]],"")</f>
        <v>0</v>
      </c>
      <c r="J332" s="18" t="s">
        <v>10644</v>
      </c>
      <c r="K332" s="73" t="str">
        <f t="shared" si="5"/>
        <v/>
      </c>
      <c r="L332" s="12"/>
    </row>
    <row r="333" spans="1:12" s="4" customFormat="1" ht="15.6" x14ac:dyDescent="0.3">
      <c r="A333" s="5"/>
      <c r="B333" s="13" t="s">
        <v>942</v>
      </c>
      <c r="C333" s="26" t="s">
        <v>943</v>
      </c>
      <c r="D333" s="13" t="s">
        <v>10060</v>
      </c>
      <c r="E333" s="13" t="s">
        <v>16</v>
      </c>
      <c r="F333" s="27">
        <v>1</v>
      </c>
      <c r="G333" s="40">
        <v>54.49</v>
      </c>
      <c r="H333" s="13"/>
      <c r="I333" s="17">
        <f>IFERROR(Таб02_46[[#This Row],[Цена]]*Таб02_46[[#This Row],[Заказ]],"")</f>
        <v>0</v>
      </c>
      <c r="J333" s="18" t="s">
        <v>10644</v>
      </c>
      <c r="K333" s="73" t="str">
        <f t="shared" si="5"/>
        <v/>
      </c>
      <c r="L333" s="12"/>
    </row>
    <row r="334" spans="1:12" s="4" customFormat="1" ht="15.6" x14ac:dyDescent="0.3">
      <c r="A334" s="5"/>
      <c r="B334" s="13" t="s">
        <v>944</v>
      </c>
      <c r="C334" s="26" t="s">
        <v>945</v>
      </c>
      <c r="D334" s="13" t="s">
        <v>10045</v>
      </c>
      <c r="E334" s="13" t="s">
        <v>16</v>
      </c>
      <c r="F334" s="27">
        <v>3</v>
      </c>
      <c r="G334" s="40">
        <v>40.4</v>
      </c>
      <c r="H334" s="13"/>
      <c r="I334" s="17">
        <f>IFERROR(Таб02_46[[#This Row],[Цена]]*Таб02_46[[#This Row],[Заказ]],"")</f>
        <v>0</v>
      </c>
      <c r="J334" s="18" t="s">
        <v>10644</v>
      </c>
      <c r="K334" s="73" t="str">
        <f t="shared" si="5"/>
        <v/>
      </c>
      <c r="L334" s="12"/>
    </row>
    <row r="335" spans="1:12" s="4" customFormat="1" ht="15.6" x14ac:dyDescent="0.3">
      <c r="A335" s="5"/>
      <c r="B335" s="13" t="s">
        <v>946</v>
      </c>
      <c r="C335" s="26" t="s">
        <v>947</v>
      </c>
      <c r="D335" s="13" t="s">
        <v>10045</v>
      </c>
      <c r="E335" s="13" t="s">
        <v>16</v>
      </c>
      <c r="F335" s="27">
        <v>3</v>
      </c>
      <c r="G335" s="40">
        <v>41.26</v>
      </c>
      <c r="H335" s="13"/>
      <c r="I335" s="17">
        <f>IFERROR(Таб02_46[[#This Row],[Цена]]*Таб02_46[[#This Row],[Заказ]],"")</f>
        <v>0</v>
      </c>
      <c r="J335" s="18" t="s">
        <v>10644</v>
      </c>
      <c r="K335" s="73" t="str">
        <f t="shared" si="5"/>
        <v/>
      </c>
      <c r="L335" s="12"/>
    </row>
    <row r="336" spans="1:12" s="4" customFormat="1" ht="15.6" x14ac:dyDescent="0.3">
      <c r="A336" s="5"/>
      <c r="B336" s="13" t="s">
        <v>948</v>
      </c>
      <c r="C336" s="26" t="s">
        <v>949</v>
      </c>
      <c r="D336" s="13" t="s">
        <v>10060</v>
      </c>
      <c r="E336" s="13" t="s">
        <v>16</v>
      </c>
      <c r="F336" s="27">
        <v>1</v>
      </c>
      <c r="G336" s="40">
        <v>54.49</v>
      </c>
      <c r="H336" s="13"/>
      <c r="I336" s="17">
        <f>IFERROR(Таб02_46[[#This Row],[Цена]]*Таб02_46[[#This Row],[Заказ]],"")</f>
        <v>0</v>
      </c>
      <c r="J336" s="18" t="s">
        <v>10644</v>
      </c>
      <c r="K336" s="73" t="str">
        <f t="shared" si="5"/>
        <v/>
      </c>
      <c r="L336" s="12"/>
    </row>
    <row r="337" spans="1:12" s="4" customFormat="1" ht="15.6" x14ac:dyDescent="0.3">
      <c r="A337" s="5"/>
      <c r="B337" s="13" t="s">
        <v>950</v>
      </c>
      <c r="C337" s="26" t="s">
        <v>951</v>
      </c>
      <c r="D337" s="13" t="s">
        <v>10060</v>
      </c>
      <c r="E337" s="13" t="s">
        <v>16</v>
      </c>
      <c r="F337" s="27">
        <v>1</v>
      </c>
      <c r="G337" s="40">
        <v>54.49</v>
      </c>
      <c r="H337" s="13"/>
      <c r="I337" s="17">
        <f>IFERROR(Таб02_46[[#This Row],[Цена]]*Таб02_46[[#This Row],[Заказ]],"")</f>
        <v>0</v>
      </c>
      <c r="J337" s="18" t="s">
        <v>10644</v>
      </c>
      <c r="K337" s="73" t="str">
        <f t="shared" si="5"/>
        <v/>
      </c>
      <c r="L337" s="12"/>
    </row>
    <row r="338" spans="1:12" s="4" customFormat="1" ht="15.6" x14ac:dyDescent="0.3">
      <c r="A338" s="5"/>
      <c r="B338" s="13" t="s">
        <v>1000</v>
      </c>
      <c r="C338" s="26" t="s">
        <v>1001</v>
      </c>
      <c r="D338" s="13" t="s">
        <v>10060</v>
      </c>
      <c r="E338" s="13" t="s">
        <v>16</v>
      </c>
      <c r="F338" s="27">
        <v>1</v>
      </c>
      <c r="G338" s="40">
        <v>68.25</v>
      </c>
      <c r="H338" s="13"/>
      <c r="I338" s="17">
        <f>IFERROR(Таб02_46[[#This Row],[Цена]]*Таб02_46[[#This Row],[Заказ]],"")</f>
        <v>0</v>
      </c>
      <c r="J338" s="18" t="s">
        <v>10644</v>
      </c>
      <c r="K338" s="73" t="str">
        <f t="shared" si="5"/>
        <v/>
      </c>
      <c r="L338" s="12"/>
    </row>
    <row r="339" spans="1:12" s="4" customFormat="1" ht="15.6" x14ac:dyDescent="0.3">
      <c r="A339" s="5"/>
      <c r="B339" s="13" t="s">
        <v>1002</v>
      </c>
      <c r="C339" s="26" t="s">
        <v>1003</v>
      </c>
      <c r="D339" s="13" t="s">
        <v>10045</v>
      </c>
      <c r="E339" s="13" t="s">
        <v>16</v>
      </c>
      <c r="F339" s="27">
        <v>3</v>
      </c>
      <c r="G339" s="40">
        <v>42.12</v>
      </c>
      <c r="H339" s="13"/>
      <c r="I339" s="17">
        <f>IFERROR(Таб02_46[[#This Row],[Цена]]*Таб02_46[[#This Row],[Заказ]],"")</f>
        <v>0</v>
      </c>
      <c r="J339" s="18" t="s">
        <v>10644</v>
      </c>
      <c r="K339" s="73" t="str">
        <f t="shared" si="5"/>
        <v/>
      </c>
      <c r="L339" s="12"/>
    </row>
    <row r="340" spans="1:12" s="4" customFormat="1" ht="15.6" x14ac:dyDescent="0.3">
      <c r="A340" s="5"/>
      <c r="B340" s="13" t="s">
        <v>1004</v>
      </c>
      <c r="C340" s="26" t="s">
        <v>1005</v>
      </c>
      <c r="D340" s="13" t="s">
        <v>10045</v>
      </c>
      <c r="E340" s="13" t="s">
        <v>16</v>
      </c>
      <c r="F340" s="27">
        <v>3</v>
      </c>
      <c r="G340" s="40">
        <v>42.12</v>
      </c>
      <c r="H340" s="13"/>
      <c r="I340" s="17">
        <f>IFERROR(Таб02_46[[#This Row],[Цена]]*Таб02_46[[#This Row],[Заказ]],"")</f>
        <v>0</v>
      </c>
      <c r="J340" s="18" t="s">
        <v>10644</v>
      </c>
      <c r="K340" s="73" t="str">
        <f t="shared" si="5"/>
        <v/>
      </c>
      <c r="L340" s="12"/>
    </row>
    <row r="341" spans="1:12" s="4" customFormat="1" ht="15.6" x14ac:dyDescent="0.3">
      <c r="A341" s="5"/>
      <c r="B341" s="13" t="s">
        <v>1006</v>
      </c>
      <c r="C341" s="26" t="s">
        <v>1007</v>
      </c>
      <c r="D341" s="13" t="s">
        <v>10045</v>
      </c>
      <c r="E341" s="13" t="s">
        <v>16</v>
      </c>
      <c r="F341" s="27">
        <v>3</v>
      </c>
      <c r="G341" s="40">
        <v>42.12</v>
      </c>
      <c r="H341" s="13"/>
      <c r="I341" s="17">
        <f>IFERROR(Таб02_46[[#This Row],[Цена]]*Таб02_46[[#This Row],[Заказ]],"")</f>
        <v>0</v>
      </c>
      <c r="J341" s="18" t="s">
        <v>10644</v>
      </c>
      <c r="K341" s="73" t="str">
        <f t="shared" si="5"/>
        <v/>
      </c>
      <c r="L341" s="12"/>
    </row>
    <row r="342" spans="1:12" s="4" customFormat="1" ht="15.6" x14ac:dyDescent="0.3">
      <c r="A342" s="5"/>
      <c r="B342" s="13" t="s">
        <v>1008</v>
      </c>
      <c r="C342" s="26" t="s">
        <v>1009</v>
      </c>
      <c r="D342" s="13" t="s">
        <v>10045</v>
      </c>
      <c r="E342" s="13" t="s">
        <v>16</v>
      </c>
      <c r="F342" s="27">
        <v>3</v>
      </c>
      <c r="G342" s="40">
        <v>44.7</v>
      </c>
      <c r="H342" s="13"/>
      <c r="I342" s="17">
        <f>IFERROR(Таб02_46[[#This Row],[Цена]]*Таб02_46[[#This Row],[Заказ]],"")</f>
        <v>0</v>
      </c>
      <c r="J342" s="18" t="s">
        <v>10644</v>
      </c>
      <c r="K342" s="73" t="str">
        <f t="shared" si="5"/>
        <v/>
      </c>
      <c r="L342" s="12"/>
    </row>
    <row r="343" spans="1:12" s="4" customFormat="1" ht="15.6" x14ac:dyDescent="0.3">
      <c r="A343" s="5"/>
      <c r="B343" s="13" t="s">
        <v>1010</v>
      </c>
      <c r="C343" s="26" t="s">
        <v>1011</v>
      </c>
      <c r="D343" s="13" t="s">
        <v>10060</v>
      </c>
      <c r="E343" s="13" t="s">
        <v>16</v>
      </c>
      <c r="F343" s="27">
        <v>1</v>
      </c>
      <c r="G343" s="40">
        <v>50.19</v>
      </c>
      <c r="H343" s="13"/>
      <c r="I343" s="17">
        <f>IFERROR(Таб02_46[[#This Row],[Цена]]*Таб02_46[[#This Row],[Заказ]],"")</f>
        <v>0</v>
      </c>
      <c r="J343" s="18" t="s">
        <v>10644</v>
      </c>
      <c r="K343" s="73" t="str">
        <f t="shared" si="5"/>
        <v/>
      </c>
      <c r="L343" s="12"/>
    </row>
    <row r="344" spans="1:12" s="4" customFormat="1" ht="15.6" x14ac:dyDescent="0.3">
      <c r="A344" s="5"/>
      <c r="B344" s="13" t="s">
        <v>1138</v>
      </c>
      <c r="C344" s="26" t="s">
        <v>1139</v>
      </c>
      <c r="D344" s="13" t="s">
        <v>10045</v>
      </c>
      <c r="E344" s="13" t="s">
        <v>16</v>
      </c>
      <c r="F344" s="27">
        <v>3</v>
      </c>
      <c r="G344" s="40">
        <v>42.12</v>
      </c>
      <c r="H344" s="13"/>
      <c r="I344" s="17">
        <f>IFERROR(Таб02_46[[#This Row],[Цена]]*Таб02_46[[#This Row],[Заказ]],"")</f>
        <v>0</v>
      </c>
      <c r="J344" s="18" t="s">
        <v>10644</v>
      </c>
      <c r="K344" s="73" t="str">
        <f t="shared" si="5"/>
        <v/>
      </c>
      <c r="L344" s="12"/>
    </row>
    <row r="345" spans="1:12" s="4" customFormat="1" ht="15.6" x14ac:dyDescent="0.3">
      <c r="A345" s="5"/>
      <c r="B345" s="13" t="s">
        <v>1140</v>
      </c>
      <c r="C345" s="26" t="s">
        <v>1141</v>
      </c>
      <c r="D345" s="13" t="s">
        <v>10045</v>
      </c>
      <c r="E345" s="13" t="s">
        <v>16</v>
      </c>
      <c r="F345" s="27">
        <v>3</v>
      </c>
      <c r="G345" s="40">
        <v>42.12</v>
      </c>
      <c r="H345" s="13"/>
      <c r="I345" s="17">
        <f>IFERROR(Таб02_46[[#This Row],[Цена]]*Таб02_46[[#This Row],[Заказ]],"")</f>
        <v>0</v>
      </c>
      <c r="J345" s="18" t="s">
        <v>10644</v>
      </c>
      <c r="K345" s="73" t="str">
        <f t="shared" si="5"/>
        <v/>
      </c>
      <c r="L345" s="12"/>
    </row>
    <row r="346" spans="1:12" s="4" customFormat="1" ht="15.6" x14ac:dyDescent="0.3">
      <c r="A346" s="5"/>
      <c r="B346" s="13" t="s">
        <v>1142</v>
      </c>
      <c r="C346" s="26" t="s">
        <v>1143</v>
      </c>
      <c r="D346" s="13" t="s">
        <v>10045</v>
      </c>
      <c r="E346" s="13" t="s">
        <v>16</v>
      </c>
      <c r="F346" s="27">
        <v>3</v>
      </c>
      <c r="G346" s="40">
        <v>42.12</v>
      </c>
      <c r="H346" s="13"/>
      <c r="I346" s="17">
        <f>IFERROR(Таб02_46[[#This Row],[Цена]]*Таб02_46[[#This Row],[Заказ]],"")</f>
        <v>0</v>
      </c>
      <c r="J346" s="18" t="s">
        <v>10644</v>
      </c>
      <c r="K346" s="73" t="str">
        <f t="shared" si="5"/>
        <v/>
      </c>
      <c r="L346" s="12"/>
    </row>
    <row r="347" spans="1:12" s="4" customFormat="1" ht="15.6" x14ac:dyDescent="0.3">
      <c r="A347" s="5"/>
      <c r="B347" s="13" t="s">
        <v>1144</v>
      </c>
      <c r="C347" s="26" t="s">
        <v>1145</v>
      </c>
      <c r="D347" s="13" t="s">
        <v>10045</v>
      </c>
      <c r="E347" s="13" t="s">
        <v>16</v>
      </c>
      <c r="F347" s="27">
        <v>3</v>
      </c>
      <c r="G347" s="40">
        <v>42.12</v>
      </c>
      <c r="H347" s="13"/>
      <c r="I347" s="17">
        <f>IFERROR(Таб02_46[[#This Row],[Цена]]*Таб02_46[[#This Row],[Заказ]],"")</f>
        <v>0</v>
      </c>
      <c r="J347" s="18" t="s">
        <v>10644</v>
      </c>
      <c r="K347" s="73" t="str">
        <f t="shared" si="5"/>
        <v/>
      </c>
      <c r="L347" s="12"/>
    </row>
    <row r="348" spans="1:12" s="4" customFormat="1" ht="15.6" x14ac:dyDescent="0.3">
      <c r="A348" s="5"/>
      <c r="B348" s="13" t="s">
        <v>1146</v>
      </c>
      <c r="C348" s="26" t="s">
        <v>1147</v>
      </c>
      <c r="D348" s="13" t="s">
        <v>10060</v>
      </c>
      <c r="E348" s="13" t="s">
        <v>16</v>
      </c>
      <c r="F348" s="27">
        <v>1</v>
      </c>
      <c r="G348" s="40">
        <v>60.51</v>
      </c>
      <c r="H348" s="13"/>
      <c r="I348" s="17">
        <f>IFERROR(Таб02_46[[#This Row],[Цена]]*Таб02_46[[#This Row],[Заказ]],"")</f>
        <v>0</v>
      </c>
      <c r="J348" s="18" t="s">
        <v>10644</v>
      </c>
      <c r="K348" s="73" t="str">
        <f t="shared" si="5"/>
        <v/>
      </c>
      <c r="L348" s="12"/>
    </row>
    <row r="349" spans="1:12" s="4" customFormat="1" ht="15.6" x14ac:dyDescent="0.3">
      <c r="A349" s="5"/>
      <c r="B349" s="13" t="s">
        <v>1148</v>
      </c>
      <c r="C349" s="26" t="s">
        <v>1149</v>
      </c>
      <c r="D349" s="13" t="s">
        <v>10045</v>
      </c>
      <c r="E349" s="13" t="s">
        <v>16</v>
      </c>
      <c r="F349" s="27">
        <v>3</v>
      </c>
      <c r="G349" s="40">
        <v>42.12</v>
      </c>
      <c r="H349" s="13"/>
      <c r="I349" s="17">
        <f>IFERROR(Таб02_46[[#This Row],[Цена]]*Таб02_46[[#This Row],[Заказ]],"")</f>
        <v>0</v>
      </c>
      <c r="J349" s="18" t="s">
        <v>10644</v>
      </c>
      <c r="K349" s="73" t="str">
        <f t="shared" si="5"/>
        <v/>
      </c>
      <c r="L349" s="12"/>
    </row>
    <row r="350" spans="1:12" s="4" customFormat="1" ht="15.6" x14ac:dyDescent="0.3">
      <c r="A350" s="5"/>
      <c r="B350" s="13" t="s">
        <v>1150</v>
      </c>
      <c r="C350" s="26" t="s">
        <v>1151</v>
      </c>
      <c r="D350" s="13" t="s">
        <v>10060</v>
      </c>
      <c r="E350" s="13" t="s">
        <v>16</v>
      </c>
      <c r="F350" s="27">
        <v>1</v>
      </c>
      <c r="G350" s="40">
        <v>57.07</v>
      </c>
      <c r="H350" s="13"/>
      <c r="I350" s="17">
        <f>IFERROR(Таб02_46[[#This Row],[Цена]]*Таб02_46[[#This Row],[Заказ]],"")</f>
        <v>0</v>
      </c>
      <c r="J350" s="18" t="s">
        <v>10644</v>
      </c>
      <c r="K350" s="73" t="str">
        <f t="shared" si="5"/>
        <v/>
      </c>
      <c r="L350" s="12"/>
    </row>
    <row r="351" spans="1:12" s="4" customFormat="1" ht="15.6" x14ac:dyDescent="0.3">
      <c r="A351" s="5"/>
      <c r="B351" s="13" t="s">
        <v>1152</v>
      </c>
      <c r="C351" s="26" t="s">
        <v>1153</v>
      </c>
      <c r="D351" s="13" t="s">
        <v>10060</v>
      </c>
      <c r="E351" s="13" t="s">
        <v>16</v>
      </c>
      <c r="F351" s="27">
        <v>1</v>
      </c>
      <c r="G351" s="40">
        <v>57.07</v>
      </c>
      <c r="H351" s="13"/>
      <c r="I351" s="17">
        <f>IFERROR(Таб02_46[[#This Row],[Цена]]*Таб02_46[[#This Row],[Заказ]],"")</f>
        <v>0</v>
      </c>
      <c r="J351" s="18" t="s">
        <v>10644</v>
      </c>
      <c r="K351" s="73" t="str">
        <f t="shared" si="5"/>
        <v/>
      </c>
      <c r="L351" s="12"/>
    </row>
    <row r="352" spans="1:12" s="4" customFormat="1" ht="15.6" x14ac:dyDescent="0.3">
      <c r="A352" s="5"/>
      <c r="B352" s="13" t="s">
        <v>1154</v>
      </c>
      <c r="C352" s="26" t="s">
        <v>1155</v>
      </c>
      <c r="D352" s="13" t="s">
        <v>10045</v>
      </c>
      <c r="E352" s="13" t="s">
        <v>16</v>
      </c>
      <c r="F352" s="27">
        <v>3</v>
      </c>
      <c r="G352" s="40">
        <v>42.12</v>
      </c>
      <c r="H352" s="13"/>
      <c r="I352" s="17">
        <f>IFERROR(Таб02_46[[#This Row],[Цена]]*Таб02_46[[#This Row],[Заказ]],"")</f>
        <v>0</v>
      </c>
      <c r="J352" s="18" t="s">
        <v>10644</v>
      </c>
      <c r="K352" s="73" t="str">
        <f t="shared" si="5"/>
        <v/>
      </c>
      <c r="L352" s="12"/>
    </row>
    <row r="353" spans="1:12" s="4" customFormat="1" ht="15.6" x14ac:dyDescent="0.3">
      <c r="A353" s="5"/>
      <c r="B353" s="13" t="s">
        <v>1156</v>
      </c>
      <c r="C353" s="26" t="s">
        <v>1157</v>
      </c>
      <c r="D353" s="13" t="s">
        <v>10060</v>
      </c>
      <c r="E353" s="13" t="s">
        <v>16</v>
      </c>
      <c r="F353" s="27">
        <v>1</v>
      </c>
      <c r="G353" s="40">
        <v>57.07</v>
      </c>
      <c r="H353" s="13"/>
      <c r="I353" s="17">
        <f>IFERROR(Таб02_46[[#This Row],[Цена]]*Таб02_46[[#This Row],[Заказ]],"")</f>
        <v>0</v>
      </c>
      <c r="J353" s="18" t="s">
        <v>10644</v>
      </c>
      <c r="K353" s="73" t="str">
        <f t="shared" si="5"/>
        <v/>
      </c>
      <c r="L353" s="12"/>
    </row>
    <row r="354" spans="1:12" s="4" customFormat="1" ht="15.6" x14ac:dyDescent="0.3">
      <c r="A354" s="5"/>
      <c r="B354" s="13" t="s">
        <v>1158</v>
      </c>
      <c r="C354" s="26" t="s">
        <v>1159</v>
      </c>
      <c r="D354" s="13" t="s">
        <v>10045</v>
      </c>
      <c r="E354" s="13" t="s">
        <v>16</v>
      </c>
      <c r="F354" s="27">
        <v>3</v>
      </c>
      <c r="G354" s="40">
        <v>42.12</v>
      </c>
      <c r="H354" s="13"/>
      <c r="I354" s="17">
        <f>IFERROR(Таб02_46[[#This Row],[Цена]]*Таб02_46[[#This Row],[Заказ]],"")</f>
        <v>0</v>
      </c>
      <c r="J354" s="18" t="s">
        <v>10644</v>
      </c>
      <c r="K354" s="73" t="str">
        <f t="shared" si="5"/>
        <v/>
      </c>
      <c r="L354" s="12"/>
    </row>
    <row r="355" spans="1:12" s="4" customFormat="1" ht="15.6" x14ac:dyDescent="0.3">
      <c r="A355" s="5"/>
      <c r="B355" s="13" t="s">
        <v>1160</v>
      </c>
      <c r="C355" s="26" t="s">
        <v>1161</v>
      </c>
      <c r="D355" s="13" t="s">
        <v>10060</v>
      </c>
      <c r="E355" s="13" t="s">
        <v>16</v>
      </c>
      <c r="F355" s="27">
        <v>1</v>
      </c>
      <c r="G355" s="40">
        <v>57.07</v>
      </c>
      <c r="H355" s="13"/>
      <c r="I355" s="17">
        <f>IFERROR(Таб02_46[[#This Row],[Цена]]*Таб02_46[[#This Row],[Заказ]],"")</f>
        <v>0</v>
      </c>
      <c r="J355" s="18" t="s">
        <v>10644</v>
      </c>
      <c r="K355" s="73" t="str">
        <f t="shared" si="5"/>
        <v/>
      </c>
      <c r="L355" s="12"/>
    </row>
    <row r="356" spans="1:12" s="4" customFormat="1" ht="15.6" x14ac:dyDescent="0.3">
      <c r="A356" s="5"/>
      <c r="B356" s="13" t="s">
        <v>1162</v>
      </c>
      <c r="C356" s="26" t="s">
        <v>1163</v>
      </c>
      <c r="D356" s="13" t="s">
        <v>10197</v>
      </c>
      <c r="E356" s="13" t="s">
        <v>16</v>
      </c>
      <c r="F356" s="27">
        <v>1</v>
      </c>
      <c r="G356" s="40">
        <v>75.97</v>
      </c>
      <c r="H356" s="13"/>
      <c r="I356" s="17">
        <f>IFERROR(Таб02_46[[#This Row],[Цена]]*Таб02_46[[#This Row],[Заказ]],"")</f>
        <v>0</v>
      </c>
      <c r="J356" s="18" t="s">
        <v>10644</v>
      </c>
      <c r="K356" s="73" t="str">
        <f t="shared" si="5"/>
        <v/>
      </c>
      <c r="L356" s="12"/>
    </row>
    <row r="357" spans="1:12" s="4" customFormat="1" ht="15.6" x14ac:dyDescent="0.3">
      <c r="A357" s="5"/>
      <c r="B357" s="13" t="s">
        <v>1164</v>
      </c>
      <c r="C357" s="26" t="s">
        <v>1165</v>
      </c>
      <c r="D357" s="13" t="s">
        <v>10197</v>
      </c>
      <c r="E357" s="13" t="s">
        <v>16</v>
      </c>
      <c r="F357" s="27">
        <v>1</v>
      </c>
      <c r="G357" s="40">
        <v>80.27</v>
      </c>
      <c r="H357" s="13"/>
      <c r="I357" s="17">
        <f>IFERROR(Таб02_46[[#This Row],[Цена]]*Таб02_46[[#This Row],[Заказ]],"")</f>
        <v>0</v>
      </c>
      <c r="J357" s="18" t="s">
        <v>10644</v>
      </c>
      <c r="K357" s="73" t="str">
        <f t="shared" si="5"/>
        <v/>
      </c>
      <c r="L357" s="12"/>
    </row>
    <row r="358" spans="1:12" s="4" customFormat="1" ht="15.6" x14ac:dyDescent="0.3">
      <c r="A358" s="1"/>
      <c r="B358" s="13" t="s">
        <v>1166</v>
      </c>
      <c r="C358" s="26" t="s">
        <v>1167</v>
      </c>
      <c r="D358" s="13" t="s">
        <v>10190</v>
      </c>
      <c r="E358" s="13" t="s">
        <v>16</v>
      </c>
      <c r="F358" s="27">
        <v>1</v>
      </c>
      <c r="G358" s="40">
        <v>63.51</v>
      </c>
      <c r="H358" s="13"/>
      <c r="I358" s="17">
        <f>IFERROR(Таб02_46[[#This Row],[Цена]]*Таб02_46[[#This Row],[Заказ]],"")</f>
        <v>0</v>
      </c>
      <c r="J358" s="18" t="s">
        <v>10644</v>
      </c>
      <c r="K358" s="73" t="str">
        <f t="shared" si="5"/>
        <v/>
      </c>
      <c r="L358" s="12"/>
    </row>
    <row r="359" spans="1:12" s="4" customFormat="1" ht="15.6" x14ac:dyDescent="0.3">
      <c r="A359" s="1"/>
      <c r="B359" s="13" t="s">
        <v>1168</v>
      </c>
      <c r="C359" s="26" t="s">
        <v>1169</v>
      </c>
      <c r="D359" s="13" t="s">
        <v>10190</v>
      </c>
      <c r="E359" s="13" t="s">
        <v>16</v>
      </c>
      <c r="F359" s="27">
        <v>1</v>
      </c>
      <c r="G359" s="40">
        <v>63.51</v>
      </c>
      <c r="H359" s="13"/>
      <c r="I359" s="17">
        <f>IFERROR(Таб02_46[[#This Row],[Цена]]*Таб02_46[[#This Row],[Заказ]],"")</f>
        <v>0</v>
      </c>
      <c r="J359" s="18" t="s">
        <v>10644</v>
      </c>
      <c r="K359" s="73" t="str">
        <f t="shared" si="5"/>
        <v/>
      </c>
      <c r="L359" s="12"/>
    </row>
    <row r="360" spans="1:12" s="4" customFormat="1" ht="15.6" x14ac:dyDescent="0.3">
      <c r="A360" s="1"/>
      <c r="B360" s="13" t="s">
        <v>1170</v>
      </c>
      <c r="C360" s="26" t="s">
        <v>1171</v>
      </c>
      <c r="D360" s="13" t="s">
        <v>10190</v>
      </c>
      <c r="E360" s="13" t="s">
        <v>16</v>
      </c>
      <c r="F360" s="27">
        <v>1</v>
      </c>
      <c r="G360" s="40">
        <v>67.81</v>
      </c>
      <c r="H360" s="13"/>
      <c r="I360" s="17">
        <f>IFERROR(Таб02_46[[#This Row],[Цена]]*Таб02_46[[#This Row],[Заказ]],"")</f>
        <v>0</v>
      </c>
      <c r="J360" s="18" t="s">
        <v>10644</v>
      </c>
      <c r="K360" s="73" t="str">
        <f t="shared" si="5"/>
        <v/>
      </c>
      <c r="L360" s="12"/>
    </row>
    <row r="361" spans="1:12" s="4" customFormat="1" ht="15.6" x14ac:dyDescent="0.3">
      <c r="A361" s="1"/>
      <c r="B361" s="13" t="s">
        <v>1172</v>
      </c>
      <c r="C361" s="26" t="s">
        <v>1173</v>
      </c>
      <c r="D361" s="13" t="s">
        <v>10045</v>
      </c>
      <c r="E361" s="13" t="s">
        <v>16</v>
      </c>
      <c r="F361" s="27">
        <v>3</v>
      </c>
      <c r="G361" s="40">
        <v>40.4</v>
      </c>
      <c r="H361" s="13"/>
      <c r="I361" s="17">
        <f>IFERROR(Таб02_46[[#This Row],[Цена]]*Таб02_46[[#This Row],[Заказ]],"")</f>
        <v>0</v>
      </c>
      <c r="J361" s="18" t="s">
        <v>10644</v>
      </c>
      <c r="K361" s="73" t="str">
        <f t="shared" si="5"/>
        <v/>
      </c>
      <c r="L361" s="12"/>
    </row>
    <row r="362" spans="1:12" s="4" customFormat="1" ht="15.6" x14ac:dyDescent="0.3">
      <c r="A362" s="1"/>
      <c r="B362" s="13" t="s">
        <v>1174</v>
      </c>
      <c r="C362" s="26" t="s">
        <v>1175</v>
      </c>
      <c r="D362" s="13" t="s">
        <v>10045</v>
      </c>
      <c r="E362" s="13" t="s">
        <v>16</v>
      </c>
      <c r="F362" s="27">
        <v>3</v>
      </c>
      <c r="G362" s="40">
        <v>40.4</v>
      </c>
      <c r="H362" s="13"/>
      <c r="I362" s="17">
        <f>IFERROR(Таб02_46[[#This Row],[Цена]]*Таб02_46[[#This Row],[Заказ]],"")</f>
        <v>0</v>
      </c>
      <c r="J362" s="18" t="s">
        <v>10644</v>
      </c>
      <c r="K362" s="73" t="str">
        <f t="shared" si="5"/>
        <v/>
      </c>
      <c r="L362" s="12"/>
    </row>
    <row r="363" spans="1:12" s="4" customFormat="1" ht="15.6" x14ac:dyDescent="0.3">
      <c r="A363" s="1"/>
      <c r="B363" s="13" t="s">
        <v>1182</v>
      </c>
      <c r="C363" s="26" t="s">
        <v>1183</v>
      </c>
      <c r="D363" s="13" t="s">
        <v>10060</v>
      </c>
      <c r="E363" s="13" t="s">
        <v>16</v>
      </c>
      <c r="F363" s="27">
        <v>1</v>
      </c>
      <c r="G363" s="40">
        <v>54.49</v>
      </c>
      <c r="H363" s="13"/>
      <c r="I363" s="17">
        <f>IFERROR(Таб02_46[[#This Row],[Цена]]*Таб02_46[[#This Row],[Заказ]],"")</f>
        <v>0</v>
      </c>
      <c r="J363" s="18" t="s">
        <v>10644</v>
      </c>
      <c r="K363" s="73" t="str">
        <f t="shared" si="5"/>
        <v/>
      </c>
      <c r="L363" s="12"/>
    </row>
    <row r="364" spans="1:12" s="4" customFormat="1" ht="15.6" x14ac:dyDescent="0.3">
      <c r="A364" s="1"/>
      <c r="B364" s="13" t="s">
        <v>1184</v>
      </c>
      <c r="C364" s="26" t="s">
        <v>1185</v>
      </c>
      <c r="D364" s="13" t="s">
        <v>10060</v>
      </c>
      <c r="E364" s="13" t="s">
        <v>16</v>
      </c>
      <c r="F364" s="27">
        <v>1</v>
      </c>
      <c r="G364" s="40">
        <v>54.49</v>
      </c>
      <c r="H364" s="13"/>
      <c r="I364" s="17">
        <f>IFERROR(Таб02_46[[#This Row],[Цена]]*Таб02_46[[#This Row],[Заказ]],"")</f>
        <v>0</v>
      </c>
      <c r="J364" s="18" t="s">
        <v>10644</v>
      </c>
      <c r="K364" s="73" t="str">
        <f t="shared" si="5"/>
        <v/>
      </c>
      <c r="L364" s="12"/>
    </row>
    <row r="365" spans="1:12" s="4" customFormat="1" ht="15.6" x14ac:dyDescent="0.3">
      <c r="A365" s="1"/>
      <c r="B365" s="13" t="s">
        <v>1186</v>
      </c>
      <c r="C365" s="26" t="s">
        <v>1187</v>
      </c>
      <c r="D365" s="13" t="s">
        <v>10060</v>
      </c>
      <c r="E365" s="13" t="s">
        <v>16</v>
      </c>
      <c r="F365" s="27">
        <v>1</v>
      </c>
      <c r="G365" s="40">
        <v>54.49</v>
      </c>
      <c r="H365" s="13"/>
      <c r="I365" s="17">
        <f>IFERROR(Таб02_46[[#This Row],[Цена]]*Таб02_46[[#This Row],[Заказ]],"")</f>
        <v>0</v>
      </c>
      <c r="J365" s="18" t="s">
        <v>10644</v>
      </c>
      <c r="K365" s="73" t="str">
        <f t="shared" si="5"/>
        <v/>
      </c>
      <c r="L365" s="12"/>
    </row>
    <row r="366" spans="1:12" s="4" customFormat="1" ht="15.6" x14ac:dyDescent="0.3">
      <c r="A366" s="1"/>
      <c r="B366" s="13" t="s">
        <v>1188</v>
      </c>
      <c r="C366" s="26" t="s">
        <v>1189</v>
      </c>
      <c r="D366" s="13" t="s">
        <v>10060</v>
      </c>
      <c r="E366" s="13" t="s">
        <v>16</v>
      </c>
      <c r="F366" s="27">
        <v>1</v>
      </c>
      <c r="G366" s="40">
        <v>54.49</v>
      </c>
      <c r="H366" s="13"/>
      <c r="I366" s="17">
        <f>IFERROR(Таб02_46[[#This Row],[Цена]]*Таб02_46[[#This Row],[Заказ]],"")</f>
        <v>0</v>
      </c>
      <c r="J366" s="18" t="s">
        <v>10644</v>
      </c>
      <c r="K366" s="73" t="str">
        <f t="shared" si="5"/>
        <v/>
      </c>
      <c r="L366" s="12"/>
    </row>
    <row r="367" spans="1:12" s="4" customFormat="1" ht="15.6" x14ac:dyDescent="0.3">
      <c r="A367" s="1"/>
      <c r="B367" s="13" t="s">
        <v>1190</v>
      </c>
      <c r="C367" s="26" t="s">
        <v>1191</v>
      </c>
      <c r="D367" s="13" t="s">
        <v>10045</v>
      </c>
      <c r="E367" s="13" t="s">
        <v>16</v>
      </c>
      <c r="F367" s="27">
        <v>3</v>
      </c>
      <c r="G367" s="40">
        <v>40.4</v>
      </c>
      <c r="H367" s="13"/>
      <c r="I367" s="17">
        <f>IFERROR(Таб02_46[[#This Row],[Цена]]*Таб02_46[[#This Row],[Заказ]],"")</f>
        <v>0</v>
      </c>
      <c r="J367" s="18" t="s">
        <v>10644</v>
      </c>
      <c r="K367" s="73" t="str">
        <f t="shared" si="5"/>
        <v/>
      </c>
      <c r="L367" s="12"/>
    </row>
    <row r="368" spans="1:12" s="4" customFormat="1" ht="15.6" x14ac:dyDescent="0.3">
      <c r="A368" s="1"/>
      <c r="B368" s="13" t="s">
        <v>1192</v>
      </c>
      <c r="C368" s="26" t="s">
        <v>1193</v>
      </c>
      <c r="D368" s="13" t="s">
        <v>10060</v>
      </c>
      <c r="E368" s="13" t="s">
        <v>16</v>
      </c>
      <c r="F368" s="27">
        <v>1</v>
      </c>
      <c r="G368" s="40">
        <v>54.49</v>
      </c>
      <c r="H368" s="13"/>
      <c r="I368" s="17">
        <f>IFERROR(Таб02_46[[#This Row],[Цена]]*Таб02_46[[#This Row],[Заказ]],"")</f>
        <v>0</v>
      </c>
      <c r="J368" s="18" t="s">
        <v>10644</v>
      </c>
      <c r="K368" s="73" t="str">
        <f t="shared" si="5"/>
        <v/>
      </c>
      <c r="L368" s="12"/>
    </row>
    <row r="369" spans="1:12" s="4" customFormat="1" ht="15.6" x14ac:dyDescent="0.3">
      <c r="A369" s="1"/>
      <c r="B369" s="13" t="s">
        <v>1194</v>
      </c>
      <c r="C369" s="26" t="s">
        <v>1195</v>
      </c>
      <c r="D369" s="13" t="s">
        <v>10045</v>
      </c>
      <c r="E369" s="13" t="s">
        <v>16</v>
      </c>
      <c r="F369" s="27">
        <v>3</v>
      </c>
      <c r="G369" s="40">
        <v>40.4</v>
      </c>
      <c r="H369" s="13"/>
      <c r="I369" s="17">
        <f>IFERROR(Таб02_46[[#This Row],[Цена]]*Таб02_46[[#This Row],[Заказ]],"")</f>
        <v>0</v>
      </c>
      <c r="J369" s="18" t="s">
        <v>10644</v>
      </c>
      <c r="K369" s="73" t="str">
        <f t="shared" si="5"/>
        <v/>
      </c>
      <c r="L369" s="12"/>
    </row>
    <row r="370" spans="1:12" s="4" customFormat="1" ht="15.6" x14ac:dyDescent="0.3">
      <c r="A370" s="1"/>
      <c r="B370" s="13" t="s">
        <v>1196</v>
      </c>
      <c r="C370" s="26" t="s">
        <v>1197</v>
      </c>
      <c r="D370" s="13" t="s">
        <v>10045</v>
      </c>
      <c r="E370" s="13" t="s">
        <v>16</v>
      </c>
      <c r="F370" s="27">
        <v>3</v>
      </c>
      <c r="G370" s="40">
        <v>36.96</v>
      </c>
      <c r="H370" s="13"/>
      <c r="I370" s="17">
        <f>IFERROR(Таб02_46[[#This Row],[Цена]]*Таб02_46[[#This Row],[Заказ]],"")</f>
        <v>0</v>
      </c>
      <c r="J370" s="18" t="s">
        <v>10644</v>
      </c>
      <c r="K370" s="73" t="str">
        <f t="shared" si="5"/>
        <v/>
      </c>
      <c r="L370" s="12"/>
    </row>
    <row r="371" spans="1:12" s="4" customFormat="1" ht="15.6" x14ac:dyDescent="0.3">
      <c r="A371" s="1"/>
      <c r="B371" s="13" t="s">
        <v>1198</v>
      </c>
      <c r="C371" s="26" t="s">
        <v>1199</v>
      </c>
      <c r="D371" s="13" t="s">
        <v>10045</v>
      </c>
      <c r="E371" s="13" t="s">
        <v>16</v>
      </c>
      <c r="F371" s="27">
        <v>3</v>
      </c>
      <c r="G371" s="40">
        <v>38.68</v>
      </c>
      <c r="H371" s="13"/>
      <c r="I371" s="17">
        <f>IFERROR(Таб02_46[[#This Row],[Цена]]*Таб02_46[[#This Row],[Заказ]],"")</f>
        <v>0</v>
      </c>
      <c r="J371" s="18" t="s">
        <v>10644</v>
      </c>
      <c r="K371" s="73" t="str">
        <f t="shared" si="5"/>
        <v/>
      </c>
      <c r="L371" s="12"/>
    </row>
    <row r="372" spans="1:12" s="4" customFormat="1" ht="15.6" x14ac:dyDescent="0.3">
      <c r="A372" s="1"/>
      <c r="B372" s="13" t="s">
        <v>1200</v>
      </c>
      <c r="C372" s="26" t="s">
        <v>1201</v>
      </c>
      <c r="D372" s="13" t="s">
        <v>10060</v>
      </c>
      <c r="E372" s="13" t="s">
        <v>16</v>
      </c>
      <c r="F372" s="27">
        <v>1</v>
      </c>
      <c r="G372" s="40">
        <v>54.49</v>
      </c>
      <c r="H372" s="13"/>
      <c r="I372" s="17">
        <f>IFERROR(Таб02_46[[#This Row],[Цена]]*Таб02_46[[#This Row],[Заказ]],"")</f>
        <v>0</v>
      </c>
      <c r="J372" s="18" t="s">
        <v>10644</v>
      </c>
      <c r="K372" s="73" t="str">
        <f t="shared" si="5"/>
        <v/>
      </c>
      <c r="L372" s="12"/>
    </row>
    <row r="373" spans="1:12" s="4" customFormat="1" ht="15.6" x14ac:dyDescent="0.3">
      <c r="A373" s="1"/>
      <c r="B373" s="13" t="s">
        <v>1202</v>
      </c>
      <c r="C373" s="26" t="s">
        <v>1203</v>
      </c>
      <c r="D373" s="13" t="s">
        <v>10045</v>
      </c>
      <c r="E373" s="13" t="s">
        <v>16</v>
      </c>
      <c r="F373" s="27">
        <v>3</v>
      </c>
      <c r="G373" s="40">
        <v>40.4</v>
      </c>
      <c r="H373" s="13"/>
      <c r="I373" s="17">
        <f>IFERROR(Таб02_46[[#This Row],[Цена]]*Таб02_46[[#This Row],[Заказ]],"")</f>
        <v>0</v>
      </c>
      <c r="J373" s="18" t="s">
        <v>10644</v>
      </c>
      <c r="K373" s="73" t="str">
        <f t="shared" si="5"/>
        <v/>
      </c>
      <c r="L373" s="12"/>
    </row>
    <row r="374" spans="1:12" s="4" customFormat="1" ht="15.6" x14ac:dyDescent="0.3">
      <c r="A374" s="1"/>
      <c r="B374" s="13" t="s">
        <v>1204</v>
      </c>
      <c r="C374" s="26" t="s">
        <v>1205</v>
      </c>
      <c r="D374" s="13" t="s">
        <v>10060</v>
      </c>
      <c r="E374" s="13" t="s">
        <v>16</v>
      </c>
      <c r="F374" s="27">
        <v>1</v>
      </c>
      <c r="G374" s="40">
        <v>51.05</v>
      </c>
      <c r="H374" s="13"/>
      <c r="I374" s="17">
        <f>IFERROR(Таб02_46[[#This Row],[Цена]]*Таб02_46[[#This Row],[Заказ]],"")</f>
        <v>0</v>
      </c>
      <c r="J374" s="18" t="s">
        <v>10644</v>
      </c>
      <c r="K374" s="73" t="str">
        <f t="shared" si="5"/>
        <v/>
      </c>
      <c r="L374" s="12"/>
    </row>
    <row r="375" spans="1:12" s="4" customFormat="1" ht="15.6" x14ac:dyDescent="0.3">
      <c r="A375" s="1"/>
      <c r="B375" s="13" t="s">
        <v>1206</v>
      </c>
      <c r="C375" s="26" t="s">
        <v>1207</v>
      </c>
      <c r="D375" s="13" t="s">
        <v>10060</v>
      </c>
      <c r="E375" s="13" t="s">
        <v>16</v>
      </c>
      <c r="F375" s="27">
        <v>1</v>
      </c>
      <c r="G375" s="40">
        <v>54.49</v>
      </c>
      <c r="H375" s="13"/>
      <c r="I375" s="17">
        <f>IFERROR(Таб02_46[[#This Row],[Цена]]*Таб02_46[[#This Row],[Заказ]],"")</f>
        <v>0</v>
      </c>
      <c r="J375" s="18" t="s">
        <v>10644</v>
      </c>
      <c r="K375" s="73" t="str">
        <f t="shared" si="5"/>
        <v/>
      </c>
      <c r="L375" s="12"/>
    </row>
    <row r="376" spans="1:12" s="4" customFormat="1" ht="15.6" x14ac:dyDescent="0.3">
      <c r="A376" s="1"/>
      <c r="B376" s="13" t="s">
        <v>1208</v>
      </c>
      <c r="C376" s="26" t="s">
        <v>1209</v>
      </c>
      <c r="D376" s="13" t="s">
        <v>10190</v>
      </c>
      <c r="E376" s="13" t="s">
        <v>16</v>
      </c>
      <c r="F376" s="27">
        <v>1</v>
      </c>
      <c r="G376" s="40">
        <v>67.81</v>
      </c>
      <c r="H376" s="13"/>
      <c r="I376" s="17">
        <f>IFERROR(Таб02_46[[#This Row],[Цена]]*Таб02_46[[#This Row],[Заказ]],"")</f>
        <v>0</v>
      </c>
      <c r="J376" s="18" t="s">
        <v>10644</v>
      </c>
      <c r="K376" s="73" t="str">
        <f t="shared" si="5"/>
        <v/>
      </c>
      <c r="L376" s="12"/>
    </row>
    <row r="377" spans="1:12" s="4" customFormat="1" ht="15.6" x14ac:dyDescent="0.3">
      <c r="A377" s="1"/>
      <c r="B377" s="13" t="s">
        <v>1210</v>
      </c>
      <c r="C377" s="26" t="s">
        <v>1211</v>
      </c>
      <c r="D377" s="13" t="s">
        <v>10045</v>
      </c>
      <c r="E377" s="13" t="s">
        <v>16</v>
      </c>
      <c r="F377" s="27">
        <v>3</v>
      </c>
      <c r="G377" s="40">
        <v>40.4</v>
      </c>
      <c r="H377" s="13"/>
      <c r="I377" s="17">
        <f>IFERROR(Таб02_46[[#This Row],[Цена]]*Таб02_46[[#This Row],[Заказ]],"")</f>
        <v>0</v>
      </c>
      <c r="J377" s="18" t="s">
        <v>10644</v>
      </c>
      <c r="K377" s="73" t="str">
        <f t="shared" si="5"/>
        <v/>
      </c>
      <c r="L377" s="12"/>
    </row>
    <row r="378" spans="1:12" s="4" customFormat="1" ht="15.6" x14ac:dyDescent="0.3">
      <c r="A378" s="1"/>
      <c r="B378" s="13" t="s">
        <v>1212</v>
      </c>
      <c r="C378" s="26" t="s">
        <v>1213</v>
      </c>
      <c r="D378" s="13" t="s">
        <v>10045</v>
      </c>
      <c r="E378" s="13" t="s">
        <v>16</v>
      </c>
      <c r="F378" s="27">
        <v>3</v>
      </c>
      <c r="G378" s="40">
        <v>40.4</v>
      </c>
      <c r="H378" s="13"/>
      <c r="I378" s="17">
        <f>IFERROR(Таб02_46[[#This Row],[Цена]]*Таб02_46[[#This Row],[Заказ]],"")</f>
        <v>0</v>
      </c>
      <c r="J378" s="18" t="s">
        <v>10644</v>
      </c>
      <c r="K378" s="73" t="str">
        <f t="shared" si="5"/>
        <v/>
      </c>
      <c r="L378" s="12"/>
    </row>
    <row r="379" spans="1:12" s="4" customFormat="1" ht="15.6" x14ac:dyDescent="0.3">
      <c r="A379" s="1"/>
      <c r="B379" s="13" t="s">
        <v>1214</v>
      </c>
      <c r="C379" s="26" t="s">
        <v>1215</v>
      </c>
      <c r="D379" s="13" t="s">
        <v>10045</v>
      </c>
      <c r="E379" s="13" t="s">
        <v>16</v>
      </c>
      <c r="F379" s="27">
        <v>3</v>
      </c>
      <c r="G379" s="40">
        <v>40.4</v>
      </c>
      <c r="H379" s="13"/>
      <c r="I379" s="17">
        <f>IFERROR(Таб02_46[[#This Row],[Цена]]*Таб02_46[[#This Row],[Заказ]],"")</f>
        <v>0</v>
      </c>
      <c r="J379" s="18" t="s">
        <v>10644</v>
      </c>
      <c r="K379" s="73" t="str">
        <f t="shared" si="5"/>
        <v/>
      </c>
      <c r="L379" s="12"/>
    </row>
    <row r="380" spans="1:12" s="4" customFormat="1" ht="15.6" x14ac:dyDescent="0.3">
      <c r="A380" s="1"/>
      <c r="B380" s="13" t="s">
        <v>1176</v>
      </c>
      <c r="C380" s="26" t="s">
        <v>1177</v>
      </c>
      <c r="D380" s="13" t="s">
        <v>10045</v>
      </c>
      <c r="E380" s="13" t="s">
        <v>16</v>
      </c>
      <c r="F380" s="27">
        <v>3</v>
      </c>
      <c r="G380" s="40">
        <v>40.4</v>
      </c>
      <c r="H380" s="13"/>
      <c r="I380" s="17">
        <f>IFERROR(Таб02_46[[#This Row],[Цена]]*Таб02_46[[#This Row],[Заказ]],"")</f>
        <v>0</v>
      </c>
      <c r="J380" s="18" t="s">
        <v>10644</v>
      </c>
      <c r="K380" s="73" t="str">
        <f t="shared" si="5"/>
        <v/>
      </c>
      <c r="L380" s="12"/>
    </row>
    <row r="381" spans="1:12" s="4" customFormat="1" ht="15.6" x14ac:dyDescent="0.3">
      <c r="A381" s="1"/>
      <c r="B381" s="13" t="s">
        <v>1178</v>
      </c>
      <c r="C381" s="26" t="s">
        <v>1179</v>
      </c>
      <c r="D381" s="13" t="s">
        <v>10060</v>
      </c>
      <c r="E381" s="13" t="s">
        <v>16</v>
      </c>
      <c r="F381" s="27">
        <v>1</v>
      </c>
      <c r="G381" s="40">
        <v>54.49</v>
      </c>
      <c r="H381" s="13"/>
      <c r="I381" s="17">
        <f>IFERROR(Таб02_46[[#This Row],[Цена]]*Таб02_46[[#This Row],[Заказ]],"")</f>
        <v>0</v>
      </c>
      <c r="J381" s="18" t="s">
        <v>10644</v>
      </c>
      <c r="K381" s="73" t="str">
        <f t="shared" si="5"/>
        <v/>
      </c>
      <c r="L381" s="12"/>
    </row>
    <row r="382" spans="1:12" s="4" customFormat="1" ht="15.6" x14ac:dyDescent="0.3">
      <c r="A382" s="1"/>
      <c r="B382" s="13" t="s">
        <v>1180</v>
      </c>
      <c r="C382" s="26" t="s">
        <v>1181</v>
      </c>
      <c r="D382" s="13" t="s">
        <v>10060</v>
      </c>
      <c r="E382" s="13" t="s">
        <v>16</v>
      </c>
      <c r="F382" s="27">
        <v>1</v>
      </c>
      <c r="G382" s="40">
        <v>54.49</v>
      </c>
      <c r="H382" s="13"/>
      <c r="I382" s="17">
        <f>IFERROR(Таб02_46[[#This Row],[Цена]]*Таб02_46[[#This Row],[Заказ]],"")</f>
        <v>0</v>
      </c>
      <c r="J382" s="18" t="s">
        <v>10644</v>
      </c>
      <c r="K382" s="73" t="str">
        <f t="shared" si="5"/>
        <v/>
      </c>
      <c r="L382" s="12"/>
    </row>
  </sheetData>
  <conditionalFormatting sqref="B5">
    <cfRule type="duplicateValues" dxfId="61" priority="3156"/>
  </conditionalFormatting>
  <conditionalFormatting sqref="B5">
    <cfRule type="duplicateValues" dxfId="60" priority="3170"/>
    <cfRule type="duplicateValues" dxfId="59" priority="3171"/>
  </conditionalFormatting>
  <conditionalFormatting sqref="B5">
    <cfRule type="duplicateValues" dxfId="58" priority="3184"/>
    <cfRule type="duplicateValues" dxfId="57" priority="3185"/>
  </conditionalFormatting>
  <conditionalFormatting sqref="B5">
    <cfRule type="duplicateValues" dxfId="56" priority="3192"/>
  </conditionalFormatting>
  <conditionalFormatting sqref="B6:B382">
    <cfRule type="duplicateValues" dxfId="55" priority="5"/>
  </conditionalFormatting>
  <conditionalFormatting sqref="B6:B382">
    <cfRule type="duplicateValues" dxfId="54" priority="6"/>
    <cfRule type="duplicateValues" dxfId="53" priority="7"/>
  </conditionalFormatting>
  <conditionalFormatting sqref="B6:B382">
    <cfRule type="duplicateValues" dxfId="52" priority="8"/>
    <cfRule type="duplicateValues" dxfId="51" priority="9"/>
  </conditionalFormatting>
  <conditionalFormatting sqref="B6:B382">
    <cfRule type="duplicateValues" dxfId="50" priority="10"/>
  </conditionalFormatting>
  <conditionalFormatting sqref="B3:J4">
    <cfRule type="duplicateValues" dxfId="49" priority="3" stopIfTrue="1"/>
  </conditionalFormatting>
  <conditionalFormatting sqref="K3">
    <cfRule type="duplicateValues" dxfId="48" priority="2" stopIfTrue="1"/>
  </conditionalFormatting>
  <conditionalFormatting sqref="L3">
    <cfRule type="duplicateValues" dxfId="47" priority="1" stopIfTrue="1"/>
  </conditionalFormatting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99"/>
  </sheetPr>
  <dimension ref="A1:L431"/>
  <sheetViews>
    <sheetView showGridLines="0" topLeftCell="B1" workbookViewId="0">
      <pane ySplit="4" topLeftCell="A5" activePane="bottomLeft" state="frozen"/>
      <selection activeCell="B1" sqref="B1"/>
      <selection pane="bottomLeft" activeCell="G23" sqref="G23"/>
    </sheetView>
  </sheetViews>
  <sheetFormatPr defaultColWidth="9.109375" defaultRowHeight="13.2" x14ac:dyDescent="0.25"/>
  <cols>
    <col min="1" max="1" width="2" style="1" hidden="1" customWidth="1"/>
    <col min="2" max="2" width="18.109375" style="2" customWidth="1"/>
    <col min="3" max="3" width="59.33203125" style="2" customWidth="1"/>
    <col min="4" max="4" width="11.5546875" style="9" customWidth="1"/>
    <col min="5" max="5" width="15.33203125" style="9" customWidth="1"/>
    <col min="6" max="6" width="10.5546875" style="10" customWidth="1"/>
    <col min="7" max="7" width="13.5546875" style="11" customWidth="1"/>
    <col min="8" max="8" width="13.109375" style="3" customWidth="1"/>
    <col min="9" max="9" width="15.44140625" style="2" customWidth="1"/>
    <col min="10" max="10" width="14.33203125" style="2" customWidth="1"/>
    <col min="11" max="11" width="15" style="2" customWidth="1"/>
    <col min="12" max="12" width="17.109375" style="2" customWidth="1"/>
    <col min="13" max="16384" width="9.109375" style="2"/>
  </cols>
  <sheetData>
    <row r="1" spans="1:12" ht="25.8" customHeight="1" x14ac:dyDescent="0.35">
      <c r="B1" s="148" t="s">
        <v>10681</v>
      </c>
      <c r="C1" s="153" t="s">
        <v>10670</v>
      </c>
    </row>
    <row r="2" spans="1:12" ht="14.4" x14ac:dyDescent="0.3">
      <c r="C2" s="154" t="s">
        <v>10690</v>
      </c>
    </row>
    <row r="3" spans="1:12" s="7" customFormat="1" ht="26.4" x14ac:dyDescent="0.25">
      <c r="A3" s="6"/>
      <c r="B3" s="51" t="s">
        <v>6</v>
      </c>
      <c r="C3" s="51" t="s">
        <v>7</v>
      </c>
      <c r="D3" s="51" t="s">
        <v>10246</v>
      </c>
      <c r="E3" s="51" t="s">
        <v>8</v>
      </c>
      <c r="F3" s="51" t="s">
        <v>10</v>
      </c>
      <c r="G3" s="51" t="s">
        <v>11</v>
      </c>
      <c r="H3" s="51" t="s">
        <v>12</v>
      </c>
      <c r="I3" s="51" t="s">
        <v>13</v>
      </c>
      <c r="J3" s="51" t="s">
        <v>10691</v>
      </c>
      <c r="K3" s="51" t="s">
        <v>10651</v>
      </c>
      <c r="L3" s="51" t="s">
        <v>10652</v>
      </c>
    </row>
    <row r="4" spans="1:12" s="7" customFormat="1" ht="15.6" x14ac:dyDescent="0.3">
      <c r="A4" s="6"/>
      <c r="B4" s="59"/>
      <c r="C4" s="59"/>
      <c r="D4" s="59"/>
      <c r="E4" s="59"/>
      <c r="F4" s="59"/>
      <c r="G4" s="59"/>
      <c r="H4" s="59"/>
      <c r="I4" s="59"/>
      <c r="J4" s="59"/>
      <c r="K4" s="46">
        <f>SUM(Таб02_47[Итого])</f>
        <v>0</v>
      </c>
      <c r="L4" s="47">
        <f>Таб02_47[[#This Row],[Итого Евро]]*ПРАЙС!$F$14</f>
        <v>0</v>
      </c>
    </row>
    <row r="5" spans="1:12" s="4" customFormat="1" ht="15.6" x14ac:dyDescent="0.3">
      <c r="A5" s="1"/>
      <c r="B5" s="28" t="s">
        <v>1406</v>
      </c>
      <c r="C5" s="29" t="s">
        <v>1407</v>
      </c>
      <c r="D5" s="15" t="s">
        <v>10133</v>
      </c>
      <c r="E5" s="28" t="s">
        <v>9965</v>
      </c>
      <c r="F5" s="15">
        <v>1</v>
      </c>
      <c r="G5" s="40">
        <v>34.630000000000003</v>
      </c>
      <c r="H5" s="23"/>
      <c r="I5" s="17">
        <f>IFERROR(Таб02_47[[#This Row],[Цена]]*Таб02_47[[#This Row],[Заказ]],"")</f>
        <v>0</v>
      </c>
      <c r="J5" s="28" t="s">
        <v>10644</v>
      </c>
      <c r="K5" s="73" t="str">
        <f>IF(AND($K$4&gt;0,$K$4&lt;300),"Минимальный заказ по вкладке 300 евро","")</f>
        <v/>
      </c>
      <c r="L5" s="25"/>
    </row>
    <row r="6" spans="1:12" s="4" customFormat="1" ht="15.6" x14ac:dyDescent="0.3">
      <c r="A6" s="1"/>
      <c r="B6" s="28" t="s">
        <v>1388</v>
      </c>
      <c r="C6" s="29" t="s">
        <v>1389</v>
      </c>
      <c r="D6" s="15" t="s">
        <v>10197</v>
      </c>
      <c r="E6" s="28" t="s">
        <v>9965</v>
      </c>
      <c r="F6" s="15">
        <v>1</v>
      </c>
      <c r="G6" s="40">
        <v>90.42</v>
      </c>
      <c r="H6" s="23"/>
      <c r="I6" s="17">
        <f>IFERROR(Таб02_47[[#This Row],[Цена]]*Таб02_47[[#This Row],[Заказ]],"")</f>
        <v>0</v>
      </c>
      <c r="J6" s="23" t="s">
        <v>10644</v>
      </c>
      <c r="K6" s="73" t="str">
        <f t="shared" ref="K6:K69" si="0">IF(AND($K$4&gt;0,$K$4&lt;300),"Минимальный заказ по вкладке 300 евро","")</f>
        <v/>
      </c>
      <c r="L6" s="25"/>
    </row>
    <row r="7" spans="1:12" s="4" customFormat="1" ht="15.6" x14ac:dyDescent="0.3">
      <c r="A7" s="1"/>
      <c r="B7" s="28" t="s">
        <v>1386</v>
      </c>
      <c r="C7" s="29" t="s">
        <v>1387</v>
      </c>
      <c r="D7" s="15" t="s">
        <v>10133</v>
      </c>
      <c r="E7" s="28" t="s">
        <v>9965</v>
      </c>
      <c r="F7" s="15">
        <v>1</v>
      </c>
      <c r="G7" s="40">
        <v>34.630000000000003</v>
      </c>
      <c r="H7" s="23"/>
      <c r="I7" s="17">
        <f>IFERROR(Таб02_47[[#This Row],[Цена]]*Таб02_47[[#This Row],[Заказ]],"")</f>
        <v>0</v>
      </c>
      <c r="J7" s="23" t="s">
        <v>10644</v>
      </c>
      <c r="K7" s="73" t="str">
        <f t="shared" si="0"/>
        <v/>
      </c>
      <c r="L7" s="25"/>
    </row>
    <row r="8" spans="1:12" s="4" customFormat="1" ht="15.6" x14ac:dyDescent="0.3">
      <c r="A8" s="1"/>
      <c r="B8" s="28" t="s">
        <v>1390</v>
      </c>
      <c r="C8" s="29" t="s">
        <v>1391</v>
      </c>
      <c r="D8" s="15" t="s">
        <v>10133</v>
      </c>
      <c r="E8" s="28" t="s">
        <v>9965</v>
      </c>
      <c r="F8" s="15">
        <v>1</v>
      </c>
      <c r="G8" s="40">
        <v>34.630000000000003</v>
      </c>
      <c r="H8" s="23"/>
      <c r="I8" s="17">
        <f>IFERROR(Таб02_47[[#This Row],[Цена]]*Таб02_47[[#This Row],[Заказ]],"")</f>
        <v>0</v>
      </c>
      <c r="J8" s="23" t="s">
        <v>10644</v>
      </c>
      <c r="K8" s="73" t="str">
        <f t="shared" si="0"/>
        <v/>
      </c>
      <c r="L8" s="25"/>
    </row>
    <row r="9" spans="1:12" s="4" customFormat="1" ht="15.6" x14ac:dyDescent="0.3">
      <c r="A9" s="1"/>
      <c r="B9" s="28" t="s">
        <v>1394</v>
      </c>
      <c r="C9" s="29" t="s">
        <v>1395</v>
      </c>
      <c r="D9" s="15" t="s">
        <v>10197</v>
      </c>
      <c r="E9" s="28" t="s">
        <v>9965</v>
      </c>
      <c r="F9" s="15">
        <v>1</v>
      </c>
      <c r="G9" s="40">
        <v>86.05</v>
      </c>
      <c r="H9" s="23"/>
      <c r="I9" s="17">
        <f>IFERROR(Таб02_47[[#This Row],[Цена]]*Таб02_47[[#This Row],[Заказ]],"")</f>
        <v>0</v>
      </c>
      <c r="J9" s="23" t="s">
        <v>10644</v>
      </c>
      <c r="K9" s="73" t="str">
        <f t="shared" si="0"/>
        <v/>
      </c>
      <c r="L9" s="25"/>
    </row>
    <row r="10" spans="1:12" s="4" customFormat="1" ht="15.6" x14ac:dyDescent="0.3">
      <c r="A10" s="1"/>
      <c r="B10" s="28" t="s">
        <v>1392</v>
      </c>
      <c r="C10" s="29" t="s">
        <v>1393</v>
      </c>
      <c r="D10" s="15" t="s">
        <v>10133</v>
      </c>
      <c r="E10" s="28" t="s">
        <v>9965</v>
      </c>
      <c r="F10" s="15">
        <v>1</v>
      </c>
      <c r="G10" s="40">
        <v>34.630000000000003</v>
      </c>
      <c r="H10" s="23"/>
      <c r="I10" s="17">
        <f>IFERROR(Таб02_47[[#This Row],[Цена]]*Таб02_47[[#This Row],[Заказ]],"")</f>
        <v>0</v>
      </c>
      <c r="J10" s="23" t="s">
        <v>10644</v>
      </c>
      <c r="K10" s="73" t="str">
        <f t="shared" si="0"/>
        <v/>
      </c>
      <c r="L10" s="25"/>
    </row>
    <row r="11" spans="1:12" s="4" customFormat="1" ht="15.6" x14ac:dyDescent="0.3">
      <c r="A11" s="1"/>
      <c r="B11" s="28" t="s">
        <v>1396</v>
      </c>
      <c r="C11" s="29" t="s">
        <v>1397</v>
      </c>
      <c r="D11" s="15" t="s">
        <v>10197</v>
      </c>
      <c r="E11" s="28" t="s">
        <v>9965</v>
      </c>
      <c r="F11" s="15">
        <v>1</v>
      </c>
      <c r="G11" s="40">
        <v>68.55</v>
      </c>
      <c r="H11" s="23"/>
      <c r="I11" s="17">
        <f>IFERROR(Таб02_47[[#This Row],[Цена]]*Таб02_47[[#This Row],[Заказ]],"")</f>
        <v>0</v>
      </c>
      <c r="J11" s="23" t="s">
        <v>10644</v>
      </c>
      <c r="K11" s="73" t="str">
        <f t="shared" si="0"/>
        <v/>
      </c>
      <c r="L11" s="25"/>
    </row>
    <row r="12" spans="1:12" s="4" customFormat="1" ht="15.6" x14ac:dyDescent="0.3">
      <c r="A12" s="1"/>
      <c r="B12" s="28" t="s">
        <v>1398</v>
      </c>
      <c r="C12" s="29" t="s">
        <v>1399</v>
      </c>
      <c r="D12" s="15" t="s">
        <v>10133</v>
      </c>
      <c r="E12" s="28" t="s">
        <v>9965</v>
      </c>
      <c r="F12" s="15">
        <v>1</v>
      </c>
      <c r="G12" s="40">
        <v>34.630000000000003</v>
      </c>
      <c r="H12" s="23"/>
      <c r="I12" s="17">
        <f>IFERROR(Таб02_47[[#This Row],[Цена]]*Таб02_47[[#This Row],[Заказ]],"")</f>
        <v>0</v>
      </c>
      <c r="J12" s="23" t="s">
        <v>10644</v>
      </c>
      <c r="K12" s="73" t="str">
        <f t="shared" si="0"/>
        <v/>
      </c>
      <c r="L12" s="25"/>
    </row>
    <row r="13" spans="1:12" s="4" customFormat="1" ht="15.6" x14ac:dyDescent="0.3">
      <c r="A13" s="1"/>
      <c r="B13" s="28" t="s">
        <v>1400</v>
      </c>
      <c r="C13" s="29" t="s">
        <v>1401</v>
      </c>
      <c r="D13" s="15" t="s">
        <v>10133</v>
      </c>
      <c r="E13" s="28" t="s">
        <v>9965</v>
      </c>
      <c r="F13" s="15">
        <v>1</v>
      </c>
      <c r="G13" s="40">
        <v>34.630000000000003</v>
      </c>
      <c r="H13" s="23"/>
      <c r="I13" s="17">
        <f>IFERROR(Таб02_47[[#This Row],[Цена]]*Таб02_47[[#This Row],[Заказ]],"")</f>
        <v>0</v>
      </c>
      <c r="J13" s="23" t="s">
        <v>10644</v>
      </c>
      <c r="K13" s="73" t="str">
        <f t="shared" si="0"/>
        <v/>
      </c>
      <c r="L13" s="25"/>
    </row>
    <row r="14" spans="1:12" s="4" customFormat="1" ht="15.6" x14ac:dyDescent="0.3">
      <c r="A14" s="1"/>
      <c r="B14" s="28" t="s">
        <v>1402</v>
      </c>
      <c r="C14" s="29" t="s">
        <v>1403</v>
      </c>
      <c r="D14" s="15" t="s">
        <v>10133</v>
      </c>
      <c r="E14" s="28" t="s">
        <v>9965</v>
      </c>
      <c r="F14" s="15">
        <v>1</v>
      </c>
      <c r="G14" s="40">
        <v>34.630000000000003</v>
      </c>
      <c r="H14" s="23"/>
      <c r="I14" s="17">
        <f>IFERROR(Таб02_47[[#This Row],[Цена]]*Таб02_47[[#This Row],[Заказ]],"")</f>
        <v>0</v>
      </c>
      <c r="J14" s="23" t="s">
        <v>10644</v>
      </c>
      <c r="K14" s="73" t="str">
        <f t="shared" si="0"/>
        <v/>
      </c>
      <c r="L14" s="25"/>
    </row>
    <row r="15" spans="1:12" s="4" customFormat="1" ht="15.6" x14ac:dyDescent="0.3">
      <c r="A15" s="1"/>
      <c r="B15" s="28" t="s">
        <v>1404</v>
      </c>
      <c r="C15" s="29" t="s">
        <v>1405</v>
      </c>
      <c r="D15" s="15" t="s">
        <v>10060</v>
      </c>
      <c r="E15" s="28" t="s">
        <v>9965</v>
      </c>
      <c r="F15" s="15">
        <v>1</v>
      </c>
      <c r="G15" s="40">
        <v>37.950000000000003</v>
      </c>
      <c r="H15" s="23"/>
      <c r="I15" s="17">
        <f>IFERROR(Таб02_47[[#This Row],[Цена]]*Таб02_47[[#This Row],[Заказ]],"")</f>
        <v>0</v>
      </c>
      <c r="J15" s="23" t="s">
        <v>10644</v>
      </c>
      <c r="K15" s="73" t="str">
        <f t="shared" si="0"/>
        <v/>
      </c>
      <c r="L15" s="25"/>
    </row>
    <row r="16" spans="1:12" s="4" customFormat="1" ht="15.6" x14ac:dyDescent="0.3">
      <c r="A16" s="1"/>
      <c r="B16" s="28" t="s">
        <v>1655</v>
      </c>
      <c r="C16" s="29" t="s">
        <v>1656</v>
      </c>
      <c r="D16" s="15" t="s">
        <v>10133</v>
      </c>
      <c r="E16" s="28" t="s">
        <v>16</v>
      </c>
      <c r="F16" s="15">
        <v>1</v>
      </c>
      <c r="G16" s="40">
        <v>39</v>
      </c>
      <c r="H16" s="23"/>
      <c r="I16" s="17">
        <f>IFERROR(Таб02_47[[#This Row],[Цена]]*Таб02_47[[#This Row],[Заказ]],"")</f>
        <v>0</v>
      </c>
      <c r="J16" s="23" t="s">
        <v>10644</v>
      </c>
      <c r="K16" s="73" t="str">
        <f t="shared" si="0"/>
        <v/>
      </c>
      <c r="L16" s="25"/>
    </row>
    <row r="17" spans="1:12" s="4" customFormat="1" ht="15.6" x14ac:dyDescent="0.3">
      <c r="A17" s="1"/>
      <c r="B17" s="28" t="s">
        <v>1657</v>
      </c>
      <c r="C17" s="29" t="s">
        <v>1658</v>
      </c>
      <c r="D17" s="15" t="s">
        <v>10544</v>
      </c>
      <c r="E17" s="28" t="s">
        <v>16</v>
      </c>
      <c r="F17" s="15">
        <v>1</v>
      </c>
      <c r="G17" s="40">
        <v>43.2</v>
      </c>
      <c r="H17" s="23"/>
      <c r="I17" s="17">
        <f>IFERROR(Таб02_47[[#This Row],[Цена]]*Таб02_47[[#This Row],[Заказ]],"")</f>
        <v>0</v>
      </c>
      <c r="J17" s="23" t="s">
        <v>10644</v>
      </c>
      <c r="K17" s="73" t="str">
        <f t="shared" si="0"/>
        <v/>
      </c>
      <c r="L17" s="25"/>
    </row>
    <row r="18" spans="1:12" s="4" customFormat="1" ht="15.6" x14ac:dyDescent="0.3">
      <c r="A18" s="1"/>
      <c r="B18" s="28" t="s">
        <v>1661</v>
      </c>
      <c r="C18" s="29" t="s">
        <v>1662</v>
      </c>
      <c r="D18" s="15" t="s">
        <v>10544</v>
      </c>
      <c r="E18" s="28" t="s">
        <v>16</v>
      </c>
      <c r="F18" s="15">
        <v>1</v>
      </c>
      <c r="G18" s="40">
        <v>43.2</v>
      </c>
      <c r="H18" s="23"/>
      <c r="I18" s="17">
        <f>IFERROR(Таб02_47[[#This Row],[Цена]]*Таб02_47[[#This Row],[Заказ]],"")</f>
        <v>0</v>
      </c>
      <c r="J18" s="23" t="s">
        <v>10644</v>
      </c>
      <c r="K18" s="73" t="str">
        <f t="shared" si="0"/>
        <v/>
      </c>
      <c r="L18" s="25"/>
    </row>
    <row r="19" spans="1:12" s="4" customFormat="1" ht="15.6" x14ac:dyDescent="0.3">
      <c r="A19" s="1"/>
      <c r="B19" s="28" t="s">
        <v>1663</v>
      </c>
      <c r="C19" s="29" t="s">
        <v>1664</v>
      </c>
      <c r="D19" s="15" t="s">
        <v>10544</v>
      </c>
      <c r="E19" s="28" t="s">
        <v>16</v>
      </c>
      <c r="F19" s="15">
        <v>1</v>
      </c>
      <c r="G19" s="40">
        <v>39.700000000000003</v>
      </c>
      <c r="H19" s="23"/>
      <c r="I19" s="17">
        <f>IFERROR(Таб02_47[[#This Row],[Цена]]*Таб02_47[[#This Row],[Заказ]],"")</f>
        <v>0</v>
      </c>
      <c r="J19" s="23" t="s">
        <v>10644</v>
      </c>
      <c r="K19" s="73" t="str">
        <f t="shared" si="0"/>
        <v/>
      </c>
      <c r="L19" s="25"/>
    </row>
    <row r="20" spans="1:12" s="4" customFormat="1" ht="15.6" x14ac:dyDescent="0.3">
      <c r="A20" s="1"/>
      <c r="B20" s="28" t="s">
        <v>1665</v>
      </c>
      <c r="C20" s="29" t="s">
        <v>1666</v>
      </c>
      <c r="D20" s="15" t="s">
        <v>10544</v>
      </c>
      <c r="E20" s="28" t="s">
        <v>16</v>
      </c>
      <c r="F20" s="15">
        <v>1</v>
      </c>
      <c r="G20" s="40">
        <v>43.2</v>
      </c>
      <c r="H20" s="23"/>
      <c r="I20" s="17">
        <f>IFERROR(Таб02_47[[#This Row],[Цена]]*Таб02_47[[#This Row],[Заказ]],"")</f>
        <v>0</v>
      </c>
      <c r="J20" s="23" t="s">
        <v>10644</v>
      </c>
      <c r="K20" s="73" t="str">
        <f t="shared" si="0"/>
        <v/>
      </c>
      <c r="L20" s="25"/>
    </row>
    <row r="21" spans="1:12" s="4" customFormat="1" ht="15.6" x14ac:dyDescent="0.3">
      <c r="A21" s="1"/>
      <c r="B21" s="28" t="s">
        <v>1667</v>
      </c>
      <c r="C21" s="29" t="s">
        <v>1668</v>
      </c>
      <c r="D21" s="15" t="s">
        <v>10544</v>
      </c>
      <c r="E21" s="28" t="s">
        <v>16</v>
      </c>
      <c r="F21" s="15">
        <v>1</v>
      </c>
      <c r="G21" s="40">
        <v>40.57</v>
      </c>
      <c r="H21" s="23"/>
      <c r="I21" s="17">
        <f>IFERROR(Таб02_47[[#This Row],[Цена]]*Таб02_47[[#This Row],[Заказ]],"")</f>
        <v>0</v>
      </c>
      <c r="J21" s="23" t="s">
        <v>10644</v>
      </c>
      <c r="K21" s="73" t="str">
        <f t="shared" si="0"/>
        <v/>
      </c>
      <c r="L21" s="25"/>
    </row>
    <row r="22" spans="1:12" s="4" customFormat="1" ht="15.6" x14ac:dyDescent="0.3">
      <c r="A22" s="1"/>
      <c r="B22" s="28" t="s">
        <v>1669</v>
      </c>
      <c r="C22" s="29" t="s">
        <v>1670</v>
      </c>
      <c r="D22" s="15" t="s">
        <v>10544</v>
      </c>
      <c r="E22" s="28" t="s">
        <v>16</v>
      </c>
      <c r="F22" s="15">
        <v>1</v>
      </c>
      <c r="G22" s="40">
        <v>54.21</v>
      </c>
      <c r="H22" s="23"/>
      <c r="I22" s="17">
        <f>IFERROR(Таб02_47[[#This Row],[Цена]]*Таб02_47[[#This Row],[Заказ]],"")</f>
        <v>0</v>
      </c>
      <c r="J22" s="23" t="s">
        <v>10644</v>
      </c>
      <c r="K22" s="73" t="str">
        <f t="shared" si="0"/>
        <v/>
      </c>
      <c r="L22" s="25"/>
    </row>
    <row r="23" spans="1:12" s="4" customFormat="1" ht="15.6" x14ac:dyDescent="0.3">
      <c r="A23" s="1"/>
      <c r="B23" s="28" t="s">
        <v>1639</v>
      </c>
      <c r="C23" s="29" t="s">
        <v>1640</v>
      </c>
      <c r="D23" s="15" t="s">
        <v>10544</v>
      </c>
      <c r="E23" s="28" t="s">
        <v>16</v>
      </c>
      <c r="F23" s="15">
        <v>1</v>
      </c>
      <c r="G23" s="40">
        <v>43.2</v>
      </c>
      <c r="H23" s="23"/>
      <c r="I23" s="17">
        <f>IFERROR(Таб02_47[[#This Row],[Цена]]*Таб02_47[[#This Row],[Заказ]],"")</f>
        <v>0</v>
      </c>
      <c r="J23" s="23" t="s">
        <v>10644</v>
      </c>
      <c r="K23" s="73" t="str">
        <f t="shared" si="0"/>
        <v/>
      </c>
      <c r="L23" s="25"/>
    </row>
    <row r="24" spans="1:12" s="4" customFormat="1" ht="15.6" x14ac:dyDescent="0.3">
      <c r="A24" s="5"/>
      <c r="B24" s="28" t="s">
        <v>1641</v>
      </c>
      <c r="C24" s="29" t="s">
        <v>1642</v>
      </c>
      <c r="D24" s="15" t="s">
        <v>10544</v>
      </c>
      <c r="E24" s="28" t="s">
        <v>16</v>
      </c>
      <c r="F24" s="15">
        <v>1</v>
      </c>
      <c r="G24" s="40">
        <v>47.57</v>
      </c>
      <c r="H24" s="23"/>
      <c r="I24" s="17">
        <f>IFERROR(Таб02_47[[#This Row],[Цена]]*Таб02_47[[#This Row],[Заказ]],"")</f>
        <v>0</v>
      </c>
      <c r="J24" s="23" t="s">
        <v>10644</v>
      </c>
      <c r="K24" s="73" t="str">
        <f t="shared" si="0"/>
        <v/>
      </c>
      <c r="L24" s="25"/>
    </row>
    <row r="25" spans="1:12" s="4" customFormat="1" ht="15.6" x14ac:dyDescent="0.3">
      <c r="A25" s="5"/>
      <c r="B25" s="28" t="s">
        <v>1643</v>
      </c>
      <c r="C25" s="29" t="s">
        <v>1644</v>
      </c>
      <c r="D25" s="15" t="s">
        <v>10133</v>
      </c>
      <c r="E25" s="28" t="s">
        <v>16</v>
      </c>
      <c r="F25" s="15">
        <v>1</v>
      </c>
      <c r="G25" s="40">
        <v>37.69</v>
      </c>
      <c r="H25" s="23"/>
      <c r="I25" s="17">
        <f>IFERROR(Таб02_47[[#This Row],[Цена]]*Таб02_47[[#This Row],[Заказ]],"")</f>
        <v>0</v>
      </c>
      <c r="J25" s="23" t="s">
        <v>10644</v>
      </c>
      <c r="K25" s="73" t="str">
        <f t="shared" si="0"/>
        <v/>
      </c>
      <c r="L25" s="25"/>
    </row>
    <row r="26" spans="1:12" s="4" customFormat="1" ht="15.6" x14ac:dyDescent="0.3">
      <c r="A26" s="5"/>
      <c r="B26" s="28" t="s">
        <v>1645</v>
      </c>
      <c r="C26" s="29" t="s">
        <v>1646</v>
      </c>
      <c r="D26" s="15" t="s">
        <v>10133</v>
      </c>
      <c r="E26" s="28" t="s">
        <v>16</v>
      </c>
      <c r="F26" s="15">
        <v>1</v>
      </c>
      <c r="G26" s="40">
        <v>37.25</v>
      </c>
      <c r="H26" s="23"/>
      <c r="I26" s="17">
        <f>IFERROR(Таб02_47[[#This Row],[Цена]]*Таб02_47[[#This Row],[Заказ]],"")</f>
        <v>0</v>
      </c>
      <c r="J26" s="23" t="s">
        <v>10644</v>
      </c>
      <c r="K26" s="73" t="str">
        <f t="shared" si="0"/>
        <v/>
      </c>
      <c r="L26" s="25"/>
    </row>
    <row r="27" spans="1:12" s="4" customFormat="1" ht="15.6" x14ac:dyDescent="0.3">
      <c r="A27" s="5"/>
      <c r="B27" s="28" t="s">
        <v>1647</v>
      </c>
      <c r="C27" s="29" t="s">
        <v>1648</v>
      </c>
      <c r="D27" s="15" t="s">
        <v>10133</v>
      </c>
      <c r="E27" s="28" t="s">
        <v>16</v>
      </c>
      <c r="F27" s="15">
        <v>1</v>
      </c>
      <c r="G27" s="40">
        <v>37.25</v>
      </c>
      <c r="H27" s="23"/>
      <c r="I27" s="17">
        <f>IFERROR(Таб02_47[[#This Row],[Цена]]*Таб02_47[[#This Row],[Заказ]],"")</f>
        <v>0</v>
      </c>
      <c r="J27" s="23" t="s">
        <v>10644</v>
      </c>
      <c r="K27" s="73" t="str">
        <f t="shared" si="0"/>
        <v/>
      </c>
      <c r="L27" s="25"/>
    </row>
    <row r="28" spans="1:12" s="4" customFormat="1" ht="15.6" x14ac:dyDescent="0.3">
      <c r="A28" s="5"/>
      <c r="B28" s="28" t="s">
        <v>1649</v>
      </c>
      <c r="C28" s="29" t="s">
        <v>1650</v>
      </c>
      <c r="D28" s="15" t="s">
        <v>10133</v>
      </c>
      <c r="E28" s="28" t="s">
        <v>16</v>
      </c>
      <c r="F28" s="15">
        <v>1</v>
      </c>
      <c r="G28" s="40">
        <v>37.69</v>
      </c>
      <c r="H28" s="23"/>
      <c r="I28" s="17">
        <f>IFERROR(Таб02_47[[#This Row],[Цена]]*Таб02_47[[#This Row],[Заказ]],"")</f>
        <v>0</v>
      </c>
      <c r="J28" s="23" t="s">
        <v>10644</v>
      </c>
      <c r="K28" s="73" t="str">
        <f t="shared" si="0"/>
        <v/>
      </c>
      <c r="L28" s="25"/>
    </row>
    <row r="29" spans="1:12" s="4" customFormat="1" ht="15.6" x14ac:dyDescent="0.3">
      <c r="A29" s="5"/>
      <c r="B29" s="28" t="s">
        <v>1659</v>
      </c>
      <c r="C29" s="29" t="s">
        <v>1660</v>
      </c>
      <c r="D29" s="15" t="s">
        <v>10544</v>
      </c>
      <c r="E29" s="28" t="s">
        <v>16</v>
      </c>
      <c r="F29" s="15">
        <v>1</v>
      </c>
      <c r="G29" s="40">
        <v>49.84</v>
      </c>
      <c r="H29" s="23"/>
      <c r="I29" s="17">
        <f>IFERROR(Таб02_47[[#This Row],[Цена]]*Таб02_47[[#This Row],[Заказ]],"")</f>
        <v>0</v>
      </c>
      <c r="J29" s="23" t="s">
        <v>10644</v>
      </c>
      <c r="K29" s="73" t="str">
        <f t="shared" si="0"/>
        <v/>
      </c>
      <c r="L29" s="25"/>
    </row>
    <row r="30" spans="1:12" s="4" customFormat="1" ht="15.6" x14ac:dyDescent="0.3">
      <c r="A30" s="5"/>
      <c r="B30" s="28" t="s">
        <v>1651</v>
      </c>
      <c r="C30" s="29" t="s">
        <v>1652</v>
      </c>
      <c r="D30" s="15" t="s">
        <v>10133</v>
      </c>
      <c r="E30" s="28" t="s">
        <v>16</v>
      </c>
      <c r="F30" s="15">
        <v>1</v>
      </c>
      <c r="G30" s="40">
        <v>37.69</v>
      </c>
      <c r="H30" s="23"/>
      <c r="I30" s="17">
        <f>IFERROR(Таб02_47[[#This Row],[Цена]]*Таб02_47[[#This Row],[Заказ]],"")</f>
        <v>0</v>
      </c>
      <c r="J30" s="23" t="s">
        <v>10644</v>
      </c>
      <c r="K30" s="73" t="str">
        <f t="shared" si="0"/>
        <v/>
      </c>
      <c r="L30" s="25"/>
    </row>
    <row r="31" spans="1:12" s="4" customFormat="1" ht="15.6" x14ac:dyDescent="0.3">
      <c r="A31" s="5"/>
      <c r="B31" s="28" t="s">
        <v>1653</v>
      </c>
      <c r="C31" s="29" t="s">
        <v>1654</v>
      </c>
      <c r="D31" s="15" t="s">
        <v>10133</v>
      </c>
      <c r="E31" s="28" t="s">
        <v>16</v>
      </c>
      <c r="F31" s="15">
        <v>1</v>
      </c>
      <c r="G31" s="40">
        <v>37.25</v>
      </c>
      <c r="H31" s="23"/>
      <c r="I31" s="17">
        <f>IFERROR(Таб02_47[[#This Row],[Цена]]*Таб02_47[[#This Row],[Заказ]],"")</f>
        <v>0</v>
      </c>
      <c r="J31" s="23" t="s">
        <v>10644</v>
      </c>
      <c r="K31" s="73" t="str">
        <f t="shared" si="0"/>
        <v/>
      </c>
      <c r="L31" s="25"/>
    </row>
    <row r="32" spans="1:12" s="4" customFormat="1" ht="15.6" x14ac:dyDescent="0.3">
      <c r="A32" s="5"/>
      <c r="B32" s="28" t="s">
        <v>1326</v>
      </c>
      <c r="C32" s="29" t="s">
        <v>1327</v>
      </c>
      <c r="D32" s="15" t="s">
        <v>10190</v>
      </c>
      <c r="E32" s="28" t="s">
        <v>9965</v>
      </c>
      <c r="F32" s="15">
        <v>1</v>
      </c>
      <c r="G32" s="40">
        <v>48.88</v>
      </c>
      <c r="H32" s="23"/>
      <c r="I32" s="17">
        <f>IFERROR(Таб02_47[[#This Row],[Цена]]*Таб02_47[[#This Row],[Заказ]],"")</f>
        <v>0</v>
      </c>
      <c r="J32" s="23" t="s">
        <v>10644</v>
      </c>
      <c r="K32" s="73" t="str">
        <f t="shared" si="0"/>
        <v/>
      </c>
      <c r="L32" s="25"/>
    </row>
    <row r="33" spans="1:12" s="4" customFormat="1" ht="15.6" x14ac:dyDescent="0.3">
      <c r="A33" s="5"/>
      <c r="B33" s="28" t="s">
        <v>1328</v>
      </c>
      <c r="C33" s="29" t="s">
        <v>1329</v>
      </c>
      <c r="D33" s="15" t="s">
        <v>10133</v>
      </c>
      <c r="E33" s="28" t="s">
        <v>9965</v>
      </c>
      <c r="F33" s="15">
        <v>1</v>
      </c>
      <c r="G33" s="40">
        <v>30.69</v>
      </c>
      <c r="H33" s="23"/>
      <c r="I33" s="17">
        <f>IFERROR(Таб02_47[[#This Row],[Цена]]*Таб02_47[[#This Row],[Заказ]],"")</f>
        <v>0</v>
      </c>
      <c r="J33" s="23" t="s">
        <v>10644</v>
      </c>
      <c r="K33" s="73" t="str">
        <f t="shared" si="0"/>
        <v/>
      </c>
      <c r="L33" s="25"/>
    </row>
    <row r="34" spans="1:12" s="4" customFormat="1" ht="15.6" x14ac:dyDescent="0.3">
      <c r="A34" s="5"/>
      <c r="B34" s="28" t="s">
        <v>1330</v>
      </c>
      <c r="C34" s="29" t="s">
        <v>1331</v>
      </c>
      <c r="D34" s="15" t="s">
        <v>10190</v>
      </c>
      <c r="E34" s="28" t="s">
        <v>9965</v>
      </c>
      <c r="F34" s="15">
        <v>1</v>
      </c>
      <c r="G34" s="40">
        <v>48.88</v>
      </c>
      <c r="H34" s="23"/>
      <c r="I34" s="17">
        <f>IFERROR(Таб02_47[[#This Row],[Цена]]*Таб02_47[[#This Row],[Заказ]],"")</f>
        <v>0</v>
      </c>
      <c r="J34" s="23" t="s">
        <v>10644</v>
      </c>
      <c r="K34" s="73" t="str">
        <f t="shared" si="0"/>
        <v/>
      </c>
      <c r="L34" s="25"/>
    </row>
    <row r="35" spans="1:12" s="4" customFormat="1" ht="15.6" x14ac:dyDescent="0.3">
      <c r="A35" s="5"/>
      <c r="B35" s="28" t="s">
        <v>1332</v>
      </c>
      <c r="C35" s="29" t="s">
        <v>1333</v>
      </c>
      <c r="D35" s="15" t="s">
        <v>10133</v>
      </c>
      <c r="E35" s="28" t="s">
        <v>9965</v>
      </c>
      <c r="F35" s="15">
        <v>1</v>
      </c>
      <c r="G35" s="40">
        <v>30.69</v>
      </c>
      <c r="H35" s="23"/>
      <c r="I35" s="17">
        <f>IFERROR(Таб02_47[[#This Row],[Цена]]*Таб02_47[[#This Row],[Заказ]],"")</f>
        <v>0</v>
      </c>
      <c r="J35" s="23" t="s">
        <v>10644</v>
      </c>
      <c r="K35" s="73" t="str">
        <f t="shared" si="0"/>
        <v/>
      </c>
      <c r="L35" s="25"/>
    </row>
    <row r="36" spans="1:12" s="4" customFormat="1" ht="15.6" x14ac:dyDescent="0.3">
      <c r="A36" s="5"/>
      <c r="B36" s="28" t="s">
        <v>1334</v>
      </c>
      <c r="C36" s="29" t="s">
        <v>1335</v>
      </c>
      <c r="D36" s="15" t="s">
        <v>10133</v>
      </c>
      <c r="E36" s="28" t="s">
        <v>9965</v>
      </c>
      <c r="F36" s="15">
        <v>1</v>
      </c>
      <c r="G36" s="40">
        <v>30.69</v>
      </c>
      <c r="H36" s="23"/>
      <c r="I36" s="17">
        <f>IFERROR(Таб02_47[[#This Row],[Цена]]*Таб02_47[[#This Row],[Заказ]],"")</f>
        <v>0</v>
      </c>
      <c r="J36" s="23" t="s">
        <v>10644</v>
      </c>
      <c r="K36" s="73" t="str">
        <f t="shared" si="0"/>
        <v/>
      </c>
      <c r="L36" s="25"/>
    </row>
    <row r="37" spans="1:12" s="4" customFormat="1" ht="15.6" x14ac:dyDescent="0.3">
      <c r="A37" s="5"/>
      <c r="B37" s="28" t="s">
        <v>1338</v>
      </c>
      <c r="C37" s="29" t="s">
        <v>1339</v>
      </c>
      <c r="D37" s="15" t="s">
        <v>10060</v>
      </c>
      <c r="E37" s="28" t="s">
        <v>16</v>
      </c>
      <c r="F37" s="15">
        <v>1</v>
      </c>
      <c r="G37" s="40">
        <v>36.200000000000003</v>
      </c>
      <c r="H37" s="23"/>
      <c r="I37" s="17">
        <f>IFERROR(Таб02_47[[#This Row],[Цена]]*Таб02_47[[#This Row],[Заказ]],"")</f>
        <v>0</v>
      </c>
      <c r="J37" s="23" t="s">
        <v>10644</v>
      </c>
      <c r="K37" s="73" t="str">
        <f t="shared" si="0"/>
        <v/>
      </c>
      <c r="L37" s="25"/>
    </row>
    <row r="38" spans="1:12" s="4" customFormat="1" ht="15.6" x14ac:dyDescent="0.3">
      <c r="A38" s="5"/>
      <c r="B38" s="28" t="s">
        <v>1336</v>
      </c>
      <c r="C38" s="29" t="s">
        <v>1337</v>
      </c>
      <c r="D38" s="15" t="s">
        <v>10544</v>
      </c>
      <c r="E38" s="28" t="s">
        <v>16</v>
      </c>
      <c r="F38" s="15">
        <v>1</v>
      </c>
      <c r="G38" s="40">
        <v>82.89</v>
      </c>
      <c r="H38" s="23"/>
      <c r="I38" s="17">
        <f>IFERROR(Таб02_47[[#This Row],[Цена]]*Таб02_47[[#This Row],[Заказ]],"")</f>
        <v>0</v>
      </c>
      <c r="J38" s="23" t="s">
        <v>10644</v>
      </c>
      <c r="K38" s="73" t="str">
        <f t="shared" si="0"/>
        <v/>
      </c>
      <c r="L38" s="25"/>
    </row>
    <row r="39" spans="1:12" s="4" customFormat="1" ht="15.6" x14ac:dyDescent="0.3">
      <c r="A39" s="5"/>
      <c r="B39" s="28" t="s">
        <v>1340</v>
      </c>
      <c r="C39" s="29" t="s">
        <v>1341</v>
      </c>
      <c r="D39" s="15" t="s">
        <v>10060</v>
      </c>
      <c r="E39" s="28" t="s">
        <v>16</v>
      </c>
      <c r="F39" s="15">
        <v>1</v>
      </c>
      <c r="G39" s="40">
        <v>37.07</v>
      </c>
      <c r="H39" s="23"/>
      <c r="I39" s="17">
        <f>IFERROR(Таб02_47[[#This Row],[Цена]]*Таб02_47[[#This Row],[Заказ]],"")</f>
        <v>0</v>
      </c>
      <c r="J39" s="23" t="s">
        <v>10644</v>
      </c>
      <c r="K39" s="73" t="str">
        <f t="shared" si="0"/>
        <v/>
      </c>
      <c r="L39" s="25"/>
    </row>
    <row r="40" spans="1:12" s="4" customFormat="1" ht="15.6" x14ac:dyDescent="0.3">
      <c r="A40" s="5"/>
      <c r="B40" s="28" t="s">
        <v>1342</v>
      </c>
      <c r="C40" s="29" t="s">
        <v>1343</v>
      </c>
      <c r="D40" s="15" t="s">
        <v>10544</v>
      </c>
      <c r="E40" s="28" t="s">
        <v>16</v>
      </c>
      <c r="F40" s="15">
        <v>1</v>
      </c>
      <c r="G40" s="40">
        <v>76.95</v>
      </c>
      <c r="H40" s="23"/>
      <c r="I40" s="17">
        <f>IFERROR(Таб02_47[[#This Row],[Цена]]*Таб02_47[[#This Row],[Заказ]],"")</f>
        <v>0</v>
      </c>
      <c r="J40" s="23" t="s">
        <v>10644</v>
      </c>
      <c r="K40" s="73" t="str">
        <f t="shared" si="0"/>
        <v/>
      </c>
      <c r="L40" s="25"/>
    </row>
    <row r="41" spans="1:12" s="4" customFormat="1" ht="15.6" x14ac:dyDescent="0.3">
      <c r="A41" s="5"/>
      <c r="B41" s="28" t="s">
        <v>1344</v>
      </c>
      <c r="C41" s="29" t="s">
        <v>1345</v>
      </c>
      <c r="D41" s="15" t="s">
        <v>10060</v>
      </c>
      <c r="E41" s="28" t="s">
        <v>16</v>
      </c>
      <c r="F41" s="15">
        <v>1</v>
      </c>
      <c r="G41" s="40">
        <v>37.07</v>
      </c>
      <c r="H41" s="23"/>
      <c r="I41" s="17">
        <f>IFERROR(Таб02_47[[#This Row],[Цена]]*Таб02_47[[#This Row],[Заказ]],"")</f>
        <v>0</v>
      </c>
      <c r="J41" s="23" t="s">
        <v>10644</v>
      </c>
      <c r="K41" s="73" t="str">
        <f t="shared" si="0"/>
        <v/>
      </c>
      <c r="L41" s="25"/>
    </row>
    <row r="42" spans="1:12" s="4" customFormat="1" ht="15.6" x14ac:dyDescent="0.3">
      <c r="A42" s="5"/>
      <c r="B42" s="28" t="s">
        <v>1350</v>
      </c>
      <c r="C42" s="29" t="s">
        <v>1351</v>
      </c>
      <c r="D42" s="15" t="s">
        <v>10060</v>
      </c>
      <c r="E42" s="28" t="s">
        <v>16</v>
      </c>
      <c r="F42" s="15">
        <v>1</v>
      </c>
      <c r="G42" s="40">
        <v>37.07</v>
      </c>
      <c r="H42" s="23"/>
      <c r="I42" s="17">
        <f>IFERROR(Таб02_47[[#This Row],[Цена]]*Таб02_47[[#This Row],[Заказ]],"")</f>
        <v>0</v>
      </c>
      <c r="J42" s="23" t="s">
        <v>10644</v>
      </c>
      <c r="K42" s="73" t="str">
        <f t="shared" si="0"/>
        <v/>
      </c>
      <c r="L42" s="25"/>
    </row>
    <row r="43" spans="1:12" s="4" customFormat="1" ht="15.6" x14ac:dyDescent="0.3">
      <c r="A43" s="5"/>
      <c r="B43" s="28" t="s">
        <v>1346</v>
      </c>
      <c r="C43" s="29" t="s">
        <v>1347</v>
      </c>
      <c r="D43" s="15" t="s">
        <v>10544</v>
      </c>
      <c r="E43" s="28" t="s">
        <v>16</v>
      </c>
      <c r="F43" s="15">
        <v>1</v>
      </c>
      <c r="G43" s="40">
        <v>82.89</v>
      </c>
      <c r="H43" s="23"/>
      <c r="I43" s="17">
        <f>IFERROR(Таб02_47[[#This Row],[Цена]]*Таб02_47[[#This Row],[Заказ]],"")</f>
        <v>0</v>
      </c>
      <c r="J43" s="23" t="s">
        <v>10644</v>
      </c>
      <c r="K43" s="73" t="str">
        <f t="shared" si="0"/>
        <v/>
      </c>
      <c r="L43" s="25"/>
    </row>
    <row r="44" spans="1:12" s="4" customFormat="1" ht="15.6" x14ac:dyDescent="0.3">
      <c r="A44" s="5"/>
      <c r="B44" s="28" t="s">
        <v>1348</v>
      </c>
      <c r="C44" s="29" t="s">
        <v>1349</v>
      </c>
      <c r="D44" s="15" t="s">
        <v>10544</v>
      </c>
      <c r="E44" s="28" t="s">
        <v>16</v>
      </c>
      <c r="F44" s="15">
        <v>1</v>
      </c>
      <c r="G44" s="40">
        <v>93.91</v>
      </c>
      <c r="H44" s="23"/>
      <c r="I44" s="17">
        <f>IFERROR(Таб02_47[[#This Row],[Цена]]*Таб02_47[[#This Row],[Заказ]],"")</f>
        <v>0</v>
      </c>
      <c r="J44" s="23" t="s">
        <v>10644</v>
      </c>
      <c r="K44" s="73" t="str">
        <f t="shared" si="0"/>
        <v/>
      </c>
      <c r="L44" s="25"/>
    </row>
    <row r="45" spans="1:12" s="4" customFormat="1" ht="15.6" x14ac:dyDescent="0.3">
      <c r="A45" s="5"/>
      <c r="B45" s="28" t="s">
        <v>1352</v>
      </c>
      <c r="C45" s="29" t="s">
        <v>1353</v>
      </c>
      <c r="D45" s="15" t="s">
        <v>10060</v>
      </c>
      <c r="E45" s="28" t="s">
        <v>16</v>
      </c>
      <c r="F45" s="15">
        <v>1</v>
      </c>
      <c r="G45" s="40">
        <v>37.07</v>
      </c>
      <c r="H45" s="23"/>
      <c r="I45" s="17">
        <f>IFERROR(Таб02_47[[#This Row],[Цена]]*Таб02_47[[#This Row],[Заказ]],"")</f>
        <v>0</v>
      </c>
      <c r="J45" s="23" t="s">
        <v>10644</v>
      </c>
      <c r="K45" s="73" t="str">
        <f t="shared" si="0"/>
        <v/>
      </c>
      <c r="L45" s="25"/>
    </row>
    <row r="46" spans="1:12" s="4" customFormat="1" ht="15.6" x14ac:dyDescent="0.3">
      <c r="A46" s="5"/>
      <c r="B46" s="28" t="s">
        <v>1354</v>
      </c>
      <c r="C46" s="29" t="s">
        <v>1355</v>
      </c>
      <c r="D46" s="15" t="s">
        <v>10544</v>
      </c>
      <c r="E46" s="28" t="s">
        <v>16</v>
      </c>
      <c r="F46" s="15">
        <v>1</v>
      </c>
      <c r="G46" s="40">
        <v>75.2</v>
      </c>
      <c r="H46" s="23"/>
      <c r="I46" s="17">
        <f>IFERROR(Таб02_47[[#This Row],[Цена]]*Таб02_47[[#This Row],[Заказ]],"")</f>
        <v>0</v>
      </c>
      <c r="J46" s="23" t="s">
        <v>10644</v>
      </c>
      <c r="K46" s="73" t="str">
        <f t="shared" si="0"/>
        <v/>
      </c>
      <c r="L46" s="25"/>
    </row>
    <row r="47" spans="1:12" s="4" customFormat="1" ht="15.6" x14ac:dyDescent="0.3">
      <c r="A47" s="5"/>
      <c r="B47" s="28" t="s">
        <v>1356</v>
      </c>
      <c r="C47" s="29" t="s">
        <v>1357</v>
      </c>
      <c r="D47" s="15" t="s">
        <v>10544</v>
      </c>
      <c r="E47" s="28" t="s">
        <v>16</v>
      </c>
      <c r="F47" s="15">
        <v>1</v>
      </c>
      <c r="G47" s="40">
        <v>82.02</v>
      </c>
      <c r="H47" s="23"/>
      <c r="I47" s="17">
        <f>IFERROR(Таб02_47[[#This Row],[Цена]]*Таб02_47[[#This Row],[Заказ]],"")</f>
        <v>0</v>
      </c>
      <c r="J47" s="23" t="s">
        <v>10644</v>
      </c>
      <c r="K47" s="73" t="str">
        <f t="shared" si="0"/>
        <v/>
      </c>
      <c r="L47" s="25"/>
    </row>
    <row r="48" spans="1:12" s="4" customFormat="1" ht="15.6" x14ac:dyDescent="0.3">
      <c r="A48" s="5"/>
      <c r="B48" s="28" t="s">
        <v>1360</v>
      </c>
      <c r="C48" s="29" t="s">
        <v>1361</v>
      </c>
      <c r="D48" s="15" t="s">
        <v>10133</v>
      </c>
      <c r="E48" s="28" t="s">
        <v>16</v>
      </c>
      <c r="F48" s="15">
        <v>1</v>
      </c>
      <c r="G48" s="40">
        <v>32.44</v>
      </c>
      <c r="H48" s="23"/>
      <c r="I48" s="17">
        <f>IFERROR(Таб02_47[[#This Row],[Цена]]*Таб02_47[[#This Row],[Заказ]],"")</f>
        <v>0</v>
      </c>
      <c r="J48" s="23" t="s">
        <v>10644</v>
      </c>
      <c r="K48" s="73" t="str">
        <f t="shared" si="0"/>
        <v/>
      </c>
      <c r="L48" s="25"/>
    </row>
    <row r="49" spans="1:12" s="4" customFormat="1" ht="15.6" x14ac:dyDescent="0.3">
      <c r="A49" s="5"/>
      <c r="B49" s="28" t="s">
        <v>1358</v>
      </c>
      <c r="C49" s="29" t="s">
        <v>1359</v>
      </c>
      <c r="D49" s="15" t="s">
        <v>10544</v>
      </c>
      <c r="E49" s="28" t="s">
        <v>16</v>
      </c>
      <c r="F49" s="15">
        <v>1</v>
      </c>
      <c r="G49" s="40">
        <v>65.930000000000007</v>
      </c>
      <c r="H49" s="23"/>
      <c r="I49" s="17">
        <f>IFERROR(Таб02_47[[#This Row],[Цена]]*Таб02_47[[#This Row],[Заказ]],"")</f>
        <v>0</v>
      </c>
      <c r="J49" s="23" t="s">
        <v>10644</v>
      </c>
      <c r="K49" s="73" t="str">
        <f t="shared" si="0"/>
        <v/>
      </c>
      <c r="L49" s="25"/>
    </row>
    <row r="50" spans="1:12" s="4" customFormat="1" ht="15.6" x14ac:dyDescent="0.3">
      <c r="A50" s="5"/>
      <c r="B50" s="28" t="s">
        <v>1362</v>
      </c>
      <c r="C50" s="29" t="s">
        <v>1363</v>
      </c>
      <c r="D50" s="15" t="s">
        <v>10133</v>
      </c>
      <c r="E50" s="28" t="s">
        <v>16</v>
      </c>
      <c r="F50" s="15">
        <v>1</v>
      </c>
      <c r="G50" s="40">
        <v>32.44</v>
      </c>
      <c r="H50" s="23"/>
      <c r="I50" s="17">
        <f>IFERROR(Таб02_47[[#This Row],[Цена]]*Таб02_47[[#This Row],[Заказ]],"")</f>
        <v>0</v>
      </c>
      <c r="J50" s="23" t="s">
        <v>10644</v>
      </c>
      <c r="K50" s="73" t="str">
        <f t="shared" si="0"/>
        <v/>
      </c>
      <c r="L50" s="25"/>
    </row>
    <row r="51" spans="1:12" s="4" customFormat="1" ht="15.6" x14ac:dyDescent="0.3">
      <c r="A51" s="1"/>
      <c r="B51" s="28" t="s">
        <v>1364</v>
      </c>
      <c r="C51" s="29" t="s">
        <v>1365</v>
      </c>
      <c r="D51" s="15" t="s">
        <v>10544</v>
      </c>
      <c r="E51" s="28" t="s">
        <v>16</v>
      </c>
      <c r="F51" s="15">
        <v>1</v>
      </c>
      <c r="G51" s="40">
        <v>75.2</v>
      </c>
      <c r="H51" s="23"/>
      <c r="I51" s="17">
        <f>IFERROR(Таб02_47[[#This Row],[Цена]]*Таб02_47[[#This Row],[Заказ]],"")</f>
        <v>0</v>
      </c>
      <c r="J51" s="23" t="s">
        <v>10644</v>
      </c>
      <c r="K51" s="73" t="str">
        <f t="shared" si="0"/>
        <v/>
      </c>
      <c r="L51" s="25"/>
    </row>
    <row r="52" spans="1:12" s="4" customFormat="1" ht="15.6" x14ac:dyDescent="0.3">
      <c r="A52" s="1"/>
      <c r="B52" s="28" t="s">
        <v>1366</v>
      </c>
      <c r="C52" s="29" t="s">
        <v>1367</v>
      </c>
      <c r="D52" s="15" t="s">
        <v>10544</v>
      </c>
      <c r="E52" s="28" t="s">
        <v>16</v>
      </c>
      <c r="F52" s="15">
        <v>1</v>
      </c>
      <c r="G52" s="40">
        <v>83.77</v>
      </c>
      <c r="H52" s="23"/>
      <c r="I52" s="17">
        <f>IFERROR(Таб02_47[[#This Row],[Цена]]*Таб02_47[[#This Row],[Заказ]],"")</f>
        <v>0</v>
      </c>
      <c r="J52" s="23" t="s">
        <v>10644</v>
      </c>
      <c r="K52" s="73" t="str">
        <f t="shared" si="0"/>
        <v/>
      </c>
      <c r="L52" s="25"/>
    </row>
    <row r="53" spans="1:12" s="4" customFormat="1" ht="15.6" x14ac:dyDescent="0.3">
      <c r="A53" s="1"/>
      <c r="B53" s="28" t="s">
        <v>1368</v>
      </c>
      <c r="C53" s="29" t="s">
        <v>1369</v>
      </c>
      <c r="D53" s="15" t="s">
        <v>10060</v>
      </c>
      <c r="E53" s="28" t="s">
        <v>16</v>
      </c>
      <c r="F53" s="15">
        <v>1</v>
      </c>
      <c r="G53" s="40">
        <v>44.51</v>
      </c>
      <c r="H53" s="23"/>
      <c r="I53" s="17">
        <f>IFERROR(Таб02_47[[#This Row],[Цена]]*Таб02_47[[#This Row],[Заказ]],"")</f>
        <v>0</v>
      </c>
      <c r="J53" s="23" t="s">
        <v>10644</v>
      </c>
      <c r="K53" s="73" t="str">
        <f t="shared" si="0"/>
        <v/>
      </c>
      <c r="L53" s="25"/>
    </row>
    <row r="54" spans="1:12" s="4" customFormat="1" ht="15.6" x14ac:dyDescent="0.3">
      <c r="A54" s="1"/>
      <c r="B54" s="28" t="s">
        <v>1374</v>
      </c>
      <c r="C54" s="29" t="s">
        <v>1375</v>
      </c>
      <c r="D54" s="15" t="s">
        <v>10133</v>
      </c>
      <c r="E54" s="28" t="s">
        <v>16</v>
      </c>
      <c r="F54" s="15">
        <v>1</v>
      </c>
      <c r="G54" s="40">
        <v>33.75</v>
      </c>
      <c r="H54" s="23"/>
      <c r="I54" s="17">
        <f>IFERROR(Таб02_47[[#This Row],[Цена]]*Таб02_47[[#This Row],[Заказ]],"")</f>
        <v>0</v>
      </c>
      <c r="J54" s="23" t="s">
        <v>10644</v>
      </c>
      <c r="K54" s="73" t="str">
        <f t="shared" si="0"/>
        <v/>
      </c>
      <c r="L54" s="25"/>
    </row>
    <row r="55" spans="1:12" s="4" customFormat="1" ht="15.6" x14ac:dyDescent="0.3">
      <c r="A55" s="1"/>
      <c r="B55" s="28" t="s">
        <v>1370</v>
      </c>
      <c r="C55" s="29" t="s">
        <v>1371</v>
      </c>
      <c r="D55" s="15" t="s">
        <v>10544</v>
      </c>
      <c r="E55" s="28" t="s">
        <v>16</v>
      </c>
      <c r="F55" s="15">
        <v>1</v>
      </c>
      <c r="G55" s="40">
        <v>67.680000000000007</v>
      </c>
      <c r="H55" s="23"/>
      <c r="I55" s="17">
        <f>IFERROR(Таб02_47[[#This Row],[Цена]]*Таб02_47[[#This Row],[Заказ]],"")</f>
        <v>0</v>
      </c>
      <c r="J55" s="23" t="s">
        <v>10644</v>
      </c>
      <c r="K55" s="73" t="str">
        <f t="shared" si="0"/>
        <v/>
      </c>
      <c r="L55" s="25"/>
    </row>
    <row r="56" spans="1:12" s="4" customFormat="1" ht="15.6" x14ac:dyDescent="0.3">
      <c r="A56" s="1"/>
      <c r="B56" s="28" t="s">
        <v>1372</v>
      </c>
      <c r="C56" s="29" t="s">
        <v>1373</v>
      </c>
      <c r="D56" s="15" t="s">
        <v>10544</v>
      </c>
      <c r="E56" s="28" t="s">
        <v>16</v>
      </c>
      <c r="F56" s="15">
        <v>1</v>
      </c>
      <c r="G56" s="40">
        <v>76.95</v>
      </c>
      <c r="H56" s="23"/>
      <c r="I56" s="17">
        <f>IFERROR(Таб02_47[[#This Row],[Цена]]*Таб02_47[[#This Row],[Заказ]],"")</f>
        <v>0</v>
      </c>
      <c r="J56" s="23" t="s">
        <v>10644</v>
      </c>
      <c r="K56" s="73" t="str">
        <f t="shared" si="0"/>
        <v/>
      </c>
      <c r="L56" s="25"/>
    </row>
    <row r="57" spans="1:12" s="4" customFormat="1" ht="15.6" x14ac:dyDescent="0.3">
      <c r="A57" s="1"/>
      <c r="B57" s="28" t="s">
        <v>1380</v>
      </c>
      <c r="C57" s="29" t="s">
        <v>1381</v>
      </c>
      <c r="D57" s="15" t="s">
        <v>10133</v>
      </c>
      <c r="E57" s="28" t="s">
        <v>16</v>
      </c>
      <c r="F57" s="15">
        <v>1</v>
      </c>
      <c r="G57" s="40">
        <v>33.75</v>
      </c>
      <c r="H57" s="23"/>
      <c r="I57" s="17">
        <f>IFERROR(Таб02_47[[#This Row],[Цена]]*Таб02_47[[#This Row],[Заказ]],"")</f>
        <v>0</v>
      </c>
      <c r="J57" s="23" t="s">
        <v>10644</v>
      </c>
      <c r="K57" s="73" t="str">
        <f t="shared" si="0"/>
        <v/>
      </c>
      <c r="L57" s="25"/>
    </row>
    <row r="58" spans="1:12" s="4" customFormat="1" ht="15.6" x14ac:dyDescent="0.3">
      <c r="A58" s="1"/>
      <c r="B58" s="28" t="s">
        <v>1376</v>
      </c>
      <c r="C58" s="29" t="s">
        <v>1377</v>
      </c>
      <c r="D58" s="15" t="s">
        <v>10544</v>
      </c>
      <c r="E58" s="28" t="s">
        <v>16</v>
      </c>
      <c r="F58" s="15">
        <v>1</v>
      </c>
      <c r="G58" s="40">
        <v>75.2</v>
      </c>
      <c r="H58" s="23"/>
      <c r="I58" s="17">
        <f>IFERROR(Таб02_47[[#This Row],[Цена]]*Таб02_47[[#This Row],[Заказ]],"")</f>
        <v>0</v>
      </c>
      <c r="J58" s="23" t="s">
        <v>10644</v>
      </c>
      <c r="K58" s="73" t="str">
        <f t="shared" si="0"/>
        <v/>
      </c>
      <c r="L58" s="25"/>
    </row>
    <row r="59" spans="1:12" s="4" customFormat="1" ht="15.6" x14ac:dyDescent="0.3">
      <c r="A59" s="1"/>
      <c r="B59" s="28" t="s">
        <v>1378</v>
      </c>
      <c r="C59" s="29" t="s">
        <v>1379</v>
      </c>
      <c r="D59" s="15" t="s">
        <v>10544</v>
      </c>
      <c r="E59" s="28" t="s">
        <v>16</v>
      </c>
      <c r="F59" s="15">
        <v>1</v>
      </c>
      <c r="G59" s="40">
        <v>93.91</v>
      </c>
      <c r="H59" s="23"/>
      <c r="I59" s="17">
        <f>IFERROR(Таб02_47[[#This Row],[Цена]]*Таб02_47[[#This Row],[Заказ]],"")</f>
        <v>0</v>
      </c>
      <c r="J59" s="23" t="s">
        <v>10644</v>
      </c>
      <c r="K59" s="73" t="str">
        <f t="shared" si="0"/>
        <v/>
      </c>
      <c r="L59" s="25"/>
    </row>
    <row r="60" spans="1:12" s="4" customFormat="1" ht="15.6" x14ac:dyDescent="0.3">
      <c r="A60" s="1"/>
      <c r="B60" s="28" t="s">
        <v>1384</v>
      </c>
      <c r="C60" s="29" t="s">
        <v>1385</v>
      </c>
      <c r="D60" s="15" t="s">
        <v>10197</v>
      </c>
      <c r="E60" s="28" t="s">
        <v>16</v>
      </c>
      <c r="F60" s="15">
        <v>1</v>
      </c>
      <c r="G60" s="40">
        <v>65.930000000000007</v>
      </c>
      <c r="H60" s="23"/>
      <c r="I60" s="17">
        <f>IFERROR(Таб02_47[[#This Row],[Цена]]*Таб02_47[[#This Row],[Заказ]],"")</f>
        <v>0</v>
      </c>
      <c r="J60" s="23" t="s">
        <v>10644</v>
      </c>
      <c r="K60" s="73" t="str">
        <f t="shared" si="0"/>
        <v/>
      </c>
      <c r="L60" s="25"/>
    </row>
    <row r="61" spans="1:12" s="4" customFormat="1" ht="15.6" x14ac:dyDescent="0.3">
      <c r="A61" s="1"/>
      <c r="B61" s="28" t="s">
        <v>1382</v>
      </c>
      <c r="C61" s="29" t="s">
        <v>1383</v>
      </c>
      <c r="D61" s="15" t="s">
        <v>10133</v>
      </c>
      <c r="E61" s="28" t="s">
        <v>16</v>
      </c>
      <c r="F61" s="15">
        <v>1</v>
      </c>
      <c r="G61" s="40">
        <v>37.69</v>
      </c>
      <c r="H61" s="23"/>
      <c r="I61" s="17">
        <f>IFERROR(Таб02_47[[#This Row],[Цена]]*Таб02_47[[#This Row],[Заказ]],"")</f>
        <v>0</v>
      </c>
      <c r="J61" s="23" t="s">
        <v>10644</v>
      </c>
      <c r="K61" s="73" t="str">
        <f t="shared" si="0"/>
        <v/>
      </c>
      <c r="L61" s="25"/>
    </row>
    <row r="62" spans="1:12" s="4" customFormat="1" ht="15.6" x14ac:dyDescent="0.3">
      <c r="A62" s="1"/>
      <c r="B62" s="28" t="s">
        <v>1536</v>
      </c>
      <c r="C62" s="29" t="s">
        <v>1537</v>
      </c>
      <c r="D62" s="15" t="s">
        <v>10197</v>
      </c>
      <c r="E62" s="28" t="s">
        <v>16</v>
      </c>
      <c r="F62" s="15">
        <v>1</v>
      </c>
      <c r="G62" s="40">
        <v>65.05</v>
      </c>
      <c r="H62" s="23"/>
      <c r="I62" s="17">
        <f>IFERROR(Таб02_47[[#This Row],[Цена]]*Таб02_47[[#This Row],[Заказ]],"")</f>
        <v>0</v>
      </c>
      <c r="J62" s="23" t="s">
        <v>10644</v>
      </c>
      <c r="K62" s="73" t="str">
        <f t="shared" si="0"/>
        <v/>
      </c>
      <c r="L62" s="25"/>
    </row>
    <row r="63" spans="1:12" s="4" customFormat="1" ht="15.6" x14ac:dyDescent="0.3">
      <c r="A63" s="1"/>
      <c r="B63" s="28" t="s">
        <v>1534</v>
      </c>
      <c r="C63" s="29" t="s">
        <v>1535</v>
      </c>
      <c r="D63" s="15" t="s">
        <v>10060</v>
      </c>
      <c r="E63" s="28" t="s">
        <v>16</v>
      </c>
      <c r="F63" s="15">
        <v>1</v>
      </c>
      <c r="G63" s="40">
        <v>47.57</v>
      </c>
      <c r="H63" s="23"/>
      <c r="I63" s="17">
        <f>IFERROR(Таб02_47[[#This Row],[Цена]]*Таб02_47[[#This Row],[Заказ]],"")</f>
        <v>0</v>
      </c>
      <c r="J63" s="23" t="s">
        <v>10644</v>
      </c>
      <c r="K63" s="73" t="str">
        <f t="shared" si="0"/>
        <v/>
      </c>
      <c r="L63" s="25"/>
    </row>
    <row r="64" spans="1:12" s="4" customFormat="1" ht="15.6" x14ac:dyDescent="0.3">
      <c r="A64" s="1"/>
      <c r="B64" s="28" t="s">
        <v>1538</v>
      </c>
      <c r="C64" s="29" t="s">
        <v>1539</v>
      </c>
      <c r="D64" s="15" t="s">
        <v>10060</v>
      </c>
      <c r="E64" s="28" t="s">
        <v>16</v>
      </c>
      <c r="F64" s="15">
        <v>1</v>
      </c>
      <c r="G64" s="40">
        <v>49.32</v>
      </c>
      <c r="H64" s="23"/>
      <c r="I64" s="17">
        <f>IFERROR(Таб02_47[[#This Row],[Цена]]*Таб02_47[[#This Row],[Заказ]],"")</f>
        <v>0</v>
      </c>
      <c r="J64" s="23" t="s">
        <v>10644</v>
      </c>
      <c r="K64" s="73" t="str">
        <f t="shared" si="0"/>
        <v/>
      </c>
      <c r="L64" s="25"/>
    </row>
    <row r="65" spans="1:12" s="4" customFormat="1" ht="15.6" x14ac:dyDescent="0.3">
      <c r="A65" s="1"/>
      <c r="B65" s="28" t="s">
        <v>1422</v>
      </c>
      <c r="C65" s="29" t="s">
        <v>1423</v>
      </c>
      <c r="D65" s="15" t="s">
        <v>10133</v>
      </c>
      <c r="E65" s="28" t="s">
        <v>16</v>
      </c>
      <c r="F65" s="15">
        <v>1</v>
      </c>
      <c r="G65" s="40">
        <v>35.5</v>
      </c>
      <c r="H65" s="23"/>
      <c r="I65" s="17">
        <f>IFERROR(Таб02_47[[#This Row],[Цена]]*Таб02_47[[#This Row],[Заказ]],"")</f>
        <v>0</v>
      </c>
      <c r="J65" s="23" t="s">
        <v>10644</v>
      </c>
      <c r="K65" s="73" t="str">
        <f t="shared" si="0"/>
        <v/>
      </c>
      <c r="L65" s="25"/>
    </row>
    <row r="66" spans="1:12" s="4" customFormat="1" ht="15.6" x14ac:dyDescent="0.3">
      <c r="A66" s="1"/>
      <c r="B66" s="28" t="s">
        <v>1420</v>
      </c>
      <c r="C66" s="29" t="s">
        <v>1421</v>
      </c>
      <c r="D66" s="15" t="s">
        <v>10544</v>
      </c>
      <c r="E66" s="28" t="s">
        <v>16</v>
      </c>
      <c r="F66" s="15">
        <v>1</v>
      </c>
      <c r="G66" s="40">
        <v>41.01</v>
      </c>
      <c r="H66" s="23"/>
      <c r="I66" s="17">
        <f>IFERROR(Таб02_47[[#This Row],[Цена]]*Таб02_47[[#This Row],[Заказ]],"")</f>
        <v>0</v>
      </c>
      <c r="J66" s="23" t="s">
        <v>10644</v>
      </c>
      <c r="K66" s="73" t="str">
        <f t="shared" si="0"/>
        <v/>
      </c>
      <c r="L66" s="25"/>
    </row>
    <row r="67" spans="1:12" ht="15.6" x14ac:dyDescent="0.3">
      <c r="B67" s="28" t="s">
        <v>1418</v>
      </c>
      <c r="C67" s="29" t="s">
        <v>1419</v>
      </c>
      <c r="D67" s="15" t="s">
        <v>10197</v>
      </c>
      <c r="E67" s="28" t="s">
        <v>16</v>
      </c>
      <c r="F67" s="15">
        <v>1</v>
      </c>
      <c r="G67" s="40">
        <v>64.180000000000007</v>
      </c>
      <c r="H67" s="23"/>
      <c r="I67" s="17">
        <f>IFERROR(Таб02_47[[#This Row],[Цена]]*Таб02_47[[#This Row],[Заказ]],"")</f>
        <v>0</v>
      </c>
      <c r="J67" s="23" t="s">
        <v>10644</v>
      </c>
      <c r="K67" s="73" t="str">
        <f t="shared" si="0"/>
        <v/>
      </c>
      <c r="L67" s="25"/>
    </row>
    <row r="68" spans="1:12" ht="15.6" x14ac:dyDescent="0.3">
      <c r="B68" s="28" t="s">
        <v>1416</v>
      </c>
      <c r="C68" s="29" t="s">
        <v>1417</v>
      </c>
      <c r="D68" s="15" t="s">
        <v>10190</v>
      </c>
      <c r="E68" s="28" t="s">
        <v>16</v>
      </c>
      <c r="F68" s="15">
        <v>1</v>
      </c>
      <c r="G68" s="40">
        <v>50.63</v>
      </c>
      <c r="H68" s="23"/>
      <c r="I68" s="17">
        <f>IFERROR(Таб02_47[[#This Row],[Цена]]*Таб02_47[[#This Row],[Заказ]],"")</f>
        <v>0</v>
      </c>
      <c r="J68" s="23" t="s">
        <v>10644</v>
      </c>
      <c r="K68" s="73" t="str">
        <f t="shared" si="0"/>
        <v/>
      </c>
      <c r="L68" s="25"/>
    </row>
    <row r="69" spans="1:12" ht="15.6" x14ac:dyDescent="0.3">
      <c r="B69" s="28" t="s">
        <v>1412</v>
      </c>
      <c r="C69" s="29" t="s">
        <v>1413</v>
      </c>
      <c r="D69" s="15" t="s">
        <v>10544</v>
      </c>
      <c r="E69" s="28" t="s">
        <v>16</v>
      </c>
      <c r="F69" s="15">
        <v>1</v>
      </c>
      <c r="G69" s="40">
        <v>41.01</v>
      </c>
      <c r="H69" s="23"/>
      <c r="I69" s="17">
        <f>IFERROR(Таб02_47[[#This Row],[Цена]]*Таб02_47[[#This Row],[Заказ]],"")</f>
        <v>0</v>
      </c>
      <c r="J69" s="23" t="s">
        <v>10644</v>
      </c>
      <c r="K69" s="73" t="str">
        <f t="shared" si="0"/>
        <v/>
      </c>
      <c r="L69" s="25"/>
    </row>
    <row r="70" spans="1:12" ht="15.6" x14ac:dyDescent="0.3">
      <c r="B70" s="28" t="s">
        <v>1414</v>
      </c>
      <c r="C70" s="29" t="s">
        <v>1415</v>
      </c>
      <c r="D70" s="15" t="s">
        <v>10544</v>
      </c>
      <c r="E70" s="28" t="s">
        <v>16</v>
      </c>
      <c r="F70" s="15">
        <v>1</v>
      </c>
      <c r="G70" s="40">
        <v>48.27</v>
      </c>
      <c r="H70" s="23"/>
      <c r="I70" s="17">
        <f>IFERROR(Таб02_47[[#This Row],[Цена]]*Таб02_47[[#This Row],[Заказ]],"")</f>
        <v>0</v>
      </c>
      <c r="J70" s="23" t="s">
        <v>10644</v>
      </c>
      <c r="K70" s="73" t="str">
        <f t="shared" ref="K70:K133" si="1">IF(AND($K$4&gt;0,$K$4&lt;300),"Минимальный заказ по вкладке 300 евро","")</f>
        <v/>
      </c>
      <c r="L70" s="25"/>
    </row>
    <row r="71" spans="1:12" ht="15.6" x14ac:dyDescent="0.3">
      <c r="B71" s="28" t="s">
        <v>1426</v>
      </c>
      <c r="C71" s="29" t="s">
        <v>1427</v>
      </c>
      <c r="D71" s="15" t="s">
        <v>10060</v>
      </c>
      <c r="E71" s="28" t="s">
        <v>16</v>
      </c>
      <c r="F71" s="15">
        <v>1</v>
      </c>
      <c r="G71" s="40">
        <v>35.76</v>
      </c>
      <c r="H71" s="23"/>
      <c r="I71" s="17">
        <f>IFERROR(Таб02_47[[#This Row],[Цена]]*Таб02_47[[#This Row],[Заказ]],"")</f>
        <v>0</v>
      </c>
      <c r="J71" s="23" t="s">
        <v>10644</v>
      </c>
      <c r="K71" s="73" t="str">
        <f t="shared" si="1"/>
        <v/>
      </c>
      <c r="L71" s="25"/>
    </row>
    <row r="72" spans="1:12" ht="15.6" x14ac:dyDescent="0.3">
      <c r="B72" s="28" t="s">
        <v>1424</v>
      </c>
      <c r="C72" s="29" t="s">
        <v>1425</v>
      </c>
      <c r="D72" s="15" t="s">
        <v>10544</v>
      </c>
      <c r="E72" s="28" t="s">
        <v>16</v>
      </c>
      <c r="F72" s="15">
        <v>1</v>
      </c>
      <c r="G72" s="40">
        <v>96.87</v>
      </c>
      <c r="H72" s="23"/>
      <c r="I72" s="17">
        <f>IFERROR(Таб02_47[[#This Row],[Цена]]*Таб02_47[[#This Row],[Заказ]],"")</f>
        <v>0</v>
      </c>
      <c r="J72" s="23" t="s">
        <v>10644</v>
      </c>
      <c r="K72" s="73" t="str">
        <f t="shared" si="1"/>
        <v/>
      </c>
      <c r="L72" s="25"/>
    </row>
    <row r="73" spans="1:12" ht="15.6" x14ac:dyDescent="0.3">
      <c r="B73" s="28" t="s">
        <v>1432</v>
      </c>
      <c r="C73" s="29" t="s">
        <v>1433</v>
      </c>
      <c r="D73" s="15" t="s">
        <v>10133</v>
      </c>
      <c r="E73" s="28" t="s">
        <v>16</v>
      </c>
      <c r="F73" s="15">
        <v>1</v>
      </c>
      <c r="G73" s="40">
        <v>33.75</v>
      </c>
      <c r="H73" s="23"/>
      <c r="I73" s="17">
        <f>IFERROR(Таб02_47[[#This Row],[Цена]]*Таб02_47[[#This Row],[Заказ]],"")</f>
        <v>0</v>
      </c>
      <c r="J73" s="23" t="s">
        <v>10644</v>
      </c>
      <c r="K73" s="73" t="str">
        <f t="shared" si="1"/>
        <v/>
      </c>
      <c r="L73" s="25"/>
    </row>
    <row r="74" spans="1:12" ht="15.6" x14ac:dyDescent="0.3">
      <c r="B74" s="28" t="s">
        <v>1428</v>
      </c>
      <c r="C74" s="29" t="s">
        <v>1429</v>
      </c>
      <c r="D74" s="15" t="s">
        <v>10197</v>
      </c>
      <c r="E74" s="28" t="s">
        <v>16</v>
      </c>
      <c r="F74" s="15">
        <v>1</v>
      </c>
      <c r="G74" s="40">
        <v>57.18</v>
      </c>
      <c r="H74" s="23"/>
      <c r="I74" s="17">
        <f>IFERROR(Таб02_47[[#This Row],[Цена]]*Таб02_47[[#This Row],[Заказ]],"")</f>
        <v>0</v>
      </c>
      <c r="J74" s="23" t="s">
        <v>10644</v>
      </c>
      <c r="K74" s="73" t="str">
        <f t="shared" si="1"/>
        <v/>
      </c>
      <c r="L74" s="25"/>
    </row>
    <row r="75" spans="1:12" ht="15.6" x14ac:dyDescent="0.3">
      <c r="B75" s="28" t="s">
        <v>1430</v>
      </c>
      <c r="C75" s="29" t="s">
        <v>1431</v>
      </c>
      <c r="D75" s="15" t="s">
        <v>10400</v>
      </c>
      <c r="E75" s="28" t="s">
        <v>16</v>
      </c>
      <c r="F75" s="15">
        <v>1</v>
      </c>
      <c r="G75" s="40">
        <v>80.790000000000006</v>
      </c>
      <c r="H75" s="23"/>
      <c r="I75" s="17">
        <f>IFERROR(Таб02_47[[#This Row],[Цена]]*Таб02_47[[#This Row],[Заказ]],"")</f>
        <v>0</v>
      </c>
      <c r="J75" s="23" t="s">
        <v>10644</v>
      </c>
      <c r="K75" s="73" t="str">
        <f t="shared" si="1"/>
        <v/>
      </c>
      <c r="L75" s="25"/>
    </row>
    <row r="76" spans="1:12" ht="15.6" x14ac:dyDescent="0.3">
      <c r="B76" s="28" t="s">
        <v>1410</v>
      </c>
      <c r="C76" s="29" t="s">
        <v>1411</v>
      </c>
      <c r="D76" s="15" t="s">
        <v>10400</v>
      </c>
      <c r="E76" s="28" t="s">
        <v>16</v>
      </c>
      <c r="F76" s="15">
        <v>1</v>
      </c>
      <c r="G76" s="40">
        <v>84.29</v>
      </c>
      <c r="H76" s="23"/>
      <c r="I76" s="17">
        <f>IFERROR(Таб02_47[[#This Row],[Цена]]*Таб02_47[[#This Row],[Заказ]],"")</f>
        <v>0</v>
      </c>
      <c r="J76" s="23" t="s">
        <v>10644</v>
      </c>
      <c r="K76" s="73" t="str">
        <f t="shared" si="1"/>
        <v/>
      </c>
      <c r="L76" s="25"/>
    </row>
    <row r="77" spans="1:12" ht="15.6" x14ac:dyDescent="0.3">
      <c r="B77" s="28" t="s">
        <v>1408</v>
      </c>
      <c r="C77" s="29" t="s">
        <v>1409</v>
      </c>
      <c r="D77" s="15" t="s">
        <v>10544</v>
      </c>
      <c r="E77" s="28" t="s">
        <v>16</v>
      </c>
      <c r="F77" s="15">
        <v>1</v>
      </c>
      <c r="G77" s="40">
        <v>84.29</v>
      </c>
      <c r="H77" s="23"/>
      <c r="I77" s="17">
        <f>IFERROR(Таб02_47[[#This Row],[Цена]]*Таб02_47[[#This Row],[Заказ]],"")</f>
        <v>0</v>
      </c>
      <c r="J77" s="23" t="s">
        <v>10644</v>
      </c>
      <c r="K77" s="73" t="str">
        <f t="shared" si="1"/>
        <v/>
      </c>
      <c r="L77" s="25"/>
    </row>
    <row r="78" spans="1:12" ht="15.6" x14ac:dyDescent="0.3">
      <c r="B78" s="28" t="s">
        <v>1436</v>
      </c>
      <c r="C78" s="29" t="s">
        <v>1437</v>
      </c>
      <c r="D78" s="15" t="s">
        <v>10060</v>
      </c>
      <c r="E78" s="28" t="s">
        <v>16</v>
      </c>
      <c r="F78" s="15">
        <v>1</v>
      </c>
      <c r="G78" s="40">
        <v>35.76</v>
      </c>
      <c r="H78" s="23"/>
      <c r="I78" s="17">
        <f>IFERROR(Таб02_47[[#This Row],[Цена]]*Таб02_47[[#This Row],[Заказ]],"")</f>
        <v>0</v>
      </c>
      <c r="J78" s="23" t="s">
        <v>10644</v>
      </c>
      <c r="K78" s="73" t="str">
        <f t="shared" si="1"/>
        <v/>
      </c>
      <c r="L78" s="25"/>
    </row>
    <row r="79" spans="1:12" ht="15.6" x14ac:dyDescent="0.3">
      <c r="B79" s="28" t="s">
        <v>1434</v>
      </c>
      <c r="C79" s="29" t="s">
        <v>1435</v>
      </c>
      <c r="D79" s="15" t="s">
        <v>10544</v>
      </c>
      <c r="E79" s="28" t="s">
        <v>16</v>
      </c>
      <c r="F79" s="15">
        <v>1</v>
      </c>
      <c r="G79" s="40">
        <v>96.87</v>
      </c>
      <c r="H79" s="23"/>
      <c r="I79" s="17">
        <f>IFERROR(Таб02_47[[#This Row],[Цена]]*Таб02_47[[#This Row],[Заказ]],"")</f>
        <v>0</v>
      </c>
      <c r="J79" s="23" t="s">
        <v>10644</v>
      </c>
      <c r="K79" s="73" t="str">
        <f t="shared" si="1"/>
        <v/>
      </c>
      <c r="L79" s="25"/>
    </row>
    <row r="80" spans="1:12" ht="15.6" x14ac:dyDescent="0.3">
      <c r="B80" s="28" t="s">
        <v>1442</v>
      </c>
      <c r="C80" s="29" t="s">
        <v>1443</v>
      </c>
      <c r="D80" s="15" t="s">
        <v>10197</v>
      </c>
      <c r="E80" s="28" t="s">
        <v>16</v>
      </c>
      <c r="F80" s="15">
        <v>1</v>
      </c>
      <c r="G80" s="40">
        <v>64.180000000000007</v>
      </c>
      <c r="H80" s="23"/>
      <c r="I80" s="17">
        <f>IFERROR(Таб02_47[[#This Row],[Цена]]*Таб02_47[[#This Row],[Заказ]],"")</f>
        <v>0</v>
      </c>
      <c r="J80" s="23" t="s">
        <v>10644</v>
      </c>
      <c r="K80" s="73" t="str">
        <f t="shared" si="1"/>
        <v/>
      </c>
      <c r="L80" s="25"/>
    </row>
    <row r="81" spans="2:12" ht="15.6" x14ac:dyDescent="0.3">
      <c r="B81" s="28" t="s">
        <v>1440</v>
      </c>
      <c r="C81" s="29" t="s">
        <v>1441</v>
      </c>
      <c r="D81" s="15" t="s">
        <v>10060</v>
      </c>
      <c r="E81" s="28" t="s">
        <v>16</v>
      </c>
      <c r="F81" s="15">
        <v>1</v>
      </c>
      <c r="G81" s="40">
        <v>36.200000000000003</v>
      </c>
      <c r="H81" s="23"/>
      <c r="I81" s="17">
        <f>IFERROR(Таб02_47[[#This Row],[Цена]]*Таб02_47[[#This Row],[Заказ]],"")</f>
        <v>0</v>
      </c>
      <c r="J81" s="23" t="s">
        <v>10644</v>
      </c>
      <c r="K81" s="73" t="str">
        <f t="shared" si="1"/>
        <v/>
      </c>
      <c r="L81" s="25"/>
    </row>
    <row r="82" spans="2:12" ht="15.6" x14ac:dyDescent="0.3">
      <c r="B82" s="28" t="s">
        <v>1438</v>
      </c>
      <c r="C82" s="29" t="s">
        <v>1439</v>
      </c>
      <c r="D82" s="15" t="s">
        <v>10544</v>
      </c>
      <c r="E82" s="28" t="s">
        <v>16</v>
      </c>
      <c r="F82" s="15">
        <v>1</v>
      </c>
      <c r="G82" s="40">
        <v>84.72</v>
      </c>
      <c r="H82" s="23"/>
      <c r="I82" s="17">
        <f>IFERROR(Таб02_47[[#This Row],[Цена]]*Таб02_47[[#This Row],[Заказ]],"")</f>
        <v>0</v>
      </c>
      <c r="J82" s="23" t="s">
        <v>10644</v>
      </c>
      <c r="K82" s="73" t="str">
        <f t="shared" si="1"/>
        <v/>
      </c>
      <c r="L82" s="25"/>
    </row>
    <row r="83" spans="2:12" ht="15.6" x14ac:dyDescent="0.3">
      <c r="B83" s="28" t="s">
        <v>1446</v>
      </c>
      <c r="C83" s="29" t="s">
        <v>1447</v>
      </c>
      <c r="D83" s="15" t="s">
        <v>10197</v>
      </c>
      <c r="E83" s="28" t="s">
        <v>16</v>
      </c>
      <c r="F83" s="15">
        <v>1</v>
      </c>
      <c r="G83" s="40">
        <v>58.93</v>
      </c>
      <c r="H83" s="23"/>
      <c r="I83" s="17">
        <f>IFERROR(Таб02_47[[#This Row],[Цена]]*Таб02_47[[#This Row],[Заказ]],"")</f>
        <v>0</v>
      </c>
      <c r="J83" s="23" t="s">
        <v>10644</v>
      </c>
      <c r="K83" s="73" t="str">
        <f t="shared" si="1"/>
        <v/>
      </c>
      <c r="L83" s="25"/>
    </row>
    <row r="84" spans="2:12" ht="15.6" x14ac:dyDescent="0.3">
      <c r="B84" s="28" t="s">
        <v>1444</v>
      </c>
      <c r="C84" s="29" t="s">
        <v>1445</v>
      </c>
      <c r="D84" s="15" t="s">
        <v>10133</v>
      </c>
      <c r="E84" s="28" t="s">
        <v>16</v>
      </c>
      <c r="F84" s="15">
        <v>1</v>
      </c>
      <c r="G84" s="40">
        <v>32.44</v>
      </c>
      <c r="H84" s="23"/>
      <c r="I84" s="17">
        <f>IFERROR(Таб02_47[[#This Row],[Цена]]*Таб02_47[[#This Row],[Заказ]],"")</f>
        <v>0</v>
      </c>
      <c r="J84" s="23" t="s">
        <v>10644</v>
      </c>
      <c r="K84" s="73" t="str">
        <f t="shared" si="1"/>
        <v/>
      </c>
      <c r="L84" s="25"/>
    </row>
    <row r="85" spans="2:12" ht="15.6" x14ac:dyDescent="0.3">
      <c r="B85" s="28" t="s">
        <v>1448</v>
      </c>
      <c r="C85" s="29" t="s">
        <v>1449</v>
      </c>
      <c r="D85" s="15" t="s">
        <v>10544</v>
      </c>
      <c r="E85" s="28" t="s">
        <v>16</v>
      </c>
      <c r="F85" s="15">
        <v>1</v>
      </c>
      <c r="G85" s="40">
        <v>69.069999999999993</v>
      </c>
      <c r="H85" s="23"/>
      <c r="I85" s="17">
        <f>IFERROR(Таб02_47[[#This Row],[Цена]]*Таб02_47[[#This Row],[Заказ]],"")</f>
        <v>0</v>
      </c>
      <c r="J85" s="23" t="s">
        <v>10644</v>
      </c>
      <c r="K85" s="73" t="str">
        <f t="shared" si="1"/>
        <v/>
      </c>
      <c r="L85" s="25"/>
    </row>
    <row r="86" spans="2:12" ht="15.6" x14ac:dyDescent="0.3">
      <c r="B86" s="28" t="s">
        <v>1450</v>
      </c>
      <c r="C86" s="29" t="s">
        <v>1451</v>
      </c>
      <c r="D86" s="15" t="s">
        <v>10060</v>
      </c>
      <c r="E86" s="28" t="s">
        <v>16</v>
      </c>
      <c r="F86" s="15">
        <v>1</v>
      </c>
      <c r="G86" s="40">
        <v>35.76</v>
      </c>
      <c r="H86" s="23"/>
      <c r="I86" s="17">
        <f>IFERROR(Таб02_47[[#This Row],[Цена]]*Таб02_47[[#This Row],[Заказ]],"")</f>
        <v>0</v>
      </c>
      <c r="J86" s="23" t="s">
        <v>10644</v>
      </c>
      <c r="K86" s="73" t="str">
        <f t="shared" si="1"/>
        <v/>
      </c>
      <c r="L86" s="25"/>
    </row>
    <row r="87" spans="2:12" ht="15.6" x14ac:dyDescent="0.3">
      <c r="B87" s="28" t="s">
        <v>1456</v>
      </c>
      <c r="C87" s="29" t="s">
        <v>1457</v>
      </c>
      <c r="D87" s="15" t="s">
        <v>10197</v>
      </c>
      <c r="E87" s="28" t="s">
        <v>16</v>
      </c>
      <c r="F87" s="15">
        <v>1</v>
      </c>
      <c r="G87" s="40">
        <v>64.180000000000007</v>
      </c>
      <c r="H87" s="23"/>
      <c r="I87" s="17">
        <f>IFERROR(Таб02_47[[#This Row],[Цена]]*Таб02_47[[#This Row],[Заказ]],"")</f>
        <v>0</v>
      </c>
      <c r="J87" s="23" t="s">
        <v>10644</v>
      </c>
      <c r="K87" s="73" t="str">
        <f t="shared" si="1"/>
        <v/>
      </c>
      <c r="L87" s="25"/>
    </row>
    <row r="88" spans="2:12" ht="15.6" x14ac:dyDescent="0.3">
      <c r="B88" s="28" t="s">
        <v>1454</v>
      </c>
      <c r="C88" s="29" t="s">
        <v>1455</v>
      </c>
      <c r="D88" s="15" t="s">
        <v>10060</v>
      </c>
      <c r="E88" s="28" t="s">
        <v>16</v>
      </c>
      <c r="F88" s="15">
        <v>1</v>
      </c>
      <c r="G88" s="40">
        <v>43.2</v>
      </c>
      <c r="H88" s="23"/>
      <c r="I88" s="17">
        <f>IFERROR(Таб02_47[[#This Row],[Цена]]*Таб02_47[[#This Row],[Заказ]],"")</f>
        <v>0</v>
      </c>
      <c r="J88" s="23" t="s">
        <v>10644</v>
      </c>
      <c r="K88" s="73" t="str">
        <f t="shared" si="1"/>
        <v/>
      </c>
      <c r="L88" s="25"/>
    </row>
    <row r="89" spans="2:12" ht="15.6" x14ac:dyDescent="0.3">
      <c r="B89" s="28" t="s">
        <v>1452</v>
      </c>
      <c r="C89" s="29" t="s">
        <v>1453</v>
      </c>
      <c r="D89" s="15" t="s">
        <v>10544</v>
      </c>
      <c r="E89" s="28" t="s">
        <v>16</v>
      </c>
      <c r="F89" s="15">
        <v>1</v>
      </c>
      <c r="G89" s="40">
        <v>48.27</v>
      </c>
      <c r="H89" s="23"/>
      <c r="I89" s="17">
        <f>IFERROR(Таб02_47[[#This Row],[Цена]]*Таб02_47[[#This Row],[Заказ]],"")</f>
        <v>0</v>
      </c>
      <c r="J89" s="23" t="s">
        <v>10644</v>
      </c>
      <c r="K89" s="73" t="str">
        <f t="shared" si="1"/>
        <v/>
      </c>
      <c r="L89" s="25"/>
    </row>
    <row r="90" spans="2:12" ht="15.6" x14ac:dyDescent="0.3">
      <c r="B90" s="28" t="s">
        <v>1462</v>
      </c>
      <c r="C90" s="29" t="s">
        <v>1463</v>
      </c>
      <c r="D90" s="15" t="s">
        <v>10060</v>
      </c>
      <c r="E90" s="28" t="s">
        <v>16</v>
      </c>
      <c r="F90" s="15">
        <v>1</v>
      </c>
      <c r="G90" s="40">
        <v>37.07</v>
      </c>
      <c r="H90" s="23"/>
      <c r="I90" s="17">
        <f>IFERROR(Таб02_47[[#This Row],[Цена]]*Таб02_47[[#This Row],[Заказ]],"")</f>
        <v>0</v>
      </c>
      <c r="J90" s="23" t="s">
        <v>10644</v>
      </c>
      <c r="K90" s="73" t="str">
        <f t="shared" si="1"/>
        <v/>
      </c>
      <c r="L90" s="25"/>
    </row>
    <row r="91" spans="2:12" ht="15.6" x14ac:dyDescent="0.3">
      <c r="B91" s="28" t="s">
        <v>1458</v>
      </c>
      <c r="C91" s="29" t="s">
        <v>1459</v>
      </c>
      <c r="D91" s="15" t="s">
        <v>10544</v>
      </c>
      <c r="E91" s="28" t="s">
        <v>16</v>
      </c>
      <c r="F91" s="15">
        <v>1</v>
      </c>
      <c r="G91" s="40">
        <v>66.45</v>
      </c>
      <c r="H91" s="23"/>
      <c r="I91" s="17">
        <f>IFERROR(Таб02_47[[#This Row],[Цена]]*Таб02_47[[#This Row],[Заказ]],"")</f>
        <v>0</v>
      </c>
      <c r="J91" s="23" t="s">
        <v>10644</v>
      </c>
      <c r="K91" s="73" t="str">
        <f t="shared" si="1"/>
        <v/>
      </c>
      <c r="L91" s="25"/>
    </row>
    <row r="92" spans="2:12" ht="15.6" x14ac:dyDescent="0.3">
      <c r="B92" s="28" t="s">
        <v>1460</v>
      </c>
      <c r="C92" s="29" t="s">
        <v>1461</v>
      </c>
      <c r="D92" s="15" t="s">
        <v>10544</v>
      </c>
      <c r="E92" s="28" t="s">
        <v>16</v>
      </c>
      <c r="F92" s="15">
        <v>1</v>
      </c>
      <c r="G92" s="40">
        <v>80.790000000000006</v>
      </c>
      <c r="H92" s="23"/>
      <c r="I92" s="17">
        <f>IFERROR(Таб02_47[[#This Row],[Цена]]*Таб02_47[[#This Row],[Заказ]],"")</f>
        <v>0</v>
      </c>
      <c r="J92" s="23" t="s">
        <v>10644</v>
      </c>
      <c r="K92" s="73" t="str">
        <f t="shared" si="1"/>
        <v/>
      </c>
      <c r="L92" s="25"/>
    </row>
    <row r="93" spans="2:12" ht="15.6" x14ac:dyDescent="0.3">
      <c r="B93" s="28" t="s">
        <v>1466</v>
      </c>
      <c r="C93" s="29" t="s">
        <v>1467</v>
      </c>
      <c r="D93" s="15" t="s">
        <v>10133</v>
      </c>
      <c r="E93" s="28" t="s">
        <v>16</v>
      </c>
      <c r="F93" s="15">
        <v>1</v>
      </c>
      <c r="G93" s="40">
        <v>30.69</v>
      </c>
      <c r="H93" s="23"/>
      <c r="I93" s="17">
        <f>IFERROR(Таб02_47[[#This Row],[Цена]]*Таб02_47[[#This Row],[Заказ]],"")</f>
        <v>0</v>
      </c>
      <c r="J93" s="23" t="s">
        <v>10644</v>
      </c>
      <c r="K93" s="73" t="str">
        <f t="shared" si="1"/>
        <v/>
      </c>
      <c r="L93" s="25"/>
    </row>
    <row r="94" spans="2:12" ht="15.6" x14ac:dyDescent="0.3">
      <c r="B94" s="28" t="s">
        <v>1464</v>
      </c>
      <c r="C94" s="29" t="s">
        <v>1465</v>
      </c>
      <c r="D94" s="15" t="s">
        <v>10544</v>
      </c>
      <c r="E94" s="28" t="s">
        <v>16</v>
      </c>
      <c r="F94" s="15">
        <v>1</v>
      </c>
      <c r="G94" s="40">
        <v>57.18</v>
      </c>
      <c r="H94" s="23"/>
      <c r="I94" s="17">
        <f>IFERROR(Таб02_47[[#This Row],[Цена]]*Таб02_47[[#This Row],[Заказ]],"")</f>
        <v>0</v>
      </c>
      <c r="J94" s="23" t="s">
        <v>10644</v>
      </c>
      <c r="K94" s="73" t="str">
        <f t="shared" si="1"/>
        <v/>
      </c>
      <c r="L94" s="25"/>
    </row>
    <row r="95" spans="2:12" ht="15.6" x14ac:dyDescent="0.3">
      <c r="B95" s="28" t="s">
        <v>1468</v>
      </c>
      <c r="C95" s="29" t="s">
        <v>1469</v>
      </c>
      <c r="D95" s="15" t="s">
        <v>10133</v>
      </c>
      <c r="E95" s="28" t="s">
        <v>16</v>
      </c>
      <c r="F95" s="15">
        <v>1</v>
      </c>
      <c r="G95" s="40">
        <v>33.75</v>
      </c>
      <c r="H95" s="23"/>
      <c r="I95" s="17">
        <f>IFERROR(Таб02_47[[#This Row],[Цена]]*Таб02_47[[#This Row],[Заказ]],"")</f>
        <v>0</v>
      </c>
      <c r="J95" s="23" t="s">
        <v>10644</v>
      </c>
      <c r="K95" s="73" t="str">
        <f t="shared" si="1"/>
        <v/>
      </c>
      <c r="L95" s="25"/>
    </row>
    <row r="96" spans="2:12" ht="15.6" x14ac:dyDescent="0.3">
      <c r="B96" s="28" t="s">
        <v>1472</v>
      </c>
      <c r="C96" s="29" t="s">
        <v>1473</v>
      </c>
      <c r="D96" s="15" t="s">
        <v>10133</v>
      </c>
      <c r="E96" s="28" t="s">
        <v>16</v>
      </c>
      <c r="F96" s="15">
        <v>1</v>
      </c>
      <c r="G96" s="40">
        <v>33.75</v>
      </c>
      <c r="H96" s="23"/>
      <c r="I96" s="17">
        <f>IFERROR(Таб02_47[[#This Row],[Цена]]*Таб02_47[[#This Row],[Заказ]],"")</f>
        <v>0</v>
      </c>
      <c r="J96" s="23" t="s">
        <v>10644</v>
      </c>
      <c r="K96" s="73" t="str">
        <f t="shared" si="1"/>
        <v/>
      </c>
      <c r="L96" s="25"/>
    </row>
    <row r="97" spans="2:12" ht="15.6" x14ac:dyDescent="0.3">
      <c r="B97" s="28" t="s">
        <v>1470</v>
      </c>
      <c r="C97" s="29" t="s">
        <v>1471</v>
      </c>
      <c r="D97" s="15" t="s">
        <v>10544</v>
      </c>
      <c r="E97" s="28" t="s">
        <v>16</v>
      </c>
      <c r="F97" s="15">
        <v>1</v>
      </c>
      <c r="G97" s="40">
        <v>72.569999999999993</v>
      </c>
      <c r="H97" s="23"/>
      <c r="I97" s="17">
        <f>IFERROR(Таб02_47[[#This Row],[Цена]]*Таб02_47[[#This Row],[Заказ]],"")</f>
        <v>0</v>
      </c>
      <c r="J97" s="23" t="s">
        <v>10644</v>
      </c>
      <c r="K97" s="73" t="str">
        <f t="shared" si="1"/>
        <v/>
      </c>
      <c r="L97" s="25"/>
    </row>
    <row r="98" spans="2:12" ht="15.6" x14ac:dyDescent="0.3">
      <c r="B98" s="28" t="s">
        <v>1474</v>
      </c>
      <c r="C98" s="29" t="s">
        <v>1475</v>
      </c>
      <c r="D98" s="15" t="s">
        <v>10544</v>
      </c>
      <c r="E98" s="28" t="s">
        <v>16</v>
      </c>
      <c r="F98" s="15">
        <v>1</v>
      </c>
      <c r="G98" s="40">
        <v>85.16</v>
      </c>
      <c r="H98" s="23"/>
      <c r="I98" s="17">
        <f>IFERROR(Таб02_47[[#This Row],[Цена]]*Таб02_47[[#This Row],[Заказ]],"")</f>
        <v>0</v>
      </c>
      <c r="J98" s="23" t="s">
        <v>10644</v>
      </c>
      <c r="K98" s="73" t="str">
        <f t="shared" si="1"/>
        <v/>
      </c>
      <c r="L98" s="25"/>
    </row>
    <row r="99" spans="2:12" ht="15.6" x14ac:dyDescent="0.3">
      <c r="B99" s="28" t="s">
        <v>1478</v>
      </c>
      <c r="C99" s="29" t="s">
        <v>1479</v>
      </c>
      <c r="D99" s="15" t="s">
        <v>10220</v>
      </c>
      <c r="E99" s="28" t="s">
        <v>16</v>
      </c>
      <c r="F99" s="15">
        <v>3</v>
      </c>
      <c r="G99" s="40">
        <v>25.62</v>
      </c>
      <c r="H99" s="23"/>
      <c r="I99" s="17">
        <f>IFERROR(Таб02_47[[#This Row],[Цена]]*Таб02_47[[#This Row],[Заказ]],"")</f>
        <v>0</v>
      </c>
      <c r="J99" s="23" t="s">
        <v>10644</v>
      </c>
      <c r="K99" s="73" t="str">
        <f t="shared" si="1"/>
        <v/>
      </c>
      <c r="L99" s="25"/>
    </row>
    <row r="100" spans="2:12" ht="15.6" x14ac:dyDescent="0.3">
      <c r="B100" s="28" t="s">
        <v>1484</v>
      </c>
      <c r="C100" s="29" t="s">
        <v>1485</v>
      </c>
      <c r="D100" s="15" t="s">
        <v>10060</v>
      </c>
      <c r="E100" s="28" t="s">
        <v>16</v>
      </c>
      <c r="F100" s="15">
        <v>1</v>
      </c>
      <c r="G100" s="40">
        <v>44.51</v>
      </c>
      <c r="H100" s="23"/>
      <c r="I100" s="17">
        <f>IFERROR(Таб02_47[[#This Row],[Цена]]*Таб02_47[[#This Row],[Заказ]],"")</f>
        <v>0</v>
      </c>
      <c r="J100" s="23" t="s">
        <v>10644</v>
      </c>
      <c r="K100" s="73" t="str">
        <f t="shared" si="1"/>
        <v/>
      </c>
      <c r="L100" s="25"/>
    </row>
    <row r="101" spans="2:12" ht="15.6" x14ac:dyDescent="0.3">
      <c r="B101" s="28" t="s">
        <v>1482</v>
      </c>
      <c r="C101" s="29" t="s">
        <v>1483</v>
      </c>
      <c r="D101" s="15" t="s">
        <v>10060</v>
      </c>
      <c r="E101" s="28" t="s">
        <v>16</v>
      </c>
      <c r="F101" s="15">
        <v>1</v>
      </c>
      <c r="G101" s="40">
        <v>46.26</v>
      </c>
      <c r="H101" s="23"/>
      <c r="I101" s="17">
        <f>IFERROR(Таб02_47[[#This Row],[Цена]]*Таб02_47[[#This Row],[Заказ]],"")</f>
        <v>0</v>
      </c>
      <c r="J101" s="23" t="s">
        <v>10644</v>
      </c>
      <c r="K101" s="73" t="str">
        <f t="shared" si="1"/>
        <v/>
      </c>
      <c r="L101" s="25"/>
    </row>
    <row r="102" spans="2:12" ht="15.6" x14ac:dyDescent="0.3">
      <c r="B102" s="28" t="s">
        <v>1486</v>
      </c>
      <c r="C102" s="29" t="s">
        <v>1487</v>
      </c>
      <c r="D102" s="15" t="s">
        <v>10060</v>
      </c>
      <c r="E102" s="28" t="s">
        <v>16</v>
      </c>
      <c r="F102" s="15">
        <v>1</v>
      </c>
      <c r="G102" s="40">
        <v>47.57</v>
      </c>
      <c r="H102" s="23"/>
      <c r="I102" s="17">
        <f>IFERROR(Таб02_47[[#This Row],[Цена]]*Таб02_47[[#This Row],[Заказ]],"")</f>
        <v>0</v>
      </c>
      <c r="J102" s="23" t="s">
        <v>10644</v>
      </c>
      <c r="K102" s="73" t="str">
        <f t="shared" si="1"/>
        <v/>
      </c>
      <c r="L102" s="25"/>
    </row>
    <row r="103" spans="2:12" ht="15.6" x14ac:dyDescent="0.3">
      <c r="B103" s="28" t="s">
        <v>1480</v>
      </c>
      <c r="C103" s="29" t="s">
        <v>1481</v>
      </c>
      <c r="D103" s="15" t="s">
        <v>10190</v>
      </c>
      <c r="E103" s="28" t="s">
        <v>16</v>
      </c>
      <c r="F103" s="15">
        <v>1</v>
      </c>
      <c r="G103" s="40">
        <v>47.13</v>
      </c>
      <c r="H103" s="23"/>
      <c r="I103" s="17">
        <f>IFERROR(Таб02_47[[#This Row],[Цена]]*Таб02_47[[#This Row],[Заказ]],"")</f>
        <v>0</v>
      </c>
      <c r="J103" s="23" t="s">
        <v>10644</v>
      </c>
      <c r="K103" s="73" t="str">
        <f t="shared" si="1"/>
        <v/>
      </c>
      <c r="L103" s="25"/>
    </row>
    <row r="104" spans="2:12" ht="15.6" x14ac:dyDescent="0.3">
      <c r="B104" s="28" t="s">
        <v>1476</v>
      </c>
      <c r="C104" s="29" t="s">
        <v>1477</v>
      </c>
      <c r="D104" s="15" t="s">
        <v>10544</v>
      </c>
      <c r="E104" s="28" t="s">
        <v>16</v>
      </c>
      <c r="F104" s="15">
        <v>1</v>
      </c>
      <c r="G104" s="40">
        <v>41.01</v>
      </c>
      <c r="H104" s="23"/>
      <c r="I104" s="17">
        <f>IFERROR(Таб02_47[[#This Row],[Цена]]*Таб02_47[[#This Row],[Заказ]],"")</f>
        <v>0</v>
      </c>
      <c r="J104" s="23" t="s">
        <v>10644</v>
      </c>
      <c r="K104" s="73" t="str">
        <f t="shared" si="1"/>
        <v/>
      </c>
      <c r="L104" s="25"/>
    </row>
    <row r="105" spans="2:12" ht="15.6" x14ac:dyDescent="0.3">
      <c r="B105" s="28" t="s">
        <v>1488</v>
      </c>
      <c r="C105" s="29" t="s">
        <v>1489</v>
      </c>
      <c r="D105" s="15" t="s">
        <v>10133</v>
      </c>
      <c r="E105" s="28" t="s">
        <v>16</v>
      </c>
      <c r="F105" s="15">
        <v>1</v>
      </c>
      <c r="G105" s="40">
        <v>28.94</v>
      </c>
      <c r="H105" s="23"/>
      <c r="I105" s="17">
        <f>IFERROR(Таб02_47[[#This Row],[Цена]]*Таб02_47[[#This Row],[Заказ]],"")</f>
        <v>0</v>
      </c>
      <c r="J105" s="23" t="s">
        <v>10644</v>
      </c>
      <c r="K105" s="73" t="str">
        <f t="shared" si="1"/>
        <v/>
      </c>
      <c r="L105" s="25"/>
    </row>
    <row r="106" spans="2:12" ht="15.6" x14ac:dyDescent="0.3">
      <c r="B106" s="28" t="s">
        <v>1492</v>
      </c>
      <c r="C106" s="29" t="s">
        <v>1493</v>
      </c>
      <c r="D106" s="15" t="s">
        <v>10060</v>
      </c>
      <c r="E106" s="28" t="s">
        <v>16</v>
      </c>
      <c r="F106" s="15">
        <v>1</v>
      </c>
      <c r="G106" s="40">
        <v>35.76</v>
      </c>
      <c r="H106" s="23"/>
      <c r="I106" s="17">
        <f>IFERROR(Таб02_47[[#This Row],[Цена]]*Таб02_47[[#This Row],[Заказ]],"")</f>
        <v>0</v>
      </c>
      <c r="J106" s="23" t="s">
        <v>10644</v>
      </c>
      <c r="K106" s="73" t="str">
        <f t="shared" si="1"/>
        <v/>
      </c>
      <c r="L106" s="25"/>
    </row>
    <row r="107" spans="2:12" ht="15.6" x14ac:dyDescent="0.3">
      <c r="B107" s="28" t="s">
        <v>1490</v>
      </c>
      <c r="C107" s="29" t="s">
        <v>1491</v>
      </c>
      <c r="D107" s="15" t="s">
        <v>10544</v>
      </c>
      <c r="E107" s="28" t="s">
        <v>16</v>
      </c>
      <c r="F107" s="15">
        <v>1</v>
      </c>
      <c r="G107" s="40">
        <v>53.16</v>
      </c>
      <c r="H107" s="23"/>
      <c r="I107" s="17">
        <f>IFERROR(Таб02_47[[#This Row],[Цена]]*Таб02_47[[#This Row],[Заказ]],"")</f>
        <v>0</v>
      </c>
      <c r="J107" s="23" t="s">
        <v>10644</v>
      </c>
      <c r="K107" s="73" t="str">
        <f t="shared" si="1"/>
        <v/>
      </c>
      <c r="L107" s="25"/>
    </row>
    <row r="108" spans="2:12" ht="15.6" x14ac:dyDescent="0.3">
      <c r="B108" s="28" t="s">
        <v>1498</v>
      </c>
      <c r="C108" s="29" t="s">
        <v>1499</v>
      </c>
      <c r="D108" s="15" t="s">
        <v>10197</v>
      </c>
      <c r="E108" s="28" t="s">
        <v>16</v>
      </c>
      <c r="F108" s="15">
        <v>1</v>
      </c>
      <c r="G108" s="40">
        <v>65.930000000000007</v>
      </c>
      <c r="H108" s="23"/>
      <c r="I108" s="17">
        <f>IFERROR(Таб02_47[[#This Row],[Цена]]*Таб02_47[[#This Row],[Заказ]],"")</f>
        <v>0</v>
      </c>
      <c r="J108" s="23" t="s">
        <v>10644</v>
      </c>
      <c r="K108" s="73" t="str">
        <f t="shared" si="1"/>
        <v/>
      </c>
      <c r="L108" s="25"/>
    </row>
    <row r="109" spans="2:12" ht="15.6" x14ac:dyDescent="0.3">
      <c r="B109" s="28" t="s">
        <v>1496</v>
      </c>
      <c r="C109" s="29" t="s">
        <v>1497</v>
      </c>
      <c r="D109" s="15" t="s">
        <v>10060</v>
      </c>
      <c r="E109" s="28" t="s">
        <v>16</v>
      </c>
      <c r="F109" s="15">
        <v>1</v>
      </c>
      <c r="G109" s="40">
        <v>44.51</v>
      </c>
      <c r="H109" s="23"/>
      <c r="I109" s="17">
        <f>IFERROR(Таб02_47[[#This Row],[Цена]]*Таб02_47[[#This Row],[Заказ]],"")</f>
        <v>0</v>
      </c>
      <c r="J109" s="23" t="s">
        <v>10644</v>
      </c>
      <c r="K109" s="73" t="str">
        <f t="shared" si="1"/>
        <v/>
      </c>
      <c r="L109" s="25"/>
    </row>
    <row r="110" spans="2:12" ht="15.6" x14ac:dyDescent="0.3">
      <c r="B110" s="28" t="s">
        <v>1494</v>
      </c>
      <c r="C110" s="29" t="s">
        <v>1495</v>
      </c>
      <c r="D110" s="15" t="s">
        <v>10544</v>
      </c>
      <c r="E110" s="28" t="s">
        <v>16</v>
      </c>
      <c r="F110" s="15">
        <v>1</v>
      </c>
      <c r="G110" s="40">
        <v>48.27</v>
      </c>
      <c r="H110" s="23"/>
      <c r="I110" s="17">
        <f>IFERROR(Таб02_47[[#This Row],[Цена]]*Таб02_47[[#This Row],[Заказ]],"")</f>
        <v>0</v>
      </c>
      <c r="J110" s="23" t="s">
        <v>10644</v>
      </c>
      <c r="K110" s="73" t="str">
        <f t="shared" si="1"/>
        <v/>
      </c>
      <c r="L110" s="25"/>
    </row>
    <row r="111" spans="2:12" ht="15.6" x14ac:dyDescent="0.3">
      <c r="B111" s="28" t="s">
        <v>1500</v>
      </c>
      <c r="C111" s="29" t="s">
        <v>1501</v>
      </c>
      <c r="D111" s="15" t="s">
        <v>10133</v>
      </c>
      <c r="E111" s="28" t="s">
        <v>16</v>
      </c>
      <c r="F111" s="15">
        <v>1</v>
      </c>
      <c r="G111" s="40">
        <v>28.94</v>
      </c>
      <c r="H111" s="23"/>
      <c r="I111" s="17">
        <f>IFERROR(Таб02_47[[#This Row],[Цена]]*Таб02_47[[#This Row],[Заказ]],"")</f>
        <v>0</v>
      </c>
      <c r="J111" s="23" t="s">
        <v>10644</v>
      </c>
      <c r="K111" s="73" t="str">
        <f t="shared" si="1"/>
        <v/>
      </c>
      <c r="L111" s="25"/>
    </row>
    <row r="112" spans="2:12" ht="15.6" x14ac:dyDescent="0.3">
      <c r="B112" s="28" t="s">
        <v>1502</v>
      </c>
      <c r="C112" s="29" t="s">
        <v>1503</v>
      </c>
      <c r="D112" s="15" t="s">
        <v>10133</v>
      </c>
      <c r="E112" s="28" t="s">
        <v>16</v>
      </c>
      <c r="F112" s="15">
        <v>1</v>
      </c>
      <c r="G112" s="40">
        <v>28.94</v>
      </c>
      <c r="H112" s="23"/>
      <c r="I112" s="17">
        <f>IFERROR(Таб02_47[[#This Row],[Цена]]*Таб02_47[[#This Row],[Заказ]],"")</f>
        <v>0</v>
      </c>
      <c r="J112" s="23" t="s">
        <v>10644</v>
      </c>
      <c r="K112" s="73" t="str">
        <f t="shared" si="1"/>
        <v/>
      </c>
      <c r="L112" s="25"/>
    </row>
    <row r="113" spans="2:12" ht="15.6" x14ac:dyDescent="0.3">
      <c r="B113" s="28" t="s">
        <v>1504</v>
      </c>
      <c r="C113" s="29" t="s">
        <v>1505</v>
      </c>
      <c r="D113" s="15" t="s">
        <v>10133</v>
      </c>
      <c r="E113" s="28" t="s">
        <v>16</v>
      </c>
      <c r="F113" s="15">
        <v>1</v>
      </c>
      <c r="G113" s="40">
        <v>28.94</v>
      </c>
      <c r="H113" s="23"/>
      <c r="I113" s="17">
        <f>IFERROR(Таб02_47[[#This Row],[Цена]]*Таб02_47[[#This Row],[Заказ]],"")</f>
        <v>0</v>
      </c>
      <c r="J113" s="23" t="s">
        <v>10644</v>
      </c>
      <c r="K113" s="73" t="str">
        <f t="shared" si="1"/>
        <v/>
      </c>
      <c r="L113" s="25"/>
    </row>
    <row r="114" spans="2:12" ht="15.6" x14ac:dyDescent="0.3">
      <c r="B114" s="28" t="s">
        <v>1506</v>
      </c>
      <c r="C114" s="29" t="s">
        <v>1507</v>
      </c>
      <c r="D114" s="15" t="s">
        <v>10220</v>
      </c>
      <c r="E114" s="28" t="s">
        <v>16</v>
      </c>
      <c r="F114" s="15">
        <v>3</v>
      </c>
      <c r="G114" s="40">
        <v>25.62</v>
      </c>
      <c r="H114" s="23"/>
      <c r="I114" s="17">
        <f>IFERROR(Таб02_47[[#This Row],[Цена]]*Таб02_47[[#This Row],[Заказ]],"")</f>
        <v>0</v>
      </c>
      <c r="J114" s="23" t="s">
        <v>10644</v>
      </c>
      <c r="K114" s="73" t="str">
        <f t="shared" si="1"/>
        <v/>
      </c>
      <c r="L114" s="25"/>
    </row>
    <row r="115" spans="2:12" ht="15.6" x14ac:dyDescent="0.3">
      <c r="B115" s="28" t="s">
        <v>1508</v>
      </c>
      <c r="C115" s="29" t="s">
        <v>1509</v>
      </c>
      <c r="D115" s="15" t="s">
        <v>10060</v>
      </c>
      <c r="E115" s="28" t="s">
        <v>16</v>
      </c>
      <c r="F115" s="15">
        <v>1</v>
      </c>
      <c r="G115" s="40">
        <v>46.26</v>
      </c>
      <c r="H115" s="23"/>
      <c r="I115" s="17">
        <f>IFERROR(Таб02_47[[#This Row],[Цена]]*Таб02_47[[#This Row],[Заказ]],"")</f>
        <v>0</v>
      </c>
      <c r="J115" s="23" t="s">
        <v>10644</v>
      </c>
      <c r="K115" s="73" t="str">
        <f t="shared" si="1"/>
        <v/>
      </c>
      <c r="L115" s="25"/>
    </row>
    <row r="116" spans="2:12" ht="15.6" x14ac:dyDescent="0.3">
      <c r="B116" s="28" t="s">
        <v>1512</v>
      </c>
      <c r="C116" s="29" t="s">
        <v>1513</v>
      </c>
      <c r="D116" s="15" t="s">
        <v>10060</v>
      </c>
      <c r="E116" s="28" t="s">
        <v>16</v>
      </c>
      <c r="F116" s="15">
        <v>1</v>
      </c>
      <c r="G116" s="40">
        <v>47.57</v>
      </c>
      <c r="H116" s="23"/>
      <c r="I116" s="17">
        <f>IFERROR(Таб02_47[[#This Row],[Цена]]*Таб02_47[[#This Row],[Заказ]],"")</f>
        <v>0</v>
      </c>
      <c r="J116" s="23" t="s">
        <v>10644</v>
      </c>
      <c r="K116" s="73" t="str">
        <f t="shared" si="1"/>
        <v/>
      </c>
      <c r="L116" s="25"/>
    </row>
    <row r="117" spans="2:12" ht="15.6" x14ac:dyDescent="0.3">
      <c r="B117" s="28" t="s">
        <v>1510</v>
      </c>
      <c r="C117" s="29" t="s">
        <v>1511</v>
      </c>
      <c r="D117" s="15" t="s">
        <v>10190</v>
      </c>
      <c r="E117" s="28" t="s">
        <v>16</v>
      </c>
      <c r="F117" s="15">
        <v>1</v>
      </c>
      <c r="G117" s="40">
        <v>50.63</v>
      </c>
      <c r="H117" s="23"/>
      <c r="I117" s="17">
        <f>IFERROR(Таб02_47[[#This Row],[Цена]]*Таб02_47[[#This Row],[Заказ]],"")</f>
        <v>0</v>
      </c>
      <c r="J117" s="23" t="s">
        <v>10644</v>
      </c>
      <c r="K117" s="73" t="str">
        <f t="shared" si="1"/>
        <v/>
      </c>
      <c r="L117" s="25"/>
    </row>
    <row r="118" spans="2:12" ht="15.6" x14ac:dyDescent="0.3">
      <c r="B118" s="28" t="s">
        <v>1514</v>
      </c>
      <c r="C118" s="29" t="s">
        <v>1515</v>
      </c>
      <c r="D118" s="15" t="s">
        <v>10220</v>
      </c>
      <c r="E118" s="28" t="s">
        <v>16</v>
      </c>
      <c r="F118" s="15">
        <v>3</v>
      </c>
      <c r="G118" s="40">
        <v>25.18</v>
      </c>
      <c r="H118" s="23"/>
      <c r="I118" s="17">
        <f>IFERROR(Таб02_47[[#This Row],[Цена]]*Таб02_47[[#This Row],[Заказ]],"")</f>
        <v>0</v>
      </c>
      <c r="J118" s="23" t="s">
        <v>10644</v>
      </c>
      <c r="K118" s="73" t="str">
        <f t="shared" si="1"/>
        <v/>
      </c>
      <c r="L118" s="25"/>
    </row>
    <row r="119" spans="2:12" ht="15.6" x14ac:dyDescent="0.3">
      <c r="B119" s="28" t="s">
        <v>1516</v>
      </c>
      <c r="C119" s="29" t="s">
        <v>1517</v>
      </c>
      <c r="D119" s="15" t="s">
        <v>10190</v>
      </c>
      <c r="E119" s="28" t="s">
        <v>16</v>
      </c>
      <c r="F119" s="15">
        <v>1</v>
      </c>
      <c r="G119" s="40">
        <v>45.38</v>
      </c>
      <c r="H119" s="23"/>
      <c r="I119" s="17">
        <f>IFERROR(Таб02_47[[#This Row],[Цена]]*Таб02_47[[#This Row],[Заказ]],"")</f>
        <v>0</v>
      </c>
      <c r="J119" s="23" t="s">
        <v>10644</v>
      </c>
      <c r="K119" s="73" t="str">
        <f t="shared" si="1"/>
        <v/>
      </c>
      <c r="L119" s="25"/>
    </row>
    <row r="120" spans="2:12" ht="15.6" x14ac:dyDescent="0.3">
      <c r="B120" s="28" t="s">
        <v>1522</v>
      </c>
      <c r="C120" s="29" t="s">
        <v>1523</v>
      </c>
      <c r="D120" s="15" t="s">
        <v>10197</v>
      </c>
      <c r="E120" s="28" t="s">
        <v>16</v>
      </c>
      <c r="F120" s="15">
        <v>1</v>
      </c>
      <c r="G120" s="40">
        <v>55.43</v>
      </c>
      <c r="H120" s="23"/>
      <c r="I120" s="17">
        <f>IFERROR(Таб02_47[[#This Row],[Цена]]*Таб02_47[[#This Row],[Заказ]],"")</f>
        <v>0</v>
      </c>
      <c r="J120" s="23" t="s">
        <v>10644</v>
      </c>
      <c r="K120" s="73" t="str">
        <f t="shared" si="1"/>
        <v/>
      </c>
      <c r="L120" s="25"/>
    </row>
    <row r="121" spans="2:12" ht="15.6" x14ac:dyDescent="0.3">
      <c r="B121" s="28" t="s">
        <v>1518</v>
      </c>
      <c r="C121" s="29" t="s">
        <v>1519</v>
      </c>
      <c r="D121" s="15" t="s">
        <v>10133</v>
      </c>
      <c r="E121" s="28" t="s">
        <v>16</v>
      </c>
      <c r="F121" s="15">
        <v>1</v>
      </c>
      <c r="G121" s="40">
        <v>28.94</v>
      </c>
      <c r="H121" s="23"/>
      <c r="I121" s="17">
        <f>IFERROR(Таб02_47[[#This Row],[Цена]]*Таб02_47[[#This Row],[Заказ]],"")</f>
        <v>0</v>
      </c>
      <c r="J121" s="23" t="s">
        <v>10644</v>
      </c>
      <c r="K121" s="73" t="str">
        <f t="shared" si="1"/>
        <v/>
      </c>
      <c r="L121" s="25"/>
    </row>
    <row r="122" spans="2:12" ht="15.6" x14ac:dyDescent="0.3">
      <c r="B122" s="28" t="s">
        <v>1520</v>
      </c>
      <c r="C122" s="29" t="s">
        <v>1521</v>
      </c>
      <c r="D122" s="15" t="s">
        <v>10190</v>
      </c>
      <c r="E122" s="28" t="s">
        <v>16</v>
      </c>
      <c r="F122" s="15">
        <v>1</v>
      </c>
      <c r="G122" s="40">
        <v>45.38</v>
      </c>
      <c r="H122" s="23"/>
      <c r="I122" s="17">
        <f>IFERROR(Таб02_47[[#This Row],[Цена]]*Таб02_47[[#This Row],[Заказ]],"")</f>
        <v>0</v>
      </c>
      <c r="J122" s="23" t="s">
        <v>10644</v>
      </c>
      <c r="K122" s="73" t="str">
        <f t="shared" si="1"/>
        <v/>
      </c>
      <c r="L122" s="25"/>
    </row>
    <row r="123" spans="2:12" ht="15.6" x14ac:dyDescent="0.3">
      <c r="B123" s="28" t="s">
        <v>1524</v>
      </c>
      <c r="C123" s="29" t="s">
        <v>1525</v>
      </c>
      <c r="D123" s="15" t="s">
        <v>10220</v>
      </c>
      <c r="E123" s="28" t="s">
        <v>16</v>
      </c>
      <c r="F123" s="15">
        <v>3</v>
      </c>
      <c r="G123" s="40">
        <v>25.62</v>
      </c>
      <c r="H123" s="23"/>
      <c r="I123" s="17">
        <f>IFERROR(Таб02_47[[#This Row],[Цена]]*Таб02_47[[#This Row],[Заказ]],"")</f>
        <v>0</v>
      </c>
      <c r="J123" s="23" t="s">
        <v>10644</v>
      </c>
      <c r="K123" s="73" t="str">
        <f t="shared" si="1"/>
        <v/>
      </c>
      <c r="L123" s="25"/>
    </row>
    <row r="124" spans="2:12" ht="15.6" x14ac:dyDescent="0.3">
      <c r="B124" s="28" t="s">
        <v>1526</v>
      </c>
      <c r="C124" s="29" t="s">
        <v>1527</v>
      </c>
      <c r="D124" s="15" t="s">
        <v>10133</v>
      </c>
      <c r="E124" s="28" t="s">
        <v>16</v>
      </c>
      <c r="F124" s="15">
        <v>1</v>
      </c>
      <c r="G124" s="40">
        <v>28.94</v>
      </c>
      <c r="H124" s="23"/>
      <c r="I124" s="17">
        <f>IFERROR(Таб02_47[[#This Row],[Цена]]*Таб02_47[[#This Row],[Заказ]],"")</f>
        <v>0</v>
      </c>
      <c r="J124" s="23" t="s">
        <v>10644</v>
      </c>
      <c r="K124" s="73" t="str">
        <f t="shared" si="1"/>
        <v/>
      </c>
      <c r="L124" s="25"/>
    </row>
    <row r="125" spans="2:12" ht="15.6" x14ac:dyDescent="0.3">
      <c r="B125" s="28" t="s">
        <v>1528</v>
      </c>
      <c r="C125" s="29" t="s">
        <v>1529</v>
      </c>
      <c r="D125" s="15" t="s">
        <v>10220</v>
      </c>
      <c r="E125" s="28" t="s">
        <v>16</v>
      </c>
      <c r="F125" s="15">
        <v>3</v>
      </c>
      <c r="G125" s="40">
        <v>25.62</v>
      </c>
      <c r="H125" s="23"/>
      <c r="I125" s="17">
        <f>IFERROR(Таб02_47[[#This Row],[Цена]]*Таб02_47[[#This Row],[Заказ]],"")</f>
        <v>0</v>
      </c>
      <c r="J125" s="23" t="s">
        <v>10644</v>
      </c>
      <c r="K125" s="73" t="str">
        <f t="shared" si="1"/>
        <v/>
      </c>
      <c r="L125" s="25"/>
    </row>
    <row r="126" spans="2:12" ht="15.6" x14ac:dyDescent="0.3">
      <c r="B126" s="28" t="s">
        <v>1530</v>
      </c>
      <c r="C126" s="29" t="s">
        <v>1531</v>
      </c>
      <c r="D126" s="15" t="s">
        <v>10190</v>
      </c>
      <c r="E126" s="28" t="s">
        <v>16</v>
      </c>
      <c r="F126" s="15">
        <v>1</v>
      </c>
      <c r="G126" s="40">
        <v>45.38</v>
      </c>
      <c r="H126" s="23"/>
      <c r="I126" s="17">
        <f>IFERROR(Таб02_47[[#This Row],[Цена]]*Таб02_47[[#This Row],[Заказ]],"")</f>
        <v>0</v>
      </c>
      <c r="J126" s="23" t="s">
        <v>10644</v>
      </c>
      <c r="K126" s="73" t="str">
        <f t="shared" si="1"/>
        <v/>
      </c>
      <c r="L126" s="25"/>
    </row>
    <row r="127" spans="2:12" ht="15.6" x14ac:dyDescent="0.3">
      <c r="B127" s="28" t="s">
        <v>1532</v>
      </c>
      <c r="C127" s="29" t="s">
        <v>1533</v>
      </c>
      <c r="D127" s="15" t="s">
        <v>10220</v>
      </c>
      <c r="E127" s="28" t="s">
        <v>16</v>
      </c>
      <c r="F127" s="15">
        <v>3</v>
      </c>
      <c r="G127" s="40">
        <v>25.62</v>
      </c>
      <c r="H127" s="23"/>
      <c r="I127" s="17">
        <f>IFERROR(Таб02_47[[#This Row],[Цена]]*Таб02_47[[#This Row],[Заказ]],"")</f>
        <v>0</v>
      </c>
      <c r="J127" s="23" t="s">
        <v>10644</v>
      </c>
      <c r="K127" s="73" t="str">
        <f t="shared" si="1"/>
        <v/>
      </c>
      <c r="L127" s="25"/>
    </row>
    <row r="128" spans="2:12" ht="15.6" x14ac:dyDescent="0.3">
      <c r="B128" s="28" t="s">
        <v>1543</v>
      </c>
      <c r="C128" s="29" t="s">
        <v>1544</v>
      </c>
      <c r="D128" s="15" t="s">
        <v>10133</v>
      </c>
      <c r="E128" s="28" t="s">
        <v>16</v>
      </c>
      <c r="F128" s="15">
        <v>1</v>
      </c>
      <c r="G128" s="40">
        <v>30.69</v>
      </c>
      <c r="H128" s="23"/>
      <c r="I128" s="17">
        <f>IFERROR(Таб02_47[[#This Row],[Цена]]*Таб02_47[[#This Row],[Заказ]],"")</f>
        <v>0</v>
      </c>
      <c r="J128" s="23" t="s">
        <v>10644</v>
      </c>
      <c r="K128" s="73" t="str">
        <f t="shared" si="1"/>
        <v/>
      </c>
      <c r="L128" s="25"/>
    </row>
    <row r="129" spans="2:12" ht="15.6" x14ac:dyDescent="0.3">
      <c r="B129" s="28" t="s">
        <v>1545</v>
      </c>
      <c r="C129" s="29" t="s">
        <v>1546</v>
      </c>
      <c r="D129" s="15" t="s">
        <v>10133</v>
      </c>
      <c r="E129" s="28" t="s">
        <v>16</v>
      </c>
      <c r="F129" s="15">
        <v>1</v>
      </c>
      <c r="G129" s="40">
        <v>31.13</v>
      </c>
      <c r="H129" s="23"/>
      <c r="I129" s="17">
        <f>IFERROR(Таб02_47[[#This Row],[Цена]]*Таб02_47[[#This Row],[Заказ]],"")</f>
        <v>0</v>
      </c>
      <c r="J129" s="23" t="s">
        <v>10644</v>
      </c>
      <c r="K129" s="73" t="str">
        <f t="shared" si="1"/>
        <v/>
      </c>
      <c r="L129" s="25"/>
    </row>
    <row r="130" spans="2:12" ht="15.6" x14ac:dyDescent="0.3">
      <c r="B130" s="28" t="s">
        <v>1547</v>
      </c>
      <c r="C130" s="29" t="s">
        <v>1548</v>
      </c>
      <c r="D130" s="15" t="s">
        <v>10190</v>
      </c>
      <c r="E130" s="28" t="s">
        <v>16</v>
      </c>
      <c r="F130" s="15">
        <v>1</v>
      </c>
      <c r="G130" s="40">
        <v>42.75</v>
      </c>
      <c r="H130" s="23"/>
      <c r="I130" s="17">
        <f>IFERROR(Таб02_47[[#This Row],[Цена]]*Таб02_47[[#This Row],[Заказ]],"")</f>
        <v>0</v>
      </c>
      <c r="J130" s="23" t="s">
        <v>10644</v>
      </c>
      <c r="K130" s="73" t="str">
        <f t="shared" si="1"/>
        <v/>
      </c>
      <c r="L130" s="25"/>
    </row>
    <row r="131" spans="2:12" ht="15.6" x14ac:dyDescent="0.3">
      <c r="B131" s="28" t="s">
        <v>1549</v>
      </c>
      <c r="C131" s="29" t="s">
        <v>1550</v>
      </c>
      <c r="D131" s="15" t="s">
        <v>10060</v>
      </c>
      <c r="E131" s="28" t="s">
        <v>16</v>
      </c>
      <c r="F131" s="15">
        <v>1</v>
      </c>
      <c r="G131" s="40">
        <v>34.01</v>
      </c>
      <c r="H131" s="23"/>
      <c r="I131" s="17">
        <f>IFERROR(Таб02_47[[#This Row],[Цена]]*Таб02_47[[#This Row],[Заказ]],"")</f>
        <v>0</v>
      </c>
      <c r="J131" s="23" t="s">
        <v>10644</v>
      </c>
      <c r="K131" s="73" t="str">
        <f t="shared" si="1"/>
        <v/>
      </c>
      <c r="L131" s="25"/>
    </row>
    <row r="132" spans="2:12" ht="15.6" x14ac:dyDescent="0.3">
      <c r="B132" s="28" t="s">
        <v>1551</v>
      </c>
      <c r="C132" s="29" t="s">
        <v>1552</v>
      </c>
      <c r="D132" s="15" t="s">
        <v>10060</v>
      </c>
      <c r="E132" s="28" t="s">
        <v>16</v>
      </c>
      <c r="F132" s="15">
        <v>1</v>
      </c>
      <c r="G132" s="40">
        <v>34.450000000000003</v>
      </c>
      <c r="H132" s="23"/>
      <c r="I132" s="17">
        <f>IFERROR(Таб02_47[[#This Row],[Цена]]*Таб02_47[[#This Row],[Заказ]],"")</f>
        <v>0</v>
      </c>
      <c r="J132" s="23" t="s">
        <v>10644</v>
      </c>
      <c r="K132" s="73" t="str">
        <f t="shared" si="1"/>
        <v/>
      </c>
      <c r="L132" s="25"/>
    </row>
    <row r="133" spans="2:12" ht="15.6" x14ac:dyDescent="0.3">
      <c r="B133" s="28" t="s">
        <v>1553</v>
      </c>
      <c r="C133" s="29" t="s">
        <v>1554</v>
      </c>
      <c r="D133" s="15" t="s">
        <v>10060</v>
      </c>
      <c r="E133" s="28" t="s">
        <v>16</v>
      </c>
      <c r="F133" s="15">
        <v>1</v>
      </c>
      <c r="G133" s="40">
        <v>34.450000000000003</v>
      </c>
      <c r="H133" s="23"/>
      <c r="I133" s="17">
        <f>IFERROR(Таб02_47[[#This Row],[Цена]]*Таб02_47[[#This Row],[Заказ]],"")</f>
        <v>0</v>
      </c>
      <c r="J133" s="23" t="s">
        <v>10644</v>
      </c>
      <c r="K133" s="73" t="str">
        <f t="shared" si="1"/>
        <v/>
      </c>
      <c r="L133" s="25"/>
    </row>
    <row r="134" spans="2:12" ht="15.6" x14ac:dyDescent="0.3">
      <c r="B134" s="28" t="s">
        <v>1555</v>
      </c>
      <c r="C134" s="29" t="s">
        <v>1556</v>
      </c>
      <c r="D134" s="15" t="s">
        <v>10060</v>
      </c>
      <c r="E134" s="28" t="s">
        <v>16</v>
      </c>
      <c r="F134" s="15">
        <v>1</v>
      </c>
      <c r="G134" s="40">
        <v>38.82</v>
      </c>
      <c r="H134" s="23"/>
      <c r="I134" s="17">
        <f>IFERROR(Таб02_47[[#This Row],[Цена]]*Таб02_47[[#This Row],[Заказ]],"")</f>
        <v>0</v>
      </c>
      <c r="J134" s="23" t="s">
        <v>10644</v>
      </c>
      <c r="K134" s="73" t="str">
        <f t="shared" ref="K134:K197" si="2">IF(AND($K$4&gt;0,$K$4&lt;300),"Минимальный заказ по вкладке 300 евро","")</f>
        <v/>
      </c>
      <c r="L134" s="25"/>
    </row>
    <row r="135" spans="2:12" ht="15.6" x14ac:dyDescent="0.3">
      <c r="B135" s="28" t="s">
        <v>1557</v>
      </c>
      <c r="C135" s="29" t="s">
        <v>1558</v>
      </c>
      <c r="D135" s="15" t="s">
        <v>10060</v>
      </c>
      <c r="E135" s="28" t="s">
        <v>16</v>
      </c>
      <c r="F135" s="15">
        <v>1</v>
      </c>
      <c r="G135" s="40">
        <v>34.450000000000003</v>
      </c>
      <c r="H135" s="23"/>
      <c r="I135" s="17">
        <f>IFERROR(Таб02_47[[#This Row],[Цена]]*Таб02_47[[#This Row],[Заказ]],"")</f>
        <v>0</v>
      </c>
      <c r="J135" s="23" t="s">
        <v>10644</v>
      </c>
      <c r="K135" s="73" t="str">
        <f t="shared" si="2"/>
        <v/>
      </c>
      <c r="L135" s="25"/>
    </row>
    <row r="136" spans="2:12" ht="15.6" x14ac:dyDescent="0.3">
      <c r="B136" s="28" t="s">
        <v>1985</v>
      </c>
      <c r="C136" s="29" t="s">
        <v>1986</v>
      </c>
      <c r="D136" s="15" t="s">
        <v>10544</v>
      </c>
      <c r="E136" s="28" t="s">
        <v>16</v>
      </c>
      <c r="F136" s="15">
        <v>1</v>
      </c>
      <c r="G136" s="40">
        <v>51.59</v>
      </c>
      <c r="H136" s="23"/>
      <c r="I136" s="17">
        <f>IFERROR(Таб02_47[[#This Row],[Цена]]*Таб02_47[[#This Row],[Заказ]],"")</f>
        <v>0</v>
      </c>
      <c r="J136" s="23" t="s">
        <v>10644</v>
      </c>
      <c r="K136" s="73" t="str">
        <f t="shared" si="2"/>
        <v/>
      </c>
      <c r="L136" s="25"/>
    </row>
    <row r="137" spans="2:12" ht="15.6" x14ac:dyDescent="0.3">
      <c r="B137" s="28" t="s">
        <v>1987</v>
      </c>
      <c r="C137" s="29" t="s">
        <v>1988</v>
      </c>
      <c r="D137" s="15" t="s">
        <v>10544</v>
      </c>
      <c r="E137" s="28" t="s">
        <v>16</v>
      </c>
      <c r="F137" s="15">
        <v>1</v>
      </c>
      <c r="G137" s="40">
        <v>51.59</v>
      </c>
      <c r="H137" s="23"/>
      <c r="I137" s="17">
        <f>IFERROR(Таб02_47[[#This Row],[Цена]]*Таб02_47[[#This Row],[Заказ]],"")</f>
        <v>0</v>
      </c>
      <c r="J137" s="23" t="s">
        <v>10644</v>
      </c>
      <c r="K137" s="73" t="str">
        <f t="shared" si="2"/>
        <v/>
      </c>
      <c r="L137" s="25"/>
    </row>
    <row r="138" spans="2:12" ht="15.6" x14ac:dyDescent="0.3">
      <c r="B138" s="28" t="s">
        <v>1601</v>
      </c>
      <c r="C138" s="29" t="s">
        <v>1602</v>
      </c>
      <c r="D138" s="15" t="s">
        <v>10220</v>
      </c>
      <c r="E138" s="28" t="s">
        <v>16</v>
      </c>
      <c r="F138" s="15">
        <v>3</v>
      </c>
      <c r="G138" s="40">
        <v>26.93</v>
      </c>
      <c r="H138" s="23"/>
      <c r="I138" s="17">
        <f>IFERROR(Таб02_47[[#This Row],[Цена]]*Таб02_47[[#This Row],[Заказ]],"")</f>
        <v>0</v>
      </c>
      <c r="J138" s="23" t="s">
        <v>10644</v>
      </c>
      <c r="K138" s="73" t="str">
        <f t="shared" si="2"/>
        <v/>
      </c>
      <c r="L138" s="25"/>
    </row>
    <row r="139" spans="2:12" ht="15.6" x14ac:dyDescent="0.3">
      <c r="B139" s="28" t="s">
        <v>1603</v>
      </c>
      <c r="C139" s="29" t="s">
        <v>1604</v>
      </c>
      <c r="D139" s="15" t="s">
        <v>10220</v>
      </c>
      <c r="E139" s="28" t="s">
        <v>16</v>
      </c>
      <c r="F139" s="15">
        <v>3</v>
      </c>
      <c r="G139" s="40">
        <v>26.49</v>
      </c>
      <c r="H139" s="23"/>
      <c r="I139" s="17">
        <f>IFERROR(Таб02_47[[#This Row],[Цена]]*Таб02_47[[#This Row],[Заказ]],"")</f>
        <v>0</v>
      </c>
      <c r="J139" s="23" t="s">
        <v>10644</v>
      </c>
      <c r="K139" s="73" t="str">
        <f t="shared" si="2"/>
        <v/>
      </c>
      <c r="L139" s="25"/>
    </row>
    <row r="140" spans="2:12" ht="15.6" x14ac:dyDescent="0.3">
      <c r="B140" s="28" t="s">
        <v>1607</v>
      </c>
      <c r="C140" s="29" t="s">
        <v>1608</v>
      </c>
      <c r="D140" s="15" t="s">
        <v>10190</v>
      </c>
      <c r="E140" s="28" t="s">
        <v>16</v>
      </c>
      <c r="F140" s="15">
        <v>1</v>
      </c>
      <c r="G140" s="40">
        <v>51.5</v>
      </c>
      <c r="H140" s="23"/>
      <c r="I140" s="17">
        <f>IFERROR(Таб02_47[[#This Row],[Цена]]*Таб02_47[[#This Row],[Заказ]],"")</f>
        <v>0</v>
      </c>
      <c r="J140" s="23" t="s">
        <v>10644</v>
      </c>
      <c r="K140" s="73" t="str">
        <f t="shared" si="2"/>
        <v/>
      </c>
      <c r="L140" s="25"/>
    </row>
    <row r="141" spans="2:12" ht="15.6" x14ac:dyDescent="0.3">
      <c r="B141" s="28" t="s">
        <v>1605</v>
      </c>
      <c r="C141" s="29" t="s">
        <v>1606</v>
      </c>
      <c r="D141" s="15" t="s">
        <v>10190</v>
      </c>
      <c r="E141" s="28" t="s">
        <v>16</v>
      </c>
      <c r="F141" s="15">
        <v>1</v>
      </c>
      <c r="G141" s="40">
        <v>47.13</v>
      </c>
      <c r="H141" s="23"/>
      <c r="I141" s="17">
        <f>IFERROR(Таб02_47[[#This Row],[Цена]]*Таб02_47[[#This Row],[Заказ]],"")</f>
        <v>0</v>
      </c>
      <c r="J141" s="23" t="s">
        <v>10644</v>
      </c>
      <c r="K141" s="73" t="str">
        <f t="shared" si="2"/>
        <v/>
      </c>
      <c r="L141" s="25"/>
    </row>
    <row r="142" spans="2:12" ht="15.6" x14ac:dyDescent="0.3">
      <c r="B142" s="28" t="s">
        <v>1609</v>
      </c>
      <c r="C142" s="29" t="s">
        <v>1610</v>
      </c>
      <c r="D142" s="15" t="s">
        <v>10220</v>
      </c>
      <c r="E142" s="28" t="s">
        <v>16</v>
      </c>
      <c r="F142" s="15">
        <v>3</v>
      </c>
      <c r="G142" s="40">
        <v>26.93</v>
      </c>
      <c r="H142" s="23"/>
      <c r="I142" s="17">
        <f>IFERROR(Таб02_47[[#This Row],[Цена]]*Таб02_47[[#This Row],[Заказ]],"")</f>
        <v>0</v>
      </c>
      <c r="J142" s="23" t="s">
        <v>10644</v>
      </c>
      <c r="K142" s="73" t="str">
        <f t="shared" si="2"/>
        <v/>
      </c>
      <c r="L142" s="25"/>
    </row>
    <row r="143" spans="2:12" ht="15.6" x14ac:dyDescent="0.3">
      <c r="B143" s="28" t="s">
        <v>1611</v>
      </c>
      <c r="C143" s="29" t="s">
        <v>1612</v>
      </c>
      <c r="D143" s="15" t="s">
        <v>10190</v>
      </c>
      <c r="E143" s="28" t="s">
        <v>16</v>
      </c>
      <c r="F143" s="15">
        <v>1</v>
      </c>
      <c r="G143" s="40">
        <v>51.5</v>
      </c>
      <c r="H143" s="23"/>
      <c r="I143" s="17">
        <f>IFERROR(Таб02_47[[#This Row],[Цена]]*Таб02_47[[#This Row],[Заказ]],"")</f>
        <v>0</v>
      </c>
      <c r="J143" s="23" t="s">
        <v>10644</v>
      </c>
      <c r="K143" s="73" t="str">
        <f t="shared" si="2"/>
        <v/>
      </c>
      <c r="L143" s="25"/>
    </row>
    <row r="144" spans="2:12" ht="15.6" x14ac:dyDescent="0.3">
      <c r="B144" s="28" t="s">
        <v>1613</v>
      </c>
      <c r="C144" s="29" t="s">
        <v>1614</v>
      </c>
      <c r="D144" s="15" t="s">
        <v>10220</v>
      </c>
      <c r="E144" s="28" t="s">
        <v>16</v>
      </c>
      <c r="F144" s="15">
        <v>3</v>
      </c>
      <c r="G144" s="40">
        <v>33.93</v>
      </c>
      <c r="H144" s="23"/>
      <c r="I144" s="17">
        <f>IFERROR(Таб02_47[[#This Row],[Цена]]*Таб02_47[[#This Row],[Заказ]],"")</f>
        <v>0</v>
      </c>
      <c r="J144" s="23" t="s">
        <v>10644</v>
      </c>
      <c r="K144" s="73" t="str">
        <f t="shared" si="2"/>
        <v/>
      </c>
      <c r="L144" s="25"/>
    </row>
    <row r="145" spans="2:12" ht="15.6" x14ac:dyDescent="0.3">
      <c r="B145" s="28" t="s">
        <v>1587</v>
      </c>
      <c r="C145" s="29" t="s">
        <v>1588</v>
      </c>
      <c r="D145" s="15" t="s">
        <v>10220</v>
      </c>
      <c r="E145" s="28" t="s">
        <v>16</v>
      </c>
      <c r="F145" s="15">
        <v>3</v>
      </c>
      <c r="G145" s="40">
        <v>26.49</v>
      </c>
      <c r="H145" s="23"/>
      <c r="I145" s="17">
        <f>IFERROR(Таб02_47[[#This Row],[Цена]]*Таб02_47[[#This Row],[Заказ]],"")</f>
        <v>0</v>
      </c>
      <c r="J145" s="23" t="s">
        <v>10644</v>
      </c>
      <c r="K145" s="73" t="str">
        <f t="shared" si="2"/>
        <v/>
      </c>
      <c r="L145" s="25"/>
    </row>
    <row r="146" spans="2:12" ht="15.6" x14ac:dyDescent="0.3">
      <c r="B146" s="28" t="s">
        <v>1589</v>
      </c>
      <c r="C146" s="29" t="s">
        <v>1590</v>
      </c>
      <c r="D146" s="15" t="s">
        <v>10220</v>
      </c>
      <c r="E146" s="28" t="s">
        <v>16</v>
      </c>
      <c r="F146" s="15">
        <v>3</v>
      </c>
      <c r="G146" s="40">
        <v>26.93</v>
      </c>
      <c r="H146" s="23"/>
      <c r="I146" s="17">
        <f>IFERROR(Таб02_47[[#This Row],[Цена]]*Таб02_47[[#This Row],[Заказ]],"")</f>
        <v>0</v>
      </c>
      <c r="J146" s="23" t="s">
        <v>10644</v>
      </c>
      <c r="K146" s="73" t="str">
        <f t="shared" si="2"/>
        <v/>
      </c>
      <c r="L146" s="25"/>
    </row>
    <row r="147" spans="2:12" ht="15.6" x14ac:dyDescent="0.3">
      <c r="B147" s="28" t="s">
        <v>1591</v>
      </c>
      <c r="C147" s="29" t="s">
        <v>1592</v>
      </c>
      <c r="D147" s="15" t="s">
        <v>10220</v>
      </c>
      <c r="E147" s="28" t="s">
        <v>16</v>
      </c>
      <c r="F147" s="15">
        <v>3</v>
      </c>
      <c r="G147" s="40">
        <v>33.93</v>
      </c>
      <c r="H147" s="23"/>
      <c r="I147" s="17">
        <f>IFERROR(Таб02_47[[#This Row],[Цена]]*Таб02_47[[#This Row],[Заказ]],"")</f>
        <v>0</v>
      </c>
      <c r="J147" s="23" t="s">
        <v>10644</v>
      </c>
      <c r="K147" s="73" t="str">
        <f t="shared" si="2"/>
        <v/>
      </c>
      <c r="L147" s="25"/>
    </row>
    <row r="148" spans="2:12" ht="15.6" x14ac:dyDescent="0.3">
      <c r="B148" s="28" t="s">
        <v>1593</v>
      </c>
      <c r="C148" s="29" t="s">
        <v>1594</v>
      </c>
      <c r="D148" s="15" t="s">
        <v>10060</v>
      </c>
      <c r="E148" s="28" t="s">
        <v>16</v>
      </c>
      <c r="F148" s="15">
        <v>1</v>
      </c>
      <c r="G148" s="40">
        <v>45.82</v>
      </c>
      <c r="H148" s="23"/>
      <c r="I148" s="17">
        <f>IFERROR(Таб02_47[[#This Row],[Цена]]*Таб02_47[[#This Row],[Заказ]],"")</f>
        <v>0</v>
      </c>
      <c r="J148" s="23" t="s">
        <v>10644</v>
      </c>
      <c r="K148" s="73" t="str">
        <f t="shared" si="2"/>
        <v/>
      </c>
      <c r="L148" s="25"/>
    </row>
    <row r="149" spans="2:12" ht="15.6" x14ac:dyDescent="0.3">
      <c r="B149" s="28" t="s">
        <v>1595</v>
      </c>
      <c r="C149" s="29" t="s">
        <v>1596</v>
      </c>
      <c r="D149" s="15" t="s">
        <v>10220</v>
      </c>
      <c r="E149" s="28" t="s">
        <v>16</v>
      </c>
      <c r="F149" s="15">
        <v>3</v>
      </c>
      <c r="G149" s="40">
        <v>26.49</v>
      </c>
      <c r="H149" s="23"/>
      <c r="I149" s="17">
        <f>IFERROR(Таб02_47[[#This Row],[Цена]]*Таб02_47[[#This Row],[Заказ]],"")</f>
        <v>0</v>
      </c>
      <c r="J149" s="23" t="s">
        <v>10644</v>
      </c>
      <c r="K149" s="73" t="str">
        <f t="shared" si="2"/>
        <v/>
      </c>
      <c r="L149" s="25"/>
    </row>
    <row r="150" spans="2:12" ht="15.6" x14ac:dyDescent="0.3">
      <c r="B150" s="28" t="s">
        <v>1597</v>
      </c>
      <c r="C150" s="29" t="s">
        <v>1598</v>
      </c>
      <c r="D150" s="15" t="s">
        <v>10220</v>
      </c>
      <c r="E150" s="28" t="s">
        <v>16</v>
      </c>
      <c r="F150" s="15">
        <v>3</v>
      </c>
      <c r="G150" s="40">
        <v>26.93</v>
      </c>
      <c r="H150" s="23"/>
      <c r="I150" s="17">
        <f>IFERROR(Таб02_47[[#This Row],[Цена]]*Таб02_47[[#This Row],[Заказ]],"")</f>
        <v>0</v>
      </c>
      <c r="J150" s="23" t="s">
        <v>10644</v>
      </c>
      <c r="K150" s="73" t="str">
        <f t="shared" si="2"/>
        <v/>
      </c>
      <c r="L150" s="25"/>
    </row>
    <row r="151" spans="2:12" ht="15.6" x14ac:dyDescent="0.3">
      <c r="B151" s="28" t="s">
        <v>1599</v>
      </c>
      <c r="C151" s="29" t="s">
        <v>1600</v>
      </c>
      <c r="D151" s="15" t="s">
        <v>10220</v>
      </c>
      <c r="E151" s="28" t="s">
        <v>16</v>
      </c>
      <c r="F151" s="15">
        <v>3</v>
      </c>
      <c r="G151" s="40">
        <v>26.49</v>
      </c>
      <c r="H151" s="23"/>
      <c r="I151" s="17">
        <f>IFERROR(Таб02_47[[#This Row],[Цена]]*Таб02_47[[#This Row],[Заказ]],"")</f>
        <v>0</v>
      </c>
      <c r="J151" s="23" t="s">
        <v>10644</v>
      </c>
      <c r="K151" s="73" t="str">
        <f t="shared" si="2"/>
        <v/>
      </c>
      <c r="L151" s="25"/>
    </row>
    <row r="152" spans="2:12" ht="15.6" x14ac:dyDescent="0.3">
      <c r="B152" s="28" t="s">
        <v>1615</v>
      </c>
      <c r="C152" s="29" t="s">
        <v>1616</v>
      </c>
      <c r="D152" s="15" t="s">
        <v>10220</v>
      </c>
      <c r="E152" s="28" t="s">
        <v>16</v>
      </c>
      <c r="F152" s="15">
        <v>3</v>
      </c>
      <c r="G152" s="40">
        <v>23.87</v>
      </c>
      <c r="H152" s="23"/>
      <c r="I152" s="17">
        <f>IFERROR(Таб02_47[[#This Row],[Цена]]*Таб02_47[[#This Row],[Заказ]],"")</f>
        <v>0</v>
      </c>
      <c r="J152" s="23" t="s">
        <v>10644</v>
      </c>
      <c r="K152" s="73" t="str">
        <f t="shared" si="2"/>
        <v/>
      </c>
      <c r="L152" s="25"/>
    </row>
    <row r="153" spans="2:12" ht="15.6" x14ac:dyDescent="0.3">
      <c r="B153" s="28" t="s">
        <v>1617</v>
      </c>
      <c r="C153" s="29" t="s">
        <v>1618</v>
      </c>
      <c r="D153" s="15" t="s">
        <v>10220</v>
      </c>
      <c r="E153" s="28" t="s">
        <v>16</v>
      </c>
      <c r="F153" s="15">
        <v>3</v>
      </c>
      <c r="G153" s="40">
        <v>27.37</v>
      </c>
      <c r="H153" s="23"/>
      <c r="I153" s="17">
        <f>IFERROR(Таб02_47[[#This Row],[Цена]]*Таб02_47[[#This Row],[Заказ]],"")</f>
        <v>0</v>
      </c>
      <c r="J153" s="23" t="s">
        <v>10644</v>
      </c>
      <c r="K153" s="73" t="str">
        <f t="shared" si="2"/>
        <v/>
      </c>
      <c r="L153" s="25"/>
    </row>
    <row r="154" spans="2:12" ht="15.6" x14ac:dyDescent="0.3">
      <c r="B154" s="28" t="s">
        <v>1619</v>
      </c>
      <c r="C154" s="29" t="s">
        <v>1620</v>
      </c>
      <c r="D154" s="15" t="s">
        <v>10190</v>
      </c>
      <c r="E154" s="28" t="s">
        <v>16</v>
      </c>
      <c r="F154" s="15">
        <v>1</v>
      </c>
      <c r="G154" s="40">
        <v>47.13</v>
      </c>
      <c r="H154" s="23"/>
      <c r="I154" s="17">
        <f>IFERROR(Таб02_47[[#This Row],[Цена]]*Таб02_47[[#This Row],[Заказ]],"")</f>
        <v>0</v>
      </c>
      <c r="J154" s="23" t="s">
        <v>10644</v>
      </c>
      <c r="K154" s="73" t="str">
        <f t="shared" si="2"/>
        <v/>
      </c>
      <c r="L154" s="25"/>
    </row>
    <row r="155" spans="2:12" ht="15.6" x14ac:dyDescent="0.3">
      <c r="B155" s="28" t="s">
        <v>1621</v>
      </c>
      <c r="C155" s="29" t="s">
        <v>1622</v>
      </c>
      <c r="D155" s="15" t="s">
        <v>10220</v>
      </c>
      <c r="E155" s="28" t="s">
        <v>16</v>
      </c>
      <c r="F155" s="15">
        <v>3</v>
      </c>
      <c r="G155" s="40">
        <v>23.87</v>
      </c>
      <c r="H155" s="23"/>
      <c r="I155" s="17">
        <f>IFERROR(Таб02_47[[#This Row],[Цена]]*Таб02_47[[#This Row],[Заказ]],"")</f>
        <v>0</v>
      </c>
      <c r="J155" s="23" t="s">
        <v>10644</v>
      </c>
      <c r="K155" s="73" t="str">
        <f t="shared" si="2"/>
        <v/>
      </c>
      <c r="L155" s="25"/>
    </row>
    <row r="156" spans="2:12" ht="15.6" x14ac:dyDescent="0.3">
      <c r="B156" s="28" t="s">
        <v>1623</v>
      </c>
      <c r="C156" s="29" t="s">
        <v>1624</v>
      </c>
      <c r="D156" s="15" t="s">
        <v>10220</v>
      </c>
      <c r="E156" s="28" t="s">
        <v>16</v>
      </c>
      <c r="F156" s="15">
        <v>3</v>
      </c>
      <c r="G156" s="40">
        <v>23.87</v>
      </c>
      <c r="H156" s="23"/>
      <c r="I156" s="17">
        <f>IFERROR(Таб02_47[[#This Row],[Цена]]*Таб02_47[[#This Row],[Заказ]],"")</f>
        <v>0</v>
      </c>
      <c r="J156" s="23" t="s">
        <v>10644</v>
      </c>
      <c r="K156" s="73" t="str">
        <f t="shared" si="2"/>
        <v/>
      </c>
      <c r="L156" s="25"/>
    </row>
    <row r="157" spans="2:12" ht="15.6" x14ac:dyDescent="0.3">
      <c r="B157" s="28" t="s">
        <v>1625</v>
      </c>
      <c r="C157" s="29" t="s">
        <v>1626</v>
      </c>
      <c r="D157" s="15" t="s">
        <v>10220</v>
      </c>
      <c r="E157" s="28" t="s">
        <v>16</v>
      </c>
      <c r="F157" s="15">
        <v>3</v>
      </c>
      <c r="G157" s="40">
        <v>23.87</v>
      </c>
      <c r="H157" s="23"/>
      <c r="I157" s="17">
        <f>IFERROR(Таб02_47[[#This Row],[Цена]]*Таб02_47[[#This Row],[Заказ]],"")</f>
        <v>0</v>
      </c>
      <c r="J157" s="23" t="s">
        <v>10644</v>
      </c>
      <c r="K157" s="73" t="str">
        <f t="shared" si="2"/>
        <v/>
      </c>
      <c r="L157" s="25"/>
    </row>
    <row r="158" spans="2:12" ht="15.6" x14ac:dyDescent="0.3">
      <c r="B158" s="28" t="s">
        <v>1627</v>
      </c>
      <c r="C158" s="29" t="s">
        <v>1628</v>
      </c>
      <c r="D158" s="15" t="s">
        <v>10190</v>
      </c>
      <c r="E158" s="28" t="s">
        <v>16</v>
      </c>
      <c r="F158" s="15">
        <v>1</v>
      </c>
      <c r="G158" s="40">
        <v>45.38</v>
      </c>
      <c r="H158" s="23"/>
      <c r="I158" s="17">
        <f>IFERROR(Таб02_47[[#This Row],[Цена]]*Таб02_47[[#This Row],[Заказ]],"")</f>
        <v>0</v>
      </c>
      <c r="J158" s="23" t="s">
        <v>10644</v>
      </c>
      <c r="K158" s="73" t="str">
        <f t="shared" si="2"/>
        <v/>
      </c>
      <c r="L158" s="25"/>
    </row>
    <row r="159" spans="2:12" ht="15.6" x14ac:dyDescent="0.3">
      <c r="B159" s="28" t="s">
        <v>1629</v>
      </c>
      <c r="C159" s="29" t="s">
        <v>1630</v>
      </c>
      <c r="D159" s="15" t="s">
        <v>10220</v>
      </c>
      <c r="E159" s="28" t="s">
        <v>16</v>
      </c>
      <c r="F159" s="15">
        <v>3</v>
      </c>
      <c r="G159" s="40">
        <v>27.81</v>
      </c>
      <c r="H159" s="23"/>
      <c r="I159" s="17">
        <f>IFERROR(Таб02_47[[#This Row],[Цена]]*Таб02_47[[#This Row],[Заказ]],"")</f>
        <v>0</v>
      </c>
      <c r="J159" s="23" t="s">
        <v>10644</v>
      </c>
      <c r="K159" s="73" t="str">
        <f t="shared" si="2"/>
        <v/>
      </c>
      <c r="L159" s="25"/>
    </row>
    <row r="160" spans="2:12" ht="15.6" x14ac:dyDescent="0.3">
      <c r="B160" s="28" t="s">
        <v>1631</v>
      </c>
      <c r="C160" s="29" t="s">
        <v>1632</v>
      </c>
      <c r="D160" s="15" t="s">
        <v>10220</v>
      </c>
      <c r="E160" s="28" t="s">
        <v>16</v>
      </c>
      <c r="F160" s="15">
        <v>3</v>
      </c>
      <c r="G160" s="40">
        <v>23.87</v>
      </c>
      <c r="H160" s="23"/>
      <c r="I160" s="17">
        <f>IFERROR(Таб02_47[[#This Row],[Цена]]*Таб02_47[[#This Row],[Заказ]],"")</f>
        <v>0</v>
      </c>
      <c r="J160" s="23" t="s">
        <v>10644</v>
      </c>
      <c r="K160" s="73" t="str">
        <f t="shared" si="2"/>
        <v/>
      </c>
      <c r="L160" s="25"/>
    </row>
    <row r="161" spans="2:12" ht="15.6" x14ac:dyDescent="0.3">
      <c r="B161" s="28" t="s">
        <v>1633</v>
      </c>
      <c r="C161" s="29" t="s">
        <v>1634</v>
      </c>
      <c r="D161" s="15" t="s">
        <v>10190</v>
      </c>
      <c r="E161" s="28" t="s">
        <v>16</v>
      </c>
      <c r="F161" s="15">
        <v>1</v>
      </c>
      <c r="G161" s="40">
        <v>45.38</v>
      </c>
      <c r="H161" s="23"/>
      <c r="I161" s="17">
        <f>IFERROR(Таб02_47[[#This Row],[Цена]]*Таб02_47[[#This Row],[Заказ]],"")</f>
        <v>0</v>
      </c>
      <c r="J161" s="23" t="s">
        <v>10644</v>
      </c>
      <c r="K161" s="73" t="str">
        <f t="shared" si="2"/>
        <v/>
      </c>
      <c r="L161" s="25"/>
    </row>
    <row r="162" spans="2:12" ht="15.6" x14ac:dyDescent="0.3">
      <c r="B162" s="28" t="s">
        <v>1559</v>
      </c>
      <c r="C162" s="29" t="s">
        <v>1560</v>
      </c>
      <c r="D162" s="15" t="s">
        <v>10060</v>
      </c>
      <c r="E162" s="28" t="s">
        <v>16</v>
      </c>
      <c r="F162" s="15">
        <v>1</v>
      </c>
      <c r="G162" s="40">
        <v>44.07</v>
      </c>
      <c r="H162" s="23"/>
      <c r="I162" s="17">
        <f>IFERROR(Таб02_47[[#This Row],[Цена]]*Таб02_47[[#This Row],[Заказ]],"")</f>
        <v>0</v>
      </c>
      <c r="J162" s="23" t="s">
        <v>10644</v>
      </c>
      <c r="K162" s="73" t="str">
        <f t="shared" si="2"/>
        <v/>
      </c>
      <c r="L162" s="25"/>
    </row>
    <row r="163" spans="2:12" ht="15.6" x14ac:dyDescent="0.3">
      <c r="B163" s="28" t="s">
        <v>1561</v>
      </c>
      <c r="C163" s="29" t="s">
        <v>1562</v>
      </c>
      <c r="D163" s="15" t="s">
        <v>10197</v>
      </c>
      <c r="E163" s="28" t="s">
        <v>16</v>
      </c>
      <c r="F163" s="15">
        <v>1</v>
      </c>
      <c r="G163" s="40">
        <v>65.930000000000007</v>
      </c>
      <c r="H163" s="23"/>
      <c r="I163" s="17">
        <f>IFERROR(Таб02_47[[#This Row],[Цена]]*Таб02_47[[#This Row],[Заказ]],"")</f>
        <v>0</v>
      </c>
      <c r="J163" s="23" t="s">
        <v>10644</v>
      </c>
      <c r="K163" s="73" t="str">
        <f t="shared" si="2"/>
        <v/>
      </c>
      <c r="L163" s="25"/>
    </row>
    <row r="164" spans="2:12" ht="15.6" x14ac:dyDescent="0.3">
      <c r="B164" s="28" t="s">
        <v>1565</v>
      </c>
      <c r="C164" s="29" t="s">
        <v>1566</v>
      </c>
      <c r="D164" s="15" t="s">
        <v>10197</v>
      </c>
      <c r="E164" s="28" t="s">
        <v>16</v>
      </c>
      <c r="F164" s="15">
        <v>1</v>
      </c>
      <c r="G164" s="40">
        <v>65.930000000000007</v>
      </c>
      <c r="H164" s="23"/>
      <c r="I164" s="17">
        <f>IFERROR(Таб02_47[[#This Row],[Цена]]*Таб02_47[[#This Row],[Заказ]],"")</f>
        <v>0</v>
      </c>
      <c r="J164" s="23" t="s">
        <v>10644</v>
      </c>
      <c r="K164" s="73" t="str">
        <f t="shared" si="2"/>
        <v/>
      </c>
      <c r="L164" s="25"/>
    </row>
    <row r="165" spans="2:12" ht="15.6" x14ac:dyDescent="0.3">
      <c r="B165" s="28" t="s">
        <v>1563</v>
      </c>
      <c r="C165" s="29" t="s">
        <v>1564</v>
      </c>
      <c r="D165" s="15" t="s">
        <v>10060</v>
      </c>
      <c r="E165" s="28" t="s">
        <v>16</v>
      </c>
      <c r="F165" s="15">
        <v>1</v>
      </c>
      <c r="G165" s="40">
        <v>44.07</v>
      </c>
      <c r="H165" s="23"/>
      <c r="I165" s="17">
        <f>IFERROR(Таб02_47[[#This Row],[Цена]]*Таб02_47[[#This Row],[Заказ]],"")</f>
        <v>0</v>
      </c>
      <c r="J165" s="23" t="s">
        <v>10644</v>
      </c>
      <c r="K165" s="73" t="str">
        <f t="shared" si="2"/>
        <v/>
      </c>
      <c r="L165" s="25"/>
    </row>
    <row r="166" spans="2:12" ht="15.6" x14ac:dyDescent="0.3">
      <c r="B166" s="28" t="s">
        <v>1569</v>
      </c>
      <c r="C166" s="29" t="s">
        <v>1570</v>
      </c>
      <c r="D166" s="15" t="s">
        <v>10197</v>
      </c>
      <c r="E166" s="28" t="s">
        <v>16</v>
      </c>
      <c r="F166" s="15">
        <v>1</v>
      </c>
      <c r="G166" s="40">
        <v>65.930000000000007</v>
      </c>
      <c r="H166" s="23"/>
      <c r="I166" s="17">
        <f>IFERROR(Таб02_47[[#This Row],[Цена]]*Таб02_47[[#This Row],[Заказ]],"")</f>
        <v>0</v>
      </c>
      <c r="J166" s="23" t="s">
        <v>10644</v>
      </c>
      <c r="K166" s="73" t="str">
        <f t="shared" si="2"/>
        <v/>
      </c>
      <c r="L166" s="25"/>
    </row>
    <row r="167" spans="2:12" ht="15.6" x14ac:dyDescent="0.3">
      <c r="B167" s="28" t="s">
        <v>1567</v>
      </c>
      <c r="C167" s="29" t="s">
        <v>1568</v>
      </c>
      <c r="D167" s="15" t="s">
        <v>10060</v>
      </c>
      <c r="E167" s="28" t="s">
        <v>16</v>
      </c>
      <c r="F167" s="15">
        <v>1</v>
      </c>
      <c r="G167" s="40">
        <v>44.07</v>
      </c>
      <c r="H167" s="23"/>
      <c r="I167" s="17">
        <f>IFERROR(Таб02_47[[#This Row],[Цена]]*Таб02_47[[#This Row],[Заказ]],"")</f>
        <v>0</v>
      </c>
      <c r="J167" s="23" t="s">
        <v>10644</v>
      </c>
      <c r="K167" s="73" t="str">
        <f t="shared" si="2"/>
        <v/>
      </c>
      <c r="L167" s="25"/>
    </row>
    <row r="168" spans="2:12" ht="15.6" x14ac:dyDescent="0.3">
      <c r="B168" s="28" t="s">
        <v>1575</v>
      </c>
      <c r="C168" s="29" t="s">
        <v>1576</v>
      </c>
      <c r="D168" s="15" t="s">
        <v>10060</v>
      </c>
      <c r="E168" s="28" t="s">
        <v>16</v>
      </c>
      <c r="F168" s="15">
        <v>1</v>
      </c>
      <c r="G168" s="40">
        <v>44.07</v>
      </c>
      <c r="H168" s="23"/>
      <c r="I168" s="17">
        <f>IFERROR(Таб02_47[[#This Row],[Цена]]*Таб02_47[[#This Row],[Заказ]],"")</f>
        <v>0</v>
      </c>
      <c r="J168" s="23" t="s">
        <v>10644</v>
      </c>
      <c r="K168" s="73" t="str">
        <f t="shared" si="2"/>
        <v/>
      </c>
      <c r="L168" s="25"/>
    </row>
    <row r="169" spans="2:12" ht="15.6" x14ac:dyDescent="0.3">
      <c r="B169" s="28" t="s">
        <v>1573</v>
      </c>
      <c r="C169" s="29" t="s">
        <v>1574</v>
      </c>
      <c r="D169" s="15" t="s">
        <v>10060</v>
      </c>
      <c r="E169" s="28" t="s">
        <v>16</v>
      </c>
      <c r="F169" s="15">
        <v>1</v>
      </c>
      <c r="G169" s="40">
        <v>44.95</v>
      </c>
      <c r="H169" s="23"/>
      <c r="I169" s="17">
        <f>IFERROR(Таб02_47[[#This Row],[Цена]]*Таб02_47[[#This Row],[Заказ]],"")</f>
        <v>0</v>
      </c>
      <c r="J169" s="23" t="s">
        <v>10644</v>
      </c>
      <c r="K169" s="73" t="str">
        <f t="shared" si="2"/>
        <v/>
      </c>
      <c r="L169" s="25"/>
    </row>
    <row r="170" spans="2:12" ht="15.6" x14ac:dyDescent="0.3">
      <c r="B170" s="28" t="s">
        <v>1571</v>
      </c>
      <c r="C170" s="29" t="s">
        <v>1572</v>
      </c>
      <c r="D170" s="15" t="s">
        <v>10544</v>
      </c>
      <c r="E170" s="28" t="s">
        <v>16</v>
      </c>
      <c r="F170" s="15">
        <v>1</v>
      </c>
      <c r="G170" s="40">
        <v>55.79</v>
      </c>
      <c r="H170" s="23"/>
      <c r="I170" s="17">
        <f>IFERROR(Таб02_47[[#This Row],[Цена]]*Таб02_47[[#This Row],[Заказ]],"")</f>
        <v>0</v>
      </c>
      <c r="J170" s="23" t="s">
        <v>10644</v>
      </c>
      <c r="K170" s="73" t="str">
        <f t="shared" si="2"/>
        <v/>
      </c>
      <c r="L170" s="25"/>
    </row>
    <row r="171" spans="2:12" ht="15.6" x14ac:dyDescent="0.3">
      <c r="B171" s="28" t="s">
        <v>1581</v>
      </c>
      <c r="C171" s="29" t="s">
        <v>1582</v>
      </c>
      <c r="D171" s="15" t="s">
        <v>10197</v>
      </c>
      <c r="E171" s="28" t="s">
        <v>16</v>
      </c>
      <c r="F171" s="15">
        <v>1</v>
      </c>
      <c r="G171" s="40">
        <v>67.680000000000007</v>
      </c>
      <c r="H171" s="23"/>
      <c r="I171" s="17">
        <f>IFERROR(Таб02_47[[#This Row],[Цена]]*Таб02_47[[#This Row],[Заказ]],"")</f>
        <v>0</v>
      </c>
      <c r="J171" s="23" t="s">
        <v>10644</v>
      </c>
      <c r="K171" s="73" t="str">
        <f t="shared" si="2"/>
        <v/>
      </c>
      <c r="L171" s="25"/>
    </row>
    <row r="172" spans="2:12" ht="15.6" x14ac:dyDescent="0.3">
      <c r="B172" s="28" t="s">
        <v>1579</v>
      </c>
      <c r="C172" s="29" t="s">
        <v>1580</v>
      </c>
      <c r="D172" s="15" t="s">
        <v>10060</v>
      </c>
      <c r="E172" s="28" t="s">
        <v>16</v>
      </c>
      <c r="F172" s="15">
        <v>1</v>
      </c>
      <c r="G172" s="40">
        <v>44.07</v>
      </c>
      <c r="H172" s="23"/>
      <c r="I172" s="17">
        <f>IFERROR(Таб02_47[[#This Row],[Цена]]*Таб02_47[[#This Row],[Заказ]],"")</f>
        <v>0</v>
      </c>
      <c r="J172" s="23" t="s">
        <v>10644</v>
      </c>
      <c r="K172" s="73" t="str">
        <f t="shared" si="2"/>
        <v/>
      </c>
      <c r="L172" s="25"/>
    </row>
    <row r="173" spans="2:12" ht="15.6" x14ac:dyDescent="0.3">
      <c r="B173" s="28" t="s">
        <v>1577</v>
      </c>
      <c r="C173" s="29" t="s">
        <v>1578</v>
      </c>
      <c r="D173" s="15" t="s">
        <v>10544</v>
      </c>
      <c r="E173" s="28" t="s">
        <v>16</v>
      </c>
      <c r="F173" s="15">
        <v>1</v>
      </c>
      <c r="G173" s="40">
        <v>57.54</v>
      </c>
      <c r="H173" s="23"/>
      <c r="I173" s="17">
        <f>IFERROR(Таб02_47[[#This Row],[Цена]]*Таб02_47[[#This Row],[Заказ]],"")</f>
        <v>0</v>
      </c>
      <c r="J173" s="23" t="s">
        <v>10644</v>
      </c>
      <c r="K173" s="73" t="str">
        <f t="shared" si="2"/>
        <v/>
      </c>
      <c r="L173" s="25"/>
    </row>
    <row r="174" spans="2:12" ht="15.6" x14ac:dyDescent="0.3">
      <c r="B174" s="28" t="s">
        <v>1583</v>
      </c>
      <c r="C174" s="29" t="s">
        <v>1584</v>
      </c>
      <c r="D174" s="15" t="s">
        <v>10060</v>
      </c>
      <c r="E174" s="28" t="s">
        <v>16</v>
      </c>
      <c r="F174" s="15">
        <v>1</v>
      </c>
      <c r="G174" s="40">
        <v>44.07</v>
      </c>
      <c r="H174" s="23"/>
      <c r="I174" s="17">
        <f>IFERROR(Таб02_47[[#This Row],[Цена]]*Таб02_47[[#This Row],[Заказ]],"")</f>
        <v>0</v>
      </c>
      <c r="J174" s="23" t="s">
        <v>10644</v>
      </c>
      <c r="K174" s="73" t="str">
        <f t="shared" si="2"/>
        <v/>
      </c>
      <c r="L174" s="25"/>
    </row>
    <row r="175" spans="2:12" ht="15.6" x14ac:dyDescent="0.3">
      <c r="B175" s="28" t="s">
        <v>1585</v>
      </c>
      <c r="C175" s="29" t="s">
        <v>1586</v>
      </c>
      <c r="D175" s="15" t="s">
        <v>10133</v>
      </c>
      <c r="E175" s="28" t="s">
        <v>16</v>
      </c>
      <c r="F175" s="15">
        <v>1</v>
      </c>
      <c r="G175" s="40">
        <v>40.75</v>
      </c>
      <c r="H175" s="23"/>
      <c r="I175" s="17">
        <f>IFERROR(Таб02_47[[#This Row],[Цена]]*Таб02_47[[#This Row],[Заказ]],"")</f>
        <v>0</v>
      </c>
      <c r="J175" s="23" t="s">
        <v>10644</v>
      </c>
      <c r="K175" s="73" t="str">
        <f t="shared" si="2"/>
        <v/>
      </c>
      <c r="L175" s="25"/>
    </row>
    <row r="176" spans="2:12" ht="15.6" x14ac:dyDescent="0.3">
      <c r="B176" s="28" t="s">
        <v>1216</v>
      </c>
      <c r="C176" s="29" t="s">
        <v>1217</v>
      </c>
      <c r="D176" s="15" t="s">
        <v>10544</v>
      </c>
      <c r="E176" s="28" t="s">
        <v>16</v>
      </c>
      <c r="F176" s="15">
        <v>1</v>
      </c>
      <c r="G176" s="40">
        <v>45.47</v>
      </c>
      <c r="H176" s="23"/>
      <c r="I176" s="17">
        <f>IFERROR(Таб02_47[[#This Row],[Цена]]*Таб02_47[[#This Row],[Заказ]],"")</f>
        <v>0</v>
      </c>
      <c r="J176" s="23" t="s">
        <v>10644</v>
      </c>
      <c r="K176" s="73" t="str">
        <f t="shared" si="2"/>
        <v/>
      </c>
      <c r="L176" s="25"/>
    </row>
    <row r="177" spans="2:12" ht="15.6" x14ac:dyDescent="0.3">
      <c r="B177" s="28" t="s">
        <v>1218</v>
      </c>
      <c r="C177" s="29" t="s">
        <v>1219</v>
      </c>
      <c r="D177" s="15" t="s">
        <v>10544</v>
      </c>
      <c r="E177" s="28" t="s">
        <v>16</v>
      </c>
      <c r="F177" s="15">
        <v>1</v>
      </c>
      <c r="G177" s="40">
        <v>46.34</v>
      </c>
      <c r="H177" s="23"/>
      <c r="I177" s="17">
        <f>IFERROR(Таб02_47[[#This Row],[Цена]]*Таб02_47[[#This Row],[Заказ]],"")</f>
        <v>0</v>
      </c>
      <c r="J177" s="23" t="s">
        <v>10644</v>
      </c>
      <c r="K177" s="73" t="str">
        <f t="shared" si="2"/>
        <v/>
      </c>
      <c r="L177" s="25"/>
    </row>
    <row r="178" spans="2:12" ht="15.6" x14ac:dyDescent="0.3">
      <c r="B178" s="28" t="s">
        <v>1320</v>
      </c>
      <c r="C178" s="29" t="s">
        <v>1321</v>
      </c>
      <c r="D178" s="15" t="s">
        <v>10544</v>
      </c>
      <c r="E178" s="28" t="s">
        <v>16</v>
      </c>
      <c r="F178" s="15">
        <v>1</v>
      </c>
      <c r="G178" s="40">
        <v>40.57</v>
      </c>
      <c r="H178" s="23"/>
      <c r="I178" s="17">
        <f>IFERROR(Таб02_47[[#This Row],[Цена]]*Таб02_47[[#This Row],[Заказ]],"")</f>
        <v>0</v>
      </c>
      <c r="J178" s="23" t="s">
        <v>10644</v>
      </c>
      <c r="K178" s="73" t="str">
        <f t="shared" si="2"/>
        <v/>
      </c>
      <c r="L178" s="25"/>
    </row>
    <row r="179" spans="2:12" ht="15.6" x14ac:dyDescent="0.3">
      <c r="B179" s="28" t="s">
        <v>1322</v>
      </c>
      <c r="C179" s="29" t="s">
        <v>1323</v>
      </c>
      <c r="D179" s="15" t="s">
        <v>10544</v>
      </c>
      <c r="E179" s="28" t="s">
        <v>16</v>
      </c>
      <c r="F179" s="15">
        <v>1</v>
      </c>
      <c r="G179" s="40">
        <v>32.18</v>
      </c>
      <c r="H179" s="23"/>
      <c r="I179" s="17">
        <f>IFERROR(Таб02_47[[#This Row],[Цена]]*Таб02_47[[#This Row],[Заказ]],"")</f>
        <v>0</v>
      </c>
      <c r="J179" s="23" t="s">
        <v>10644</v>
      </c>
      <c r="K179" s="73" t="str">
        <f t="shared" si="2"/>
        <v/>
      </c>
      <c r="L179" s="25"/>
    </row>
    <row r="180" spans="2:12" ht="15.6" x14ac:dyDescent="0.3">
      <c r="B180" s="28" t="s">
        <v>1324</v>
      </c>
      <c r="C180" s="29" t="s">
        <v>1325</v>
      </c>
      <c r="D180" s="15" t="s">
        <v>10544</v>
      </c>
      <c r="E180" s="28" t="s">
        <v>16</v>
      </c>
      <c r="F180" s="15">
        <v>1</v>
      </c>
      <c r="G180" s="40">
        <v>42.32</v>
      </c>
      <c r="H180" s="23"/>
      <c r="I180" s="17">
        <f>IFERROR(Таб02_47[[#This Row],[Цена]]*Таб02_47[[#This Row],[Заказ]],"")</f>
        <v>0</v>
      </c>
      <c r="J180" s="23" t="s">
        <v>10644</v>
      </c>
      <c r="K180" s="73" t="str">
        <f t="shared" si="2"/>
        <v/>
      </c>
      <c r="L180" s="25"/>
    </row>
    <row r="181" spans="2:12" ht="15.6" x14ac:dyDescent="0.3">
      <c r="B181" s="28" t="s">
        <v>1308</v>
      </c>
      <c r="C181" s="29" t="s">
        <v>1309</v>
      </c>
      <c r="D181" s="15" t="s">
        <v>10544</v>
      </c>
      <c r="E181" s="28" t="s">
        <v>16</v>
      </c>
      <c r="F181" s="15">
        <v>1</v>
      </c>
      <c r="G181" s="40">
        <v>47.22</v>
      </c>
      <c r="H181" s="23"/>
      <c r="I181" s="17">
        <f>IFERROR(Таб02_47[[#This Row],[Цена]]*Таб02_47[[#This Row],[Заказ]],"")</f>
        <v>0</v>
      </c>
      <c r="J181" s="23" t="s">
        <v>10644</v>
      </c>
      <c r="K181" s="73" t="str">
        <f t="shared" si="2"/>
        <v/>
      </c>
      <c r="L181" s="25"/>
    </row>
    <row r="182" spans="2:12" ht="15.6" x14ac:dyDescent="0.3">
      <c r="B182" s="28" t="s">
        <v>1310</v>
      </c>
      <c r="C182" s="29" t="s">
        <v>1311</v>
      </c>
      <c r="D182" s="15" t="s">
        <v>10544</v>
      </c>
      <c r="E182" s="28" t="s">
        <v>16</v>
      </c>
      <c r="F182" s="15">
        <v>1</v>
      </c>
      <c r="G182" s="40">
        <v>49.84</v>
      </c>
      <c r="H182" s="23"/>
      <c r="I182" s="17">
        <f>IFERROR(Таб02_47[[#This Row],[Цена]]*Таб02_47[[#This Row],[Заказ]],"")</f>
        <v>0</v>
      </c>
      <c r="J182" s="23" t="s">
        <v>10644</v>
      </c>
      <c r="K182" s="73" t="str">
        <f t="shared" si="2"/>
        <v/>
      </c>
      <c r="L182" s="25"/>
    </row>
    <row r="183" spans="2:12" ht="15.6" x14ac:dyDescent="0.3">
      <c r="B183" s="28" t="s">
        <v>1312</v>
      </c>
      <c r="C183" s="29" t="s">
        <v>1313</v>
      </c>
      <c r="D183" s="15" t="s">
        <v>10544</v>
      </c>
      <c r="E183" s="28" t="s">
        <v>16</v>
      </c>
      <c r="F183" s="15">
        <v>1</v>
      </c>
      <c r="G183" s="40">
        <v>47.22</v>
      </c>
      <c r="H183" s="23"/>
      <c r="I183" s="17">
        <f>IFERROR(Таб02_47[[#This Row],[Цена]]*Таб02_47[[#This Row],[Заказ]],"")</f>
        <v>0</v>
      </c>
      <c r="J183" s="23" t="s">
        <v>10644</v>
      </c>
      <c r="K183" s="73" t="str">
        <f t="shared" si="2"/>
        <v/>
      </c>
      <c r="L183" s="25"/>
    </row>
    <row r="184" spans="2:12" ht="15.6" x14ac:dyDescent="0.3">
      <c r="B184" s="28" t="s">
        <v>1314</v>
      </c>
      <c r="C184" s="29" t="s">
        <v>1315</v>
      </c>
      <c r="D184" s="15" t="s">
        <v>10544</v>
      </c>
      <c r="E184" s="28" t="s">
        <v>16</v>
      </c>
      <c r="F184" s="15">
        <v>1</v>
      </c>
      <c r="G184" s="40">
        <v>47.22</v>
      </c>
      <c r="H184" s="23"/>
      <c r="I184" s="17">
        <f>IFERROR(Таб02_47[[#This Row],[Цена]]*Таб02_47[[#This Row],[Заказ]],"")</f>
        <v>0</v>
      </c>
      <c r="J184" s="23" t="s">
        <v>10644</v>
      </c>
      <c r="K184" s="73" t="str">
        <f t="shared" si="2"/>
        <v/>
      </c>
      <c r="L184" s="25"/>
    </row>
    <row r="185" spans="2:12" ht="15.6" x14ac:dyDescent="0.3">
      <c r="B185" s="28" t="s">
        <v>1316</v>
      </c>
      <c r="C185" s="29" t="s">
        <v>1317</v>
      </c>
      <c r="D185" s="15" t="s">
        <v>10544</v>
      </c>
      <c r="E185" s="28" t="s">
        <v>16</v>
      </c>
      <c r="F185" s="15">
        <v>1</v>
      </c>
      <c r="G185" s="40">
        <v>52.46</v>
      </c>
      <c r="H185" s="23"/>
      <c r="I185" s="17">
        <f>IFERROR(Таб02_47[[#This Row],[Цена]]*Таб02_47[[#This Row],[Заказ]],"")</f>
        <v>0</v>
      </c>
      <c r="J185" s="23" t="s">
        <v>10644</v>
      </c>
      <c r="K185" s="73" t="str">
        <f t="shared" si="2"/>
        <v/>
      </c>
      <c r="L185" s="25"/>
    </row>
    <row r="186" spans="2:12" ht="15.6" x14ac:dyDescent="0.3">
      <c r="B186" s="28" t="s">
        <v>1318</v>
      </c>
      <c r="C186" s="29" t="s">
        <v>1319</v>
      </c>
      <c r="D186" s="15" t="s">
        <v>10544</v>
      </c>
      <c r="E186" s="28" t="s">
        <v>16</v>
      </c>
      <c r="F186" s="15">
        <v>1</v>
      </c>
      <c r="G186" s="40">
        <v>32.18</v>
      </c>
      <c r="H186" s="23"/>
      <c r="I186" s="17">
        <f>IFERROR(Таб02_47[[#This Row],[Цена]]*Таб02_47[[#This Row],[Заказ]],"")</f>
        <v>0</v>
      </c>
      <c r="J186" s="23" t="s">
        <v>10644</v>
      </c>
      <c r="K186" s="73" t="str">
        <f t="shared" si="2"/>
        <v/>
      </c>
      <c r="L186" s="25"/>
    </row>
    <row r="187" spans="2:12" ht="15.6" x14ac:dyDescent="0.3">
      <c r="B187" s="28" t="s">
        <v>1292</v>
      </c>
      <c r="C187" s="29" t="s">
        <v>1293</v>
      </c>
      <c r="D187" s="15" t="s">
        <v>10544</v>
      </c>
      <c r="E187" s="28" t="s">
        <v>16</v>
      </c>
      <c r="F187" s="15">
        <v>1</v>
      </c>
      <c r="G187" s="40">
        <v>47.22</v>
      </c>
      <c r="H187" s="23"/>
      <c r="I187" s="17">
        <f>IFERROR(Таб02_47[[#This Row],[Цена]]*Таб02_47[[#This Row],[Заказ]],"")</f>
        <v>0</v>
      </c>
      <c r="J187" s="23" t="s">
        <v>10644</v>
      </c>
      <c r="K187" s="73" t="str">
        <f t="shared" si="2"/>
        <v/>
      </c>
      <c r="L187" s="25"/>
    </row>
    <row r="188" spans="2:12" ht="15.6" x14ac:dyDescent="0.3">
      <c r="B188" s="28" t="s">
        <v>1294</v>
      </c>
      <c r="C188" s="29" t="s">
        <v>1295</v>
      </c>
      <c r="D188" s="15" t="s">
        <v>10544</v>
      </c>
      <c r="E188" s="28" t="s">
        <v>16</v>
      </c>
      <c r="F188" s="15">
        <v>1</v>
      </c>
      <c r="G188" s="40">
        <v>47.22</v>
      </c>
      <c r="H188" s="23"/>
      <c r="I188" s="17">
        <f>IFERROR(Таб02_47[[#This Row],[Цена]]*Таб02_47[[#This Row],[Заказ]],"")</f>
        <v>0</v>
      </c>
      <c r="J188" s="23" t="s">
        <v>10644</v>
      </c>
      <c r="K188" s="73" t="str">
        <f t="shared" si="2"/>
        <v/>
      </c>
      <c r="L188" s="25"/>
    </row>
    <row r="189" spans="2:12" ht="15.6" x14ac:dyDescent="0.3">
      <c r="B189" s="28" t="s">
        <v>1296</v>
      </c>
      <c r="C189" s="29" t="s">
        <v>1297</v>
      </c>
      <c r="D189" s="15" t="s">
        <v>10544</v>
      </c>
      <c r="E189" s="28" t="s">
        <v>16</v>
      </c>
      <c r="F189" s="15">
        <v>1</v>
      </c>
      <c r="G189" s="40">
        <v>59.29</v>
      </c>
      <c r="H189" s="23"/>
      <c r="I189" s="17">
        <f>IFERROR(Таб02_47[[#This Row],[Цена]]*Таб02_47[[#This Row],[Заказ]],"")</f>
        <v>0</v>
      </c>
      <c r="J189" s="23" t="s">
        <v>10644</v>
      </c>
      <c r="K189" s="73" t="str">
        <f t="shared" si="2"/>
        <v/>
      </c>
      <c r="L189" s="25"/>
    </row>
    <row r="190" spans="2:12" ht="15.6" x14ac:dyDescent="0.3">
      <c r="B190" s="28" t="s">
        <v>1298</v>
      </c>
      <c r="C190" s="29" t="s">
        <v>1299</v>
      </c>
      <c r="D190" s="15" t="s">
        <v>10544</v>
      </c>
      <c r="E190" s="28" t="s">
        <v>16</v>
      </c>
      <c r="F190" s="15">
        <v>1</v>
      </c>
      <c r="G190" s="40">
        <v>38.82</v>
      </c>
      <c r="H190" s="23"/>
      <c r="I190" s="17">
        <f>IFERROR(Таб02_47[[#This Row],[Цена]]*Таб02_47[[#This Row],[Заказ]],"")</f>
        <v>0</v>
      </c>
      <c r="J190" s="23" t="s">
        <v>10644</v>
      </c>
      <c r="K190" s="73" t="str">
        <f t="shared" si="2"/>
        <v/>
      </c>
      <c r="L190" s="25"/>
    </row>
    <row r="191" spans="2:12" ht="15.6" x14ac:dyDescent="0.3">
      <c r="B191" s="28" t="s">
        <v>1300</v>
      </c>
      <c r="C191" s="29" t="s">
        <v>1301</v>
      </c>
      <c r="D191" s="15" t="s">
        <v>10544</v>
      </c>
      <c r="E191" s="28" t="s">
        <v>16</v>
      </c>
      <c r="F191" s="15">
        <v>1</v>
      </c>
      <c r="G191" s="40">
        <v>50.72</v>
      </c>
      <c r="H191" s="23"/>
      <c r="I191" s="17">
        <f>IFERROR(Таб02_47[[#This Row],[Цена]]*Таб02_47[[#This Row],[Заказ]],"")</f>
        <v>0</v>
      </c>
      <c r="J191" s="23" t="s">
        <v>10644</v>
      </c>
      <c r="K191" s="73" t="str">
        <f t="shared" si="2"/>
        <v/>
      </c>
      <c r="L191" s="25"/>
    </row>
    <row r="192" spans="2:12" ht="15.6" x14ac:dyDescent="0.3">
      <c r="B192" s="28" t="s">
        <v>1302</v>
      </c>
      <c r="C192" s="29" t="s">
        <v>1303</v>
      </c>
      <c r="D192" s="15" t="s">
        <v>10544</v>
      </c>
      <c r="E192" s="28" t="s">
        <v>16</v>
      </c>
      <c r="F192" s="15">
        <v>1</v>
      </c>
      <c r="G192" s="40">
        <v>48.97</v>
      </c>
      <c r="H192" s="23"/>
      <c r="I192" s="17">
        <f>IFERROR(Таб02_47[[#This Row],[Цена]]*Таб02_47[[#This Row],[Заказ]],"")</f>
        <v>0</v>
      </c>
      <c r="J192" s="23" t="s">
        <v>10644</v>
      </c>
      <c r="K192" s="73" t="str">
        <f t="shared" si="2"/>
        <v/>
      </c>
      <c r="L192" s="25"/>
    </row>
    <row r="193" spans="2:12" ht="15.6" x14ac:dyDescent="0.3">
      <c r="B193" s="28" t="s">
        <v>1304</v>
      </c>
      <c r="C193" s="29" t="s">
        <v>1305</v>
      </c>
      <c r="D193" s="15" t="s">
        <v>10544</v>
      </c>
      <c r="E193" s="28" t="s">
        <v>16</v>
      </c>
      <c r="F193" s="15">
        <v>1</v>
      </c>
      <c r="G193" s="40">
        <v>46.34</v>
      </c>
      <c r="H193" s="23"/>
      <c r="I193" s="17">
        <f>IFERROR(Таб02_47[[#This Row],[Цена]]*Таб02_47[[#This Row],[Заказ]],"")</f>
        <v>0</v>
      </c>
      <c r="J193" s="23" t="s">
        <v>10644</v>
      </c>
      <c r="K193" s="73" t="str">
        <f t="shared" si="2"/>
        <v/>
      </c>
      <c r="L193" s="25"/>
    </row>
    <row r="194" spans="2:12" ht="15.6" x14ac:dyDescent="0.3">
      <c r="B194" s="28" t="s">
        <v>1306</v>
      </c>
      <c r="C194" s="29" t="s">
        <v>1307</v>
      </c>
      <c r="D194" s="15" t="s">
        <v>10544</v>
      </c>
      <c r="E194" s="28" t="s">
        <v>16</v>
      </c>
      <c r="F194" s="15">
        <v>1</v>
      </c>
      <c r="G194" s="40">
        <v>54.21</v>
      </c>
      <c r="H194" s="23"/>
      <c r="I194" s="17">
        <f>IFERROR(Таб02_47[[#This Row],[Цена]]*Таб02_47[[#This Row],[Заказ]],"")</f>
        <v>0</v>
      </c>
      <c r="J194" s="23" t="s">
        <v>10644</v>
      </c>
      <c r="K194" s="73" t="str">
        <f t="shared" si="2"/>
        <v/>
      </c>
      <c r="L194" s="25"/>
    </row>
    <row r="195" spans="2:12" ht="15.6" x14ac:dyDescent="0.3">
      <c r="B195" s="28" t="s">
        <v>1220</v>
      </c>
      <c r="C195" s="29" t="s">
        <v>1221</v>
      </c>
      <c r="D195" s="15" t="s">
        <v>10544</v>
      </c>
      <c r="E195" s="28" t="s">
        <v>16</v>
      </c>
      <c r="F195" s="15">
        <v>1</v>
      </c>
      <c r="G195" s="40">
        <v>40.57</v>
      </c>
      <c r="H195" s="23"/>
      <c r="I195" s="17">
        <f>IFERROR(Таб02_47[[#This Row],[Цена]]*Таб02_47[[#This Row],[Заказ]],"")</f>
        <v>0</v>
      </c>
      <c r="J195" s="23" t="s">
        <v>10644</v>
      </c>
      <c r="K195" s="73" t="str">
        <f t="shared" si="2"/>
        <v/>
      </c>
      <c r="L195" s="25"/>
    </row>
    <row r="196" spans="2:12" ht="15.6" x14ac:dyDescent="0.3">
      <c r="B196" s="28" t="s">
        <v>1222</v>
      </c>
      <c r="C196" s="29" t="s">
        <v>1223</v>
      </c>
      <c r="D196" s="15" t="s">
        <v>10544</v>
      </c>
      <c r="E196" s="28" t="s">
        <v>16</v>
      </c>
      <c r="F196" s="15">
        <v>1</v>
      </c>
      <c r="G196" s="40">
        <v>47.22</v>
      </c>
      <c r="H196" s="23"/>
      <c r="I196" s="17">
        <f>IFERROR(Таб02_47[[#This Row],[Цена]]*Таб02_47[[#This Row],[Заказ]],"")</f>
        <v>0</v>
      </c>
      <c r="J196" s="23" t="s">
        <v>10644</v>
      </c>
      <c r="K196" s="73" t="str">
        <f t="shared" si="2"/>
        <v/>
      </c>
      <c r="L196" s="25"/>
    </row>
    <row r="197" spans="2:12" ht="15.6" x14ac:dyDescent="0.3">
      <c r="B197" s="28" t="s">
        <v>1228</v>
      </c>
      <c r="C197" s="29" t="s">
        <v>1229</v>
      </c>
      <c r="D197" s="15" t="s">
        <v>10544</v>
      </c>
      <c r="E197" s="28" t="s">
        <v>16</v>
      </c>
      <c r="F197" s="15">
        <v>1</v>
      </c>
      <c r="G197" s="40">
        <v>32.18</v>
      </c>
      <c r="H197" s="23"/>
      <c r="I197" s="17">
        <f>IFERROR(Таб02_47[[#This Row],[Цена]]*Таб02_47[[#This Row],[Заказ]],"")</f>
        <v>0</v>
      </c>
      <c r="J197" s="23" t="s">
        <v>10644</v>
      </c>
      <c r="K197" s="73" t="str">
        <f t="shared" si="2"/>
        <v/>
      </c>
      <c r="L197" s="25"/>
    </row>
    <row r="198" spans="2:12" ht="15.6" x14ac:dyDescent="0.3">
      <c r="B198" s="28" t="s">
        <v>1230</v>
      </c>
      <c r="C198" s="29" t="s">
        <v>1231</v>
      </c>
      <c r="D198" s="15" t="s">
        <v>10544</v>
      </c>
      <c r="E198" s="28" t="s">
        <v>16</v>
      </c>
      <c r="F198" s="15">
        <v>1</v>
      </c>
      <c r="G198" s="40">
        <v>33.93</v>
      </c>
      <c r="H198" s="23"/>
      <c r="I198" s="17">
        <f>IFERROR(Таб02_47[[#This Row],[Цена]]*Таб02_47[[#This Row],[Заказ]],"")</f>
        <v>0</v>
      </c>
      <c r="J198" s="23" t="s">
        <v>10644</v>
      </c>
      <c r="K198" s="73" t="str">
        <f t="shared" ref="K198:K261" si="3">IF(AND($K$4&gt;0,$K$4&lt;300),"Минимальный заказ по вкладке 300 евро","")</f>
        <v/>
      </c>
      <c r="L198" s="25"/>
    </row>
    <row r="199" spans="2:12" ht="15.6" x14ac:dyDescent="0.3">
      <c r="B199" s="28" t="s">
        <v>1232</v>
      </c>
      <c r="C199" s="29" t="s">
        <v>1233</v>
      </c>
      <c r="D199" s="15" t="s">
        <v>10544</v>
      </c>
      <c r="E199" s="28" t="s">
        <v>16</v>
      </c>
      <c r="F199" s="15">
        <v>1</v>
      </c>
      <c r="G199" s="40">
        <v>38.82</v>
      </c>
      <c r="H199" s="23"/>
      <c r="I199" s="17">
        <f>IFERROR(Таб02_47[[#This Row],[Цена]]*Таб02_47[[#This Row],[Заказ]],"")</f>
        <v>0</v>
      </c>
      <c r="J199" s="23" t="s">
        <v>10644</v>
      </c>
      <c r="K199" s="73" t="str">
        <f t="shared" si="3"/>
        <v/>
      </c>
      <c r="L199" s="25"/>
    </row>
    <row r="200" spans="2:12" ht="15.6" x14ac:dyDescent="0.3">
      <c r="B200" s="28" t="s">
        <v>1234</v>
      </c>
      <c r="C200" s="29" t="s">
        <v>1235</v>
      </c>
      <c r="D200" s="15" t="s">
        <v>10544</v>
      </c>
      <c r="E200" s="28" t="s">
        <v>16</v>
      </c>
      <c r="F200" s="15">
        <v>1</v>
      </c>
      <c r="G200" s="40">
        <v>51.59</v>
      </c>
      <c r="H200" s="23"/>
      <c r="I200" s="17">
        <f>IFERROR(Таб02_47[[#This Row],[Цена]]*Таб02_47[[#This Row],[Заказ]],"")</f>
        <v>0</v>
      </c>
      <c r="J200" s="23" t="s">
        <v>10644</v>
      </c>
      <c r="K200" s="73" t="str">
        <f t="shared" si="3"/>
        <v/>
      </c>
      <c r="L200" s="25"/>
    </row>
    <row r="201" spans="2:12" ht="15.6" x14ac:dyDescent="0.3">
      <c r="B201" s="28" t="s">
        <v>1236</v>
      </c>
      <c r="C201" s="29" t="s">
        <v>1237</v>
      </c>
      <c r="D201" s="15" t="s">
        <v>10544</v>
      </c>
      <c r="E201" s="28" t="s">
        <v>16</v>
      </c>
      <c r="F201" s="15">
        <v>1</v>
      </c>
      <c r="G201" s="40">
        <v>42.32</v>
      </c>
      <c r="H201" s="23"/>
      <c r="I201" s="17">
        <f>IFERROR(Таб02_47[[#This Row],[Цена]]*Таб02_47[[#This Row],[Заказ]],"")</f>
        <v>0</v>
      </c>
      <c r="J201" s="23" t="s">
        <v>10644</v>
      </c>
      <c r="K201" s="73" t="str">
        <f t="shared" si="3"/>
        <v/>
      </c>
      <c r="L201" s="25"/>
    </row>
    <row r="202" spans="2:12" ht="15.6" x14ac:dyDescent="0.3">
      <c r="B202" s="28" t="s">
        <v>1238</v>
      </c>
      <c r="C202" s="29" t="s">
        <v>1239</v>
      </c>
      <c r="D202" s="15" t="s">
        <v>10544</v>
      </c>
      <c r="E202" s="28" t="s">
        <v>16</v>
      </c>
      <c r="F202" s="15">
        <v>1</v>
      </c>
      <c r="G202" s="40">
        <v>38.82</v>
      </c>
      <c r="H202" s="23"/>
      <c r="I202" s="17">
        <f>IFERROR(Таб02_47[[#This Row],[Цена]]*Таб02_47[[#This Row],[Заказ]],"")</f>
        <v>0</v>
      </c>
      <c r="J202" s="23" t="s">
        <v>10644</v>
      </c>
      <c r="K202" s="73" t="str">
        <f t="shared" si="3"/>
        <v/>
      </c>
      <c r="L202" s="25"/>
    </row>
    <row r="203" spans="2:12" ht="15.6" x14ac:dyDescent="0.3">
      <c r="B203" s="28" t="s">
        <v>1240</v>
      </c>
      <c r="C203" s="29" t="s">
        <v>1241</v>
      </c>
      <c r="D203" s="15" t="s">
        <v>10544</v>
      </c>
      <c r="E203" s="28" t="s">
        <v>16</v>
      </c>
      <c r="F203" s="15">
        <v>1</v>
      </c>
      <c r="G203" s="40">
        <v>42.32</v>
      </c>
      <c r="H203" s="23"/>
      <c r="I203" s="17">
        <f>IFERROR(Таб02_47[[#This Row],[Цена]]*Таб02_47[[#This Row],[Заказ]],"")</f>
        <v>0</v>
      </c>
      <c r="J203" s="23" t="s">
        <v>10644</v>
      </c>
      <c r="K203" s="73" t="str">
        <f t="shared" si="3"/>
        <v/>
      </c>
      <c r="L203" s="25"/>
    </row>
    <row r="204" spans="2:12" ht="15.6" x14ac:dyDescent="0.3">
      <c r="B204" s="28" t="s">
        <v>1242</v>
      </c>
      <c r="C204" s="29" t="s">
        <v>1243</v>
      </c>
      <c r="D204" s="15" t="s">
        <v>10400</v>
      </c>
      <c r="E204" s="28" t="s">
        <v>16</v>
      </c>
      <c r="F204" s="15">
        <v>1</v>
      </c>
      <c r="G204" s="40">
        <v>62.96</v>
      </c>
      <c r="H204" s="23"/>
      <c r="I204" s="17">
        <f>IFERROR(Таб02_47[[#This Row],[Цена]]*Таб02_47[[#This Row],[Заказ]],"")</f>
        <v>0</v>
      </c>
      <c r="J204" s="23" t="s">
        <v>10644</v>
      </c>
      <c r="K204" s="73" t="str">
        <f t="shared" si="3"/>
        <v/>
      </c>
      <c r="L204" s="25"/>
    </row>
    <row r="205" spans="2:12" ht="15.6" x14ac:dyDescent="0.3">
      <c r="B205" s="28" t="s">
        <v>1244</v>
      </c>
      <c r="C205" s="29" t="s">
        <v>1245</v>
      </c>
      <c r="D205" s="15" t="s">
        <v>10544</v>
      </c>
      <c r="E205" s="28" t="s">
        <v>16</v>
      </c>
      <c r="F205" s="15">
        <v>1</v>
      </c>
      <c r="G205" s="40">
        <v>47.65</v>
      </c>
      <c r="H205" s="23"/>
      <c r="I205" s="17">
        <f>IFERROR(Таб02_47[[#This Row],[Цена]]*Таб02_47[[#This Row],[Заказ]],"")</f>
        <v>0</v>
      </c>
      <c r="J205" s="23" t="s">
        <v>10644</v>
      </c>
      <c r="K205" s="73" t="str">
        <f t="shared" si="3"/>
        <v/>
      </c>
      <c r="L205" s="25"/>
    </row>
    <row r="206" spans="2:12" ht="15.6" x14ac:dyDescent="0.3">
      <c r="B206" s="28" t="s">
        <v>1246</v>
      </c>
      <c r="C206" s="29" t="s">
        <v>1247</v>
      </c>
      <c r="D206" s="15" t="s">
        <v>10544</v>
      </c>
      <c r="E206" s="28" t="s">
        <v>16</v>
      </c>
      <c r="F206" s="15">
        <v>1</v>
      </c>
      <c r="G206" s="40">
        <v>38.82</v>
      </c>
      <c r="H206" s="23"/>
      <c r="I206" s="17">
        <f>IFERROR(Таб02_47[[#This Row],[Цена]]*Таб02_47[[#This Row],[Заказ]],"")</f>
        <v>0</v>
      </c>
      <c r="J206" s="23" t="s">
        <v>10644</v>
      </c>
      <c r="K206" s="73" t="str">
        <f t="shared" si="3"/>
        <v/>
      </c>
      <c r="L206" s="25"/>
    </row>
    <row r="207" spans="2:12" ht="15.6" x14ac:dyDescent="0.3">
      <c r="B207" s="28" t="s">
        <v>1248</v>
      </c>
      <c r="C207" s="29" t="s">
        <v>1249</v>
      </c>
      <c r="D207" s="15" t="s">
        <v>10544</v>
      </c>
      <c r="E207" s="28" t="s">
        <v>16</v>
      </c>
      <c r="F207" s="15">
        <v>1</v>
      </c>
      <c r="G207" s="40">
        <v>47.22</v>
      </c>
      <c r="H207" s="23"/>
      <c r="I207" s="17">
        <f>IFERROR(Таб02_47[[#This Row],[Цена]]*Таб02_47[[#This Row],[Заказ]],"")</f>
        <v>0</v>
      </c>
      <c r="J207" s="23" t="s">
        <v>10644</v>
      </c>
      <c r="K207" s="73" t="str">
        <f t="shared" si="3"/>
        <v/>
      </c>
      <c r="L207" s="25"/>
    </row>
    <row r="208" spans="2:12" ht="15.6" x14ac:dyDescent="0.3">
      <c r="B208" s="28" t="s">
        <v>1250</v>
      </c>
      <c r="C208" s="29" t="s">
        <v>1251</v>
      </c>
      <c r="D208" s="15" t="s">
        <v>10544</v>
      </c>
      <c r="E208" s="28" t="s">
        <v>16</v>
      </c>
      <c r="F208" s="15">
        <v>1</v>
      </c>
      <c r="G208" s="40">
        <v>52.46</v>
      </c>
      <c r="H208" s="23"/>
      <c r="I208" s="17">
        <f>IFERROR(Таб02_47[[#This Row],[Цена]]*Таб02_47[[#This Row],[Заказ]],"")</f>
        <v>0</v>
      </c>
      <c r="J208" s="23" t="s">
        <v>10644</v>
      </c>
      <c r="K208" s="73" t="str">
        <f t="shared" si="3"/>
        <v/>
      </c>
      <c r="L208" s="25"/>
    </row>
    <row r="209" spans="2:12" ht="15.6" x14ac:dyDescent="0.3">
      <c r="B209" s="28" t="s">
        <v>1252</v>
      </c>
      <c r="C209" s="29" t="s">
        <v>1253</v>
      </c>
      <c r="D209" s="15" t="s">
        <v>10544</v>
      </c>
      <c r="E209" s="28" t="s">
        <v>16</v>
      </c>
      <c r="F209" s="15">
        <v>1</v>
      </c>
      <c r="G209" s="40">
        <v>37.43</v>
      </c>
      <c r="H209" s="23"/>
      <c r="I209" s="17">
        <f>IFERROR(Таб02_47[[#This Row],[Цена]]*Таб02_47[[#This Row],[Заказ]],"")</f>
        <v>0</v>
      </c>
      <c r="J209" s="23" t="s">
        <v>10644</v>
      </c>
      <c r="K209" s="73" t="str">
        <f t="shared" si="3"/>
        <v/>
      </c>
      <c r="L209" s="25"/>
    </row>
    <row r="210" spans="2:12" ht="15.6" x14ac:dyDescent="0.3">
      <c r="B210" s="28" t="s">
        <v>1254</v>
      </c>
      <c r="C210" s="29" t="s">
        <v>1255</v>
      </c>
      <c r="D210" s="15" t="s">
        <v>10544</v>
      </c>
      <c r="E210" s="28" t="s">
        <v>16</v>
      </c>
      <c r="F210" s="15">
        <v>1</v>
      </c>
      <c r="G210" s="40">
        <v>43.2</v>
      </c>
      <c r="H210" s="23"/>
      <c r="I210" s="17">
        <f>IFERROR(Таб02_47[[#This Row],[Цена]]*Таб02_47[[#This Row],[Заказ]],"")</f>
        <v>0</v>
      </c>
      <c r="J210" s="23" t="s">
        <v>10644</v>
      </c>
      <c r="K210" s="73" t="str">
        <f t="shared" si="3"/>
        <v/>
      </c>
      <c r="L210" s="25"/>
    </row>
    <row r="211" spans="2:12" ht="15.6" x14ac:dyDescent="0.3">
      <c r="B211" s="28" t="s">
        <v>1256</v>
      </c>
      <c r="C211" s="29" t="s">
        <v>1257</v>
      </c>
      <c r="D211" s="15" t="s">
        <v>10544</v>
      </c>
      <c r="E211" s="28" t="s">
        <v>16</v>
      </c>
      <c r="F211" s="15">
        <v>1</v>
      </c>
      <c r="G211" s="40">
        <v>47.65</v>
      </c>
      <c r="H211" s="23"/>
      <c r="I211" s="17">
        <f>IFERROR(Таб02_47[[#This Row],[Цена]]*Таб02_47[[#This Row],[Заказ]],"")</f>
        <v>0</v>
      </c>
      <c r="J211" s="23" t="s">
        <v>10644</v>
      </c>
      <c r="K211" s="73" t="str">
        <f t="shared" si="3"/>
        <v/>
      </c>
      <c r="L211" s="25"/>
    </row>
    <row r="212" spans="2:12" ht="15.6" x14ac:dyDescent="0.3">
      <c r="B212" s="28" t="s">
        <v>1258</v>
      </c>
      <c r="C212" s="29" t="s">
        <v>1259</v>
      </c>
      <c r="D212" s="15" t="s">
        <v>10544</v>
      </c>
      <c r="E212" s="28" t="s">
        <v>16</v>
      </c>
      <c r="F212" s="15">
        <v>1</v>
      </c>
      <c r="G212" s="40">
        <v>48.97</v>
      </c>
      <c r="H212" s="23"/>
      <c r="I212" s="17">
        <f>IFERROR(Таб02_47[[#This Row],[Цена]]*Таб02_47[[#This Row],[Заказ]],"")</f>
        <v>0</v>
      </c>
      <c r="J212" s="23" t="s">
        <v>10644</v>
      </c>
      <c r="K212" s="73" t="str">
        <f t="shared" si="3"/>
        <v/>
      </c>
      <c r="L212" s="25"/>
    </row>
    <row r="213" spans="2:12" ht="15.6" x14ac:dyDescent="0.3">
      <c r="B213" s="28" t="s">
        <v>1260</v>
      </c>
      <c r="C213" s="29" t="s">
        <v>1261</v>
      </c>
      <c r="D213" s="15" t="s">
        <v>10544</v>
      </c>
      <c r="E213" s="28" t="s">
        <v>16</v>
      </c>
      <c r="F213" s="15">
        <v>1</v>
      </c>
      <c r="G213" s="40">
        <v>54.21</v>
      </c>
      <c r="H213" s="23"/>
      <c r="I213" s="17">
        <f>IFERROR(Таб02_47[[#This Row],[Цена]]*Таб02_47[[#This Row],[Заказ]],"")</f>
        <v>0</v>
      </c>
      <c r="J213" s="23" t="s">
        <v>10644</v>
      </c>
      <c r="K213" s="73" t="str">
        <f t="shared" si="3"/>
        <v/>
      </c>
      <c r="L213" s="25"/>
    </row>
    <row r="214" spans="2:12" ht="15.6" x14ac:dyDescent="0.3">
      <c r="B214" s="28" t="s">
        <v>1262</v>
      </c>
      <c r="C214" s="29" t="s">
        <v>1263</v>
      </c>
      <c r="D214" s="15" t="s">
        <v>10544</v>
      </c>
      <c r="E214" s="28" t="s">
        <v>16</v>
      </c>
      <c r="F214" s="15">
        <v>1</v>
      </c>
      <c r="G214" s="40">
        <v>38.82</v>
      </c>
      <c r="H214" s="23"/>
      <c r="I214" s="17">
        <f>IFERROR(Таб02_47[[#This Row],[Цена]]*Таб02_47[[#This Row],[Заказ]],"")</f>
        <v>0</v>
      </c>
      <c r="J214" s="23" t="s">
        <v>10644</v>
      </c>
      <c r="K214" s="73" t="str">
        <f t="shared" si="3"/>
        <v/>
      </c>
      <c r="L214" s="25"/>
    </row>
    <row r="215" spans="2:12" ht="15.6" x14ac:dyDescent="0.3">
      <c r="B215" s="28" t="s">
        <v>1264</v>
      </c>
      <c r="C215" s="29" t="s">
        <v>1265</v>
      </c>
      <c r="D215" s="15" t="s">
        <v>10544</v>
      </c>
      <c r="E215" s="28" t="s">
        <v>16</v>
      </c>
      <c r="F215" s="15">
        <v>1</v>
      </c>
      <c r="G215" s="40">
        <v>49.84</v>
      </c>
      <c r="H215" s="23"/>
      <c r="I215" s="17">
        <f>IFERROR(Таб02_47[[#This Row],[Цена]]*Таб02_47[[#This Row],[Заказ]],"")</f>
        <v>0</v>
      </c>
      <c r="J215" s="23" t="s">
        <v>10644</v>
      </c>
      <c r="K215" s="73" t="str">
        <f t="shared" si="3"/>
        <v/>
      </c>
      <c r="L215" s="25"/>
    </row>
    <row r="216" spans="2:12" ht="15.6" x14ac:dyDescent="0.3">
      <c r="B216" s="28" t="s">
        <v>1282</v>
      </c>
      <c r="C216" s="29" t="s">
        <v>1283</v>
      </c>
      <c r="D216" s="15" t="s">
        <v>10403</v>
      </c>
      <c r="E216" s="28" t="s">
        <v>16</v>
      </c>
      <c r="F216" s="15">
        <v>1</v>
      </c>
      <c r="G216" s="40">
        <v>71.709999999999994</v>
      </c>
      <c r="H216" s="23"/>
      <c r="I216" s="17">
        <f>IFERROR(Таб02_47[[#This Row],[Цена]]*Таб02_47[[#This Row],[Заказ]],"")</f>
        <v>0</v>
      </c>
      <c r="J216" s="23" t="s">
        <v>10644</v>
      </c>
      <c r="K216" s="73" t="str">
        <f t="shared" si="3"/>
        <v/>
      </c>
      <c r="L216" s="25"/>
    </row>
    <row r="217" spans="2:12" ht="15.6" x14ac:dyDescent="0.3">
      <c r="B217" s="28" t="s">
        <v>1280</v>
      </c>
      <c r="C217" s="29" t="s">
        <v>1281</v>
      </c>
      <c r="D217" s="15" t="s">
        <v>10544</v>
      </c>
      <c r="E217" s="28" t="s">
        <v>16</v>
      </c>
      <c r="F217" s="15">
        <v>1</v>
      </c>
      <c r="G217" s="40">
        <v>39.26</v>
      </c>
      <c r="H217" s="23"/>
      <c r="I217" s="17">
        <f>IFERROR(Таб02_47[[#This Row],[Цена]]*Таб02_47[[#This Row],[Заказ]],"")</f>
        <v>0</v>
      </c>
      <c r="J217" s="23" t="s">
        <v>10644</v>
      </c>
      <c r="K217" s="73" t="str">
        <f t="shared" si="3"/>
        <v/>
      </c>
      <c r="L217" s="25"/>
    </row>
    <row r="218" spans="2:12" ht="15.6" x14ac:dyDescent="0.3">
      <c r="B218" s="28" t="s">
        <v>1284</v>
      </c>
      <c r="C218" s="29" t="s">
        <v>1285</v>
      </c>
      <c r="D218" s="15" t="s">
        <v>10544</v>
      </c>
      <c r="E218" s="28" t="s">
        <v>16</v>
      </c>
      <c r="F218" s="15">
        <v>1</v>
      </c>
      <c r="G218" s="40">
        <v>54.21</v>
      </c>
      <c r="H218" s="23"/>
      <c r="I218" s="17">
        <f>IFERROR(Таб02_47[[#This Row],[Цена]]*Таб02_47[[#This Row],[Заказ]],"")</f>
        <v>0</v>
      </c>
      <c r="J218" s="23" t="s">
        <v>10644</v>
      </c>
      <c r="K218" s="73" t="str">
        <f t="shared" si="3"/>
        <v/>
      </c>
      <c r="L218" s="25"/>
    </row>
    <row r="219" spans="2:12" ht="15.6" x14ac:dyDescent="0.3">
      <c r="B219" s="28" t="s">
        <v>1286</v>
      </c>
      <c r="C219" s="29" t="s">
        <v>1287</v>
      </c>
      <c r="D219" s="15" t="s">
        <v>10544</v>
      </c>
      <c r="E219" s="28" t="s">
        <v>16</v>
      </c>
      <c r="F219" s="15">
        <v>1</v>
      </c>
      <c r="G219" s="40">
        <v>45.47</v>
      </c>
      <c r="H219" s="23"/>
      <c r="I219" s="17">
        <f>IFERROR(Таб02_47[[#This Row],[Цена]]*Таб02_47[[#This Row],[Заказ]],"")</f>
        <v>0</v>
      </c>
      <c r="J219" s="23" t="s">
        <v>10644</v>
      </c>
      <c r="K219" s="73" t="str">
        <f t="shared" si="3"/>
        <v/>
      </c>
      <c r="L219" s="25"/>
    </row>
    <row r="220" spans="2:12" ht="15.6" x14ac:dyDescent="0.3">
      <c r="B220" s="28" t="s">
        <v>1288</v>
      </c>
      <c r="C220" s="29" t="s">
        <v>1289</v>
      </c>
      <c r="D220" s="15" t="s">
        <v>10544</v>
      </c>
      <c r="E220" s="28" t="s">
        <v>16</v>
      </c>
      <c r="F220" s="15">
        <v>1</v>
      </c>
      <c r="G220" s="40">
        <v>45.47</v>
      </c>
      <c r="H220" s="23"/>
      <c r="I220" s="17">
        <f>IFERROR(Таб02_47[[#This Row],[Цена]]*Таб02_47[[#This Row],[Заказ]],"")</f>
        <v>0</v>
      </c>
      <c r="J220" s="23" t="s">
        <v>10644</v>
      </c>
      <c r="K220" s="73" t="str">
        <f t="shared" si="3"/>
        <v/>
      </c>
      <c r="L220" s="25"/>
    </row>
    <row r="221" spans="2:12" ht="15.6" x14ac:dyDescent="0.3">
      <c r="B221" s="28" t="s">
        <v>1290</v>
      </c>
      <c r="C221" s="29" t="s">
        <v>1291</v>
      </c>
      <c r="D221" s="15" t="s">
        <v>10544</v>
      </c>
      <c r="E221" s="28" t="s">
        <v>16</v>
      </c>
      <c r="F221" s="15">
        <v>1</v>
      </c>
      <c r="G221" s="40">
        <v>48.97</v>
      </c>
      <c r="H221" s="23"/>
      <c r="I221" s="17">
        <f>IFERROR(Таб02_47[[#This Row],[Цена]]*Таб02_47[[#This Row],[Заказ]],"")</f>
        <v>0</v>
      </c>
      <c r="J221" s="23" t="s">
        <v>10644</v>
      </c>
      <c r="K221" s="73" t="str">
        <f t="shared" si="3"/>
        <v/>
      </c>
      <c r="L221" s="25"/>
    </row>
    <row r="222" spans="2:12" ht="15.6" x14ac:dyDescent="0.3">
      <c r="B222" s="28" t="s">
        <v>1224</v>
      </c>
      <c r="C222" s="29" t="s">
        <v>1225</v>
      </c>
      <c r="D222" s="15" t="s">
        <v>10544</v>
      </c>
      <c r="E222" s="28" t="s">
        <v>16</v>
      </c>
      <c r="F222" s="15">
        <v>1</v>
      </c>
      <c r="G222" s="40">
        <v>45.47</v>
      </c>
      <c r="H222" s="23"/>
      <c r="I222" s="17">
        <f>IFERROR(Таб02_47[[#This Row],[Цена]]*Таб02_47[[#This Row],[Заказ]],"")</f>
        <v>0</v>
      </c>
      <c r="J222" s="23" t="s">
        <v>10644</v>
      </c>
      <c r="K222" s="73" t="str">
        <f t="shared" si="3"/>
        <v/>
      </c>
      <c r="L222" s="25"/>
    </row>
    <row r="223" spans="2:12" ht="15.6" x14ac:dyDescent="0.3">
      <c r="B223" s="28" t="s">
        <v>1226</v>
      </c>
      <c r="C223" s="29" t="s">
        <v>1227</v>
      </c>
      <c r="D223" s="15" t="s">
        <v>10544</v>
      </c>
      <c r="E223" s="28" t="s">
        <v>16</v>
      </c>
      <c r="F223" s="15">
        <v>1</v>
      </c>
      <c r="G223" s="40">
        <v>47.22</v>
      </c>
      <c r="H223" s="23"/>
      <c r="I223" s="17">
        <f>IFERROR(Таб02_47[[#This Row],[Цена]]*Таб02_47[[#This Row],[Заказ]],"")</f>
        <v>0</v>
      </c>
      <c r="J223" s="23" t="s">
        <v>10644</v>
      </c>
      <c r="K223" s="73" t="str">
        <f t="shared" si="3"/>
        <v/>
      </c>
      <c r="L223" s="25"/>
    </row>
    <row r="224" spans="2:12" ht="15.6" x14ac:dyDescent="0.3">
      <c r="B224" s="28" t="s">
        <v>1266</v>
      </c>
      <c r="C224" s="29" t="s">
        <v>1267</v>
      </c>
      <c r="D224" s="15" t="s">
        <v>10544</v>
      </c>
      <c r="E224" s="28" t="s">
        <v>16</v>
      </c>
      <c r="F224" s="15">
        <v>1</v>
      </c>
      <c r="G224" s="40">
        <v>47.22</v>
      </c>
      <c r="H224" s="23"/>
      <c r="I224" s="17">
        <f>IFERROR(Таб02_47[[#This Row],[Цена]]*Таб02_47[[#This Row],[Заказ]],"")</f>
        <v>0</v>
      </c>
      <c r="J224" s="23" t="s">
        <v>10644</v>
      </c>
      <c r="K224" s="73" t="str">
        <f t="shared" si="3"/>
        <v/>
      </c>
      <c r="L224" s="25"/>
    </row>
    <row r="225" spans="2:12" ht="15.6" x14ac:dyDescent="0.3">
      <c r="B225" s="28" t="s">
        <v>1268</v>
      </c>
      <c r="C225" s="29" t="s">
        <v>1269</v>
      </c>
      <c r="D225" s="15" t="s">
        <v>10544</v>
      </c>
      <c r="E225" s="28" t="s">
        <v>16</v>
      </c>
      <c r="F225" s="15">
        <v>1</v>
      </c>
      <c r="G225" s="40">
        <v>54.21</v>
      </c>
      <c r="H225" s="23"/>
      <c r="I225" s="17">
        <f>IFERROR(Таб02_47[[#This Row],[Цена]]*Таб02_47[[#This Row],[Заказ]],"")</f>
        <v>0</v>
      </c>
      <c r="J225" s="23" t="s">
        <v>10644</v>
      </c>
      <c r="K225" s="73" t="str">
        <f t="shared" si="3"/>
        <v/>
      </c>
      <c r="L225" s="25"/>
    </row>
    <row r="226" spans="2:12" ht="15.6" x14ac:dyDescent="0.3">
      <c r="B226" s="28" t="s">
        <v>1270</v>
      </c>
      <c r="C226" s="29" t="s">
        <v>1271</v>
      </c>
      <c r="D226" s="15" t="s">
        <v>10544</v>
      </c>
      <c r="E226" s="28" t="s">
        <v>16</v>
      </c>
      <c r="F226" s="15">
        <v>1</v>
      </c>
      <c r="G226" s="40">
        <v>47.65</v>
      </c>
      <c r="H226" s="23"/>
      <c r="I226" s="17">
        <f>IFERROR(Таб02_47[[#This Row],[Цена]]*Таб02_47[[#This Row],[Заказ]],"")</f>
        <v>0</v>
      </c>
      <c r="J226" s="23" t="s">
        <v>10644</v>
      </c>
      <c r="K226" s="73" t="str">
        <f t="shared" si="3"/>
        <v/>
      </c>
      <c r="L226" s="25"/>
    </row>
    <row r="227" spans="2:12" ht="15.6" x14ac:dyDescent="0.3">
      <c r="B227" s="28" t="s">
        <v>1272</v>
      </c>
      <c r="C227" s="29" t="s">
        <v>1273</v>
      </c>
      <c r="D227" s="15" t="s">
        <v>10544</v>
      </c>
      <c r="E227" s="28" t="s">
        <v>16</v>
      </c>
      <c r="F227" s="15">
        <v>1</v>
      </c>
      <c r="G227" s="40">
        <v>55.96</v>
      </c>
      <c r="H227" s="23"/>
      <c r="I227" s="17">
        <f>IFERROR(Таб02_47[[#This Row],[Цена]]*Таб02_47[[#This Row],[Заказ]],"")</f>
        <v>0</v>
      </c>
      <c r="J227" s="23" t="s">
        <v>10644</v>
      </c>
      <c r="K227" s="73" t="str">
        <f t="shared" si="3"/>
        <v/>
      </c>
      <c r="L227" s="25"/>
    </row>
    <row r="228" spans="2:12" ht="15.6" x14ac:dyDescent="0.3">
      <c r="B228" s="28" t="s">
        <v>1274</v>
      </c>
      <c r="C228" s="29" t="s">
        <v>1275</v>
      </c>
      <c r="D228" s="15" t="s">
        <v>10544</v>
      </c>
      <c r="E228" s="28" t="s">
        <v>16</v>
      </c>
      <c r="F228" s="15">
        <v>1</v>
      </c>
      <c r="G228" s="40">
        <v>52.46</v>
      </c>
      <c r="H228" s="23"/>
      <c r="I228" s="17">
        <f>IFERROR(Таб02_47[[#This Row],[Цена]]*Таб02_47[[#This Row],[Заказ]],"")</f>
        <v>0</v>
      </c>
      <c r="J228" s="23" t="s">
        <v>10644</v>
      </c>
      <c r="K228" s="73" t="str">
        <f t="shared" si="3"/>
        <v/>
      </c>
      <c r="L228" s="25"/>
    </row>
    <row r="229" spans="2:12" ht="15.6" x14ac:dyDescent="0.3">
      <c r="B229" s="28" t="s">
        <v>1276</v>
      </c>
      <c r="C229" s="29" t="s">
        <v>1277</v>
      </c>
      <c r="D229" s="15" t="s">
        <v>10544</v>
      </c>
      <c r="E229" s="28" t="s">
        <v>16</v>
      </c>
      <c r="F229" s="15">
        <v>1</v>
      </c>
      <c r="G229" s="40">
        <v>47.22</v>
      </c>
      <c r="H229" s="23"/>
      <c r="I229" s="17">
        <f>IFERROR(Таб02_47[[#This Row],[Цена]]*Таб02_47[[#This Row],[Заказ]],"")</f>
        <v>0</v>
      </c>
      <c r="J229" s="23" t="s">
        <v>10644</v>
      </c>
      <c r="K229" s="73" t="str">
        <f t="shared" si="3"/>
        <v/>
      </c>
      <c r="L229" s="25"/>
    </row>
    <row r="230" spans="2:12" ht="15.6" x14ac:dyDescent="0.3">
      <c r="B230" s="28" t="s">
        <v>1278</v>
      </c>
      <c r="C230" s="29" t="s">
        <v>1279</v>
      </c>
      <c r="D230" s="15" t="s">
        <v>10544</v>
      </c>
      <c r="E230" s="28" t="s">
        <v>16</v>
      </c>
      <c r="F230" s="15">
        <v>1</v>
      </c>
      <c r="G230" s="40">
        <v>49.84</v>
      </c>
      <c r="H230" s="23"/>
      <c r="I230" s="17">
        <f>IFERROR(Таб02_47[[#This Row],[Цена]]*Таб02_47[[#This Row],[Заказ]],"")</f>
        <v>0</v>
      </c>
      <c r="J230" s="23" t="s">
        <v>10644</v>
      </c>
      <c r="K230" s="73" t="str">
        <f t="shared" si="3"/>
        <v/>
      </c>
      <c r="L230" s="25"/>
    </row>
    <row r="231" spans="2:12" ht="15.6" x14ac:dyDescent="0.3">
      <c r="B231" s="28" t="s">
        <v>1983</v>
      </c>
      <c r="C231" s="29" t="s">
        <v>1984</v>
      </c>
      <c r="D231" s="15" t="s">
        <v>10133</v>
      </c>
      <c r="E231" s="28" t="s">
        <v>16</v>
      </c>
      <c r="F231" s="15">
        <v>1</v>
      </c>
      <c r="G231" s="40">
        <v>41.19</v>
      </c>
      <c r="H231" s="23"/>
      <c r="I231" s="17">
        <f>IFERROR(Таб02_47[[#This Row],[Цена]]*Таб02_47[[#This Row],[Заказ]],"")</f>
        <v>0</v>
      </c>
      <c r="J231" s="23" t="s">
        <v>10644</v>
      </c>
      <c r="K231" s="73" t="str">
        <f t="shared" si="3"/>
        <v/>
      </c>
      <c r="L231" s="25"/>
    </row>
    <row r="232" spans="2:12" ht="15.6" x14ac:dyDescent="0.3">
      <c r="B232" s="28" t="s">
        <v>1995</v>
      </c>
      <c r="C232" s="29" t="s">
        <v>1996</v>
      </c>
      <c r="D232" s="15" t="s">
        <v>10220</v>
      </c>
      <c r="E232" s="28" t="s">
        <v>16</v>
      </c>
      <c r="F232" s="15">
        <v>3</v>
      </c>
      <c r="G232" s="40">
        <v>26.93</v>
      </c>
      <c r="H232" s="23"/>
      <c r="I232" s="17">
        <f>IFERROR(Таб02_47[[#This Row],[Цена]]*Таб02_47[[#This Row],[Заказ]],"")</f>
        <v>0</v>
      </c>
      <c r="J232" s="23" t="s">
        <v>10644</v>
      </c>
      <c r="K232" s="73" t="str">
        <f t="shared" si="3"/>
        <v/>
      </c>
      <c r="L232" s="25"/>
    </row>
    <row r="233" spans="2:12" ht="15.6" x14ac:dyDescent="0.3">
      <c r="B233" s="28" t="s">
        <v>1997</v>
      </c>
      <c r="C233" s="29" t="s">
        <v>1998</v>
      </c>
      <c r="D233" s="15" t="s">
        <v>10220</v>
      </c>
      <c r="E233" s="28" t="s">
        <v>16</v>
      </c>
      <c r="F233" s="15">
        <v>3</v>
      </c>
      <c r="G233" s="40">
        <v>26.93</v>
      </c>
      <c r="H233" s="23"/>
      <c r="I233" s="17">
        <f>IFERROR(Таб02_47[[#This Row],[Цена]]*Таб02_47[[#This Row],[Заказ]],"")</f>
        <v>0</v>
      </c>
      <c r="J233" s="23" t="s">
        <v>10644</v>
      </c>
      <c r="K233" s="73" t="str">
        <f t="shared" si="3"/>
        <v/>
      </c>
      <c r="L233" s="25"/>
    </row>
    <row r="234" spans="2:12" ht="15.6" x14ac:dyDescent="0.3">
      <c r="B234" s="28" t="s">
        <v>1999</v>
      </c>
      <c r="C234" s="29" t="s">
        <v>2000</v>
      </c>
      <c r="D234" s="15" t="s">
        <v>10220</v>
      </c>
      <c r="E234" s="28" t="s">
        <v>16</v>
      </c>
      <c r="F234" s="15">
        <v>3</v>
      </c>
      <c r="G234" s="40">
        <v>26.93</v>
      </c>
      <c r="H234" s="23"/>
      <c r="I234" s="17">
        <f>IFERROR(Таб02_47[[#This Row],[Цена]]*Таб02_47[[#This Row],[Заказ]],"")</f>
        <v>0</v>
      </c>
      <c r="J234" s="23" t="s">
        <v>10644</v>
      </c>
      <c r="K234" s="73" t="str">
        <f t="shared" si="3"/>
        <v/>
      </c>
      <c r="L234" s="25"/>
    </row>
    <row r="235" spans="2:12" ht="15.6" x14ac:dyDescent="0.3">
      <c r="B235" s="28" t="s">
        <v>2001</v>
      </c>
      <c r="C235" s="29" t="s">
        <v>2002</v>
      </c>
      <c r="D235" s="15" t="s">
        <v>10220</v>
      </c>
      <c r="E235" s="28" t="s">
        <v>16</v>
      </c>
      <c r="F235" s="15">
        <v>3</v>
      </c>
      <c r="G235" s="40">
        <v>27.37</v>
      </c>
      <c r="H235" s="23"/>
      <c r="I235" s="17">
        <f>IFERROR(Таб02_47[[#This Row],[Цена]]*Таб02_47[[#This Row],[Заказ]],"")</f>
        <v>0</v>
      </c>
      <c r="J235" s="23" t="s">
        <v>10644</v>
      </c>
      <c r="K235" s="73" t="str">
        <f t="shared" si="3"/>
        <v/>
      </c>
      <c r="L235" s="25"/>
    </row>
    <row r="236" spans="2:12" ht="15.6" x14ac:dyDescent="0.3">
      <c r="B236" s="28" t="s">
        <v>2003</v>
      </c>
      <c r="C236" s="29" t="s">
        <v>2004</v>
      </c>
      <c r="D236" s="15" t="s">
        <v>10220</v>
      </c>
      <c r="E236" s="28" t="s">
        <v>16</v>
      </c>
      <c r="F236" s="15">
        <v>3</v>
      </c>
      <c r="G236" s="40">
        <v>26.93</v>
      </c>
      <c r="H236" s="23"/>
      <c r="I236" s="17">
        <f>IFERROR(Таб02_47[[#This Row],[Цена]]*Таб02_47[[#This Row],[Заказ]],"")</f>
        <v>0</v>
      </c>
      <c r="J236" s="23" t="s">
        <v>10644</v>
      </c>
      <c r="K236" s="73" t="str">
        <f t="shared" si="3"/>
        <v/>
      </c>
      <c r="L236" s="25"/>
    </row>
    <row r="237" spans="2:12" ht="15.6" x14ac:dyDescent="0.3">
      <c r="B237" s="28" t="s">
        <v>1697</v>
      </c>
      <c r="C237" s="29" t="s">
        <v>1698</v>
      </c>
      <c r="D237" s="15" t="s">
        <v>10133</v>
      </c>
      <c r="E237" s="28" t="s">
        <v>16</v>
      </c>
      <c r="F237" s="15">
        <v>1</v>
      </c>
      <c r="G237" s="40">
        <v>35.5</v>
      </c>
      <c r="H237" s="23"/>
      <c r="I237" s="17">
        <f>IFERROR(Таб02_47[[#This Row],[Цена]]*Таб02_47[[#This Row],[Заказ]],"")</f>
        <v>0</v>
      </c>
      <c r="J237" s="23" t="s">
        <v>10644</v>
      </c>
      <c r="K237" s="73" t="str">
        <f t="shared" si="3"/>
        <v/>
      </c>
      <c r="L237" s="25"/>
    </row>
    <row r="238" spans="2:12" ht="15.6" x14ac:dyDescent="0.3">
      <c r="B238" s="28" t="s">
        <v>1851</v>
      </c>
      <c r="C238" s="29" t="s">
        <v>1852</v>
      </c>
      <c r="D238" s="15" t="s">
        <v>10544</v>
      </c>
      <c r="E238" s="28" t="s">
        <v>16</v>
      </c>
      <c r="F238" s="15">
        <v>1</v>
      </c>
      <c r="G238" s="40">
        <v>43.89</v>
      </c>
      <c r="H238" s="23"/>
      <c r="I238" s="17">
        <f>IFERROR(Таб02_47[[#This Row],[Цена]]*Таб02_47[[#This Row],[Заказ]],"")</f>
        <v>0</v>
      </c>
      <c r="J238" s="23" t="s">
        <v>10644</v>
      </c>
      <c r="K238" s="73" t="str">
        <f t="shared" si="3"/>
        <v/>
      </c>
      <c r="L238" s="25"/>
    </row>
    <row r="239" spans="2:12" ht="15.6" x14ac:dyDescent="0.3">
      <c r="B239" s="28" t="s">
        <v>1859</v>
      </c>
      <c r="C239" s="29" t="s">
        <v>1860</v>
      </c>
      <c r="D239" s="15" t="s">
        <v>10060</v>
      </c>
      <c r="E239" s="28" t="s">
        <v>16</v>
      </c>
      <c r="F239" s="15">
        <v>1</v>
      </c>
      <c r="G239" s="40">
        <v>44.95</v>
      </c>
      <c r="H239" s="23"/>
      <c r="I239" s="17">
        <f>IFERROR(Таб02_47[[#This Row],[Цена]]*Таб02_47[[#This Row],[Заказ]],"")</f>
        <v>0</v>
      </c>
      <c r="J239" s="23" t="s">
        <v>10644</v>
      </c>
      <c r="K239" s="73" t="str">
        <f t="shared" si="3"/>
        <v/>
      </c>
      <c r="L239" s="25"/>
    </row>
    <row r="240" spans="2:12" ht="15.6" x14ac:dyDescent="0.3">
      <c r="B240" s="28" t="s">
        <v>1857</v>
      </c>
      <c r="C240" s="29" t="s">
        <v>1858</v>
      </c>
      <c r="D240" s="15" t="s">
        <v>10060</v>
      </c>
      <c r="E240" s="28" t="s">
        <v>16</v>
      </c>
      <c r="F240" s="15">
        <v>1</v>
      </c>
      <c r="G240" s="40">
        <v>46.7</v>
      </c>
      <c r="H240" s="23"/>
      <c r="I240" s="17">
        <f>IFERROR(Таб02_47[[#This Row],[Цена]]*Таб02_47[[#This Row],[Заказ]],"")</f>
        <v>0</v>
      </c>
      <c r="J240" s="23" t="s">
        <v>10644</v>
      </c>
      <c r="K240" s="73" t="str">
        <f t="shared" si="3"/>
        <v/>
      </c>
      <c r="L240" s="25"/>
    </row>
    <row r="241" spans="2:12" ht="15.6" x14ac:dyDescent="0.3">
      <c r="B241" s="28" t="s">
        <v>1853</v>
      </c>
      <c r="C241" s="29" t="s">
        <v>1854</v>
      </c>
      <c r="D241" s="15" t="s">
        <v>10544</v>
      </c>
      <c r="E241" s="28" t="s">
        <v>16</v>
      </c>
      <c r="F241" s="15">
        <v>1</v>
      </c>
      <c r="G241" s="40">
        <v>43.89</v>
      </c>
      <c r="H241" s="23"/>
      <c r="I241" s="17">
        <f>IFERROR(Таб02_47[[#This Row],[Цена]]*Таб02_47[[#This Row],[Заказ]],"")</f>
        <v>0</v>
      </c>
      <c r="J241" s="23" t="s">
        <v>10644</v>
      </c>
      <c r="K241" s="73" t="str">
        <f t="shared" si="3"/>
        <v/>
      </c>
      <c r="L241" s="25"/>
    </row>
    <row r="242" spans="2:12" ht="15.6" x14ac:dyDescent="0.3">
      <c r="B242" s="28" t="s">
        <v>1855</v>
      </c>
      <c r="C242" s="29" t="s">
        <v>1856</v>
      </c>
      <c r="D242" s="15" t="s">
        <v>10544</v>
      </c>
      <c r="E242" s="28" t="s">
        <v>16</v>
      </c>
      <c r="F242" s="15">
        <v>1</v>
      </c>
      <c r="G242" s="40">
        <v>49.14</v>
      </c>
      <c r="H242" s="23"/>
      <c r="I242" s="17">
        <f>IFERROR(Таб02_47[[#This Row],[Цена]]*Таб02_47[[#This Row],[Заказ]],"")</f>
        <v>0</v>
      </c>
      <c r="J242" s="23" t="s">
        <v>10644</v>
      </c>
      <c r="K242" s="73" t="str">
        <f t="shared" si="3"/>
        <v/>
      </c>
      <c r="L242" s="25"/>
    </row>
    <row r="243" spans="2:12" ht="15.6" x14ac:dyDescent="0.3">
      <c r="B243" s="28" t="s">
        <v>1861</v>
      </c>
      <c r="C243" s="29" t="s">
        <v>1862</v>
      </c>
      <c r="D243" s="15" t="s">
        <v>10544</v>
      </c>
      <c r="E243" s="28" t="s">
        <v>16</v>
      </c>
      <c r="F243" s="15">
        <v>1</v>
      </c>
      <c r="G243" s="40">
        <v>62.43</v>
      </c>
      <c r="H243" s="23"/>
      <c r="I243" s="17">
        <f>IFERROR(Таб02_47[[#This Row],[Цена]]*Таб02_47[[#This Row],[Заказ]],"")</f>
        <v>0</v>
      </c>
      <c r="J243" s="23" t="s">
        <v>10644</v>
      </c>
      <c r="K243" s="73" t="str">
        <f t="shared" si="3"/>
        <v/>
      </c>
      <c r="L243" s="25"/>
    </row>
    <row r="244" spans="2:12" ht="15.6" x14ac:dyDescent="0.3">
      <c r="B244" s="28" t="s">
        <v>1867</v>
      </c>
      <c r="C244" s="29" t="s">
        <v>1868</v>
      </c>
      <c r="D244" s="15" t="s">
        <v>10133</v>
      </c>
      <c r="E244" s="28" t="s">
        <v>16</v>
      </c>
      <c r="F244" s="15">
        <v>1</v>
      </c>
      <c r="G244" s="40">
        <v>30.69</v>
      </c>
      <c r="H244" s="23"/>
      <c r="I244" s="17">
        <f>IFERROR(Таб02_47[[#This Row],[Цена]]*Таб02_47[[#This Row],[Заказ]],"")</f>
        <v>0</v>
      </c>
      <c r="J244" s="23" t="s">
        <v>10644</v>
      </c>
      <c r="K244" s="73" t="str">
        <f t="shared" si="3"/>
        <v/>
      </c>
      <c r="L244" s="25"/>
    </row>
    <row r="245" spans="2:12" ht="15.6" x14ac:dyDescent="0.3">
      <c r="B245" s="28" t="s">
        <v>1863</v>
      </c>
      <c r="C245" s="29" t="s">
        <v>1864</v>
      </c>
      <c r="D245" s="15" t="s">
        <v>10544</v>
      </c>
      <c r="E245" s="28" t="s">
        <v>16</v>
      </c>
      <c r="F245" s="15">
        <v>1</v>
      </c>
      <c r="G245" s="40">
        <v>43.89</v>
      </c>
      <c r="H245" s="23"/>
      <c r="I245" s="17">
        <f>IFERROR(Таб02_47[[#This Row],[Цена]]*Таб02_47[[#This Row],[Заказ]],"")</f>
        <v>0</v>
      </c>
      <c r="J245" s="23" t="s">
        <v>10644</v>
      </c>
      <c r="K245" s="73" t="str">
        <f t="shared" si="3"/>
        <v/>
      </c>
      <c r="L245" s="25"/>
    </row>
    <row r="246" spans="2:12" ht="15.6" x14ac:dyDescent="0.3">
      <c r="B246" s="28" t="s">
        <v>1865</v>
      </c>
      <c r="C246" s="29" t="s">
        <v>1866</v>
      </c>
      <c r="D246" s="15" t="s">
        <v>10544</v>
      </c>
      <c r="E246" s="28" t="s">
        <v>16</v>
      </c>
      <c r="F246" s="15">
        <v>1</v>
      </c>
      <c r="G246" s="40">
        <v>49.14</v>
      </c>
      <c r="H246" s="23"/>
      <c r="I246" s="17">
        <f>IFERROR(Таб02_47[[#This Row],[Цена]]*Таб02_47[[#This Row],[Заказ]],"")</f>
        <v>0</v>
      </c>
      <c r="J246" s="23" t="s">
        <v>10644</v>
      </c>
      <c r="K246" s="73" t="str">
        <f t="shared" si="3"/>
        <v/>
      </c>
      <c r="L246" s="25"/>
    </row>
    <row r="247" spans="2:12" ht="15.6" x14ac:dyDescent="0.3">
      <c r="B247" s="28" t="s">
        <v>1869</v>
      </c>
      <c r="C247" s="29" t="s">
        <v>1870</v>
      </c>
      <c r="D247" s="15" t="s">
        <v>10133</v>
      </c>
      <c r="E247" s="28" t="s">
        <v>16</v>
      </c>
      <c r="F247" s="15">
        <v>1</v>
      </c>
      <c r="G247" s="40">
        <v>31.57</v>
      </c>
      <c r="H247" s="23"/>
      <c r="I247" s="17">
        <f>IFERROR(Таб02_47[[#This Row],[Цена]]*Таб02_47[[#This Row],[Заказ]],"")</f>
        <v>0</v>
      </c>
      <c r="J247" s="23" t="s">
        <v>10644</v>
      </c>
      <c r="K247" s="73" t="str">
        <f t="shared" si="3"/>
        <v/>
      </c>
      <c r="L247" s="25"/>
    </row>
    <row r="248" spans="2:12" ht="15.6" x14ac:dyDescent="0.3">
      <c r="B248" s="28" t="s">
        <v>1871</v>
      </c>
      <c r="C248" s="29" t="s">
        <v>1872</v>
      </c>
      <c r="D248" s="15" t="s">
        <v>10133</v>
      </c>
      <c r="E248" s="28" t="s">
        <v>16</v>
      </c>
      <c r="F248" s="15">
        <v>1</v>
      </c>
      <c r="G248" s="40">
        <v>31.57</v>
      </c>
      <c r="H248" s="23"/>
      <c r="I248" s="17">
        <f>IFERROR(Таб02_47[[#This Row],[Цена]]*Таб02_47[[#This Row],[Заказ]],"")</f>
        <v>0</v>
      </c>
      <c r="J248" s="23" t="s">
        <v>10644</v>
      </c>
      <c r="K248" s="73" t="str">
        <f t="shared" si="3"/>
        <v/>
      </c>
      <c r="L248" s="25"/>
    </row>
    <row r="249" spans="2:12" ht="15.6" x14ac:dyDescent="0.3">
      <c r="B249" s="28" t="s">
        <v>1873</v>
      </c>
      <c r="C249" s="29" t="s">
        <v>1874</v>
      </c>
      <c r="D249" s="15" t="s">
        <v>10133</v>
      </c>
      <c r="E249" s="28" t="s">
        <v>16</v>
      </c>
      <c r="F249" s="15">
        <v>1</v>
      </c>
      <c r="G249" s="40">
        <v>31.04</v>
      </c>
      <c r="H249" s="23"/>
      <c r="I249" s="17">
        <f>IFERROR(Таб02_47[[#This Row],[Цена]]*Таб02_47[[#This Row],[Заказ]],"")</f>
        <v>0</v>
      </c>
      <c r="J249" s="23" t="s">
        <v>10644</v>
      </c>
      <c r="K249" s="73" t="str">
        <f t="shared" si="3"/>
        <v/>
      </c>
      <c r="L249" s="25"/>
    </row>
    <row r="250" spans="2:12" ht="15.6" x14ac:dyDescent="0.3">
      <c r="B250" s="28" t="s">
        <v>1881</v>
      </c>
      <c r="C250" s="29" t="s">
        <v>1882</v>
      </c>
      <c r="D250" s="15" t="s">
        <v>10136</v>
      </c>
      <c r="E250" s="28" t="s">
        <v>16</v>
      </c>
      <c r="F250" s="15">
        <v>1</v>
      </c>
      <c r="G250" s="40">
        <v>79.569999999999993</v>
      </c>
      <c r="H250" s="23"/>
      <c r="I250" s="17">
        <f>IFERROR(Таб02_47[[#This Row],[Цена]]*Таб02_47[[#This Row],[Заказ]],"")</f>
        <v>0</v>
      </c>
      <c r="J250" s="23" t="s">
        <v>10644</v>
      </c>
      <c r="K250" s="73" t="str">
        <f t="shared" si="3"/>
        <v/>
      </c>
      <c r="L250" s="25"/>
    </row>
    <row r="251" spans="2:12" ht="15.6" x14ac:dyDescent="0.3">
      <c r="B251" s="28" t="s">
        <v>1879</v>
      </c>
      <c r="C251" s="29" t="s">
        <v>1880</v>
      </c>
      <c r="D251" s="15" t="s">
        <v>10133</v>
      </c>
      <c r="E251" s="28" t="s">
        <v>16</v>
      </c>
      <c r="F251" s="15">
        <v>1</v>
      </c>
      <c r="G251" s="40">
        <v>31.57</v>
      </c>
      <c r="H251" s="23"/>
      <c r="I251" s="17">
        <f>IFERROR(Таб02_47[[#This Row],[Цена]]*Таб02_47[[#This Row],[Заказ]],"")</f>
        <v>0</v>
      </c>
      <c r="J251" s="23" t="s">
        <v>10644</v>
      </c>
      <c r="K251" s="73" t="str">
        <f t="shared" si="3"/>
        <v/>
      </c>
      <c r="L251" s="25"/>
    </row>
    <row r="252" spans="2:12" ht="15.6" x14ac:dyDescent="0.3">
      <c r="B252" s="28" t="s">
        <v>1875</v>
      </c>
      <c r="C252" s="29" t="s">
        <v>1876</v>
      </c>
      <c r="D252" s="15" t="s">
        <v>10544</v>
      </c>
      <c r="E252" s="28" t="s">
        <v>16</v>
      </c>
      <c r="F252" s="15">
        <v>1</v>
      </c>
      <c r="G252" s="40">
        <v>43.89</v>
      </c>
      <c r="H252" s="23"/>
      <c r="I252" s="17">
        <f>IFERROR(Таб02_47[[#This Row],[Цена]]*Таб02_47[[#This Row],[Заказ]],"")</f>
        <v>0</v>
      </c>
      <c r="J252" s="23" t="s">
        <v>10644</v>
      </c>
      <c r="K252" s="73" t="str">
        <f t="shared" si="3"/>
        <v/>
      </c>
      <c r="L252" s="25"/>
    </row>
    <row r="253" spans="2:12" ht="15.6" x14ac:dyDescent="0.3">
      <c r="B253" s="28" t="s">
        <v>1877</v>
      </c>
      <c r="C253" s="29" t="s">
        <v>1878</v>
      </c>
      <c r="D253" s="15" t="s">
        <v>10544</v>
      </c>
      <c r="E253" s="28" t="s">
        <v>16</v>
      </c>
      <c r="F253" s="15">
        <v>1</v>
      </c>
      <c r="G253" s="40">
        <v>52.46</v>
      </c>
      <c r="H253" s="23"/>
      <c r="I253" s="17">
        <f>IFERROR(Таб02_47[[#This Row],[Цена]]*Таб02_47[[#This Row],[Заказ]],"")</f>
        <v>0</v>
      </c>
      <c r="J253" s="23" t="s">
        <v>10644</v>
      </c>
      <c r="K253" s="73" t="str">
        <f t="shared" si="3"/>
        <v/>
      </c>
      <c r="L253" s="25"/>
    </row>
    <row r="254" spans="2:12" ht="15.6" x14ac:dyDescent="0.3">
      <c r="B254" s="28" t="s">
        <v>1883</v>
      </c>
      <c r="C254" s="29" t="s">
        <v>1884</v>
      </c>
      <c r="D254" s="15" t="s">
        <v>10133</v>
      </c>
      <c r="E254" s="28" t="s">
        <v>16</v>
      </c>
      <c r="F254" s="15">
        <v>1</v>
      </c>
      <c r="G254" s="40">
        <v>31.04</v>
      </c>
      <c r="H254" s="23"/>
      <c r="I254" s="17">
        <f>IFERROR(Таб02_47[[#This Row],[Цена]]*Таб02_47[[#This Row],[Заказ]],"")</f>
        <v>0</v>
      </c>
      <c r="J254" s="23" t="s">
        <v>10644</v>
      </c>
      <c r="K254" s="73" t="str">
        <f t="shared" si="3"/>
        <v/>
      </c>
      <c r="L254" s="25"/>
    </row>
    <row r="255" spans="2:12" ht="15.6" x14ac:dyDescent="0.3">
      <c r="B255" s="28" t="s">
        <v>1889</v>
      </c>
      <c r="C255" s="29" t="s">
        <v>1890</v>
      </c>
      <c r="D255" s="15" t="s">
        <v>10403</v>
      </c>
      <c r="E255" s="28" t="s">
        <v>16</v>
      </c>
      <c r="F255" s="15">
        <v>1</v>
      </c>
      <c r="G255" s="40">
        <v>109.6</v>
      </c>
      <c r="H255" s="23"/>
      <c r="I255" s="17">
        <f>IFERROR(Таб02_47[[#This Row],[Цена]]*Таб02_47[[#This Row],[Заказ]],"")</f>
        <v>0</v>
      </c>
      <c r="J255" s="23" t="s">
        <v>10644</v>
      </c>
      <c r="K255" s="73" t="str">
        <f t="shared" si="3"/>
        <v/>
      </c>
      <c r="L255" s="25"/>
    </row>
    <row r="256" spans="2:12" ht="15.6" x14ac:dyDescent="0.3">
      <c r="B256" s="28" t="s">
        <v>1887</v>
      </c>
      <c r="C256" s="29" t="s">
        <v>1888</v>
      </c>
      <c r="D256" s="15" t="s">
        <v>10133</v>
      </c>
      <c r="E256" s="28" t="s">
        <v>16</v>
      </c>
      <c r="F256" s="15">
        <v>1</v>
      </c>
      <c r="G256" s="40">
        <v>30.69</v>
      </c>
      <c r="H256" s="23"/>
      <c r="I256" s="17">
        <f>IFERROR(Таб02_47[[#This Row],[Цена]]*Таб02_47[[#This Row],[Заказ]],"")</f>
        <v>0</v>
      </c>
      <c r="J256" s="23" t="s">
        <v>10644</v>
      </c>
      <c r="K256" s="73" t="str">
        <f t="shared" si="3"/>
        <v/>
      </c>
      <c r="L256" s="25"/>
    </row>
    <row r="257" spans="2:12" ht="15.6" x14ac:dyDescent="0.3">
      <c r="B257" s="28" t="s">
        <v>1885</v>
      </c>
      <c r="C257" s="29" t="s">
        <v>1886</v>
      </c>
      <c r="D257" s="15" t="s">
        <v>10544</v>
      </c>
      <c r="E257" s="28" t="s">
        <v>16</v>
      </c>
      <c r="F257" s="15">
        <v>1</v>
      </c>
      <c r="G257" s="40">
        <v>43.89</v>
      </c>
      <c r="H257" s="23"/>
      <c r="I257" s="17">
        <f>IFERROR(Таб02_47[[#This Row],[Цена]]*Таб02_47[[#This Row],[Заказ]],"")</f>
        <v>0</v>
      </c>
      <c r="J257" s="23" t="s">
        <v>10644</v>
      </c>
      <c r="K257" s="73" t="str">
        <f t="shared" si="3"/>
        <v/>
      </c>
      <c r="L257" s="25"/>
    </row>
    <row r="258" spans="2:12" ht="15.6" x14ac:dyDescent="0.3">
      <c r="B258" s="28" t="s">
        <v>1893</v>
      </c>
      <c r="C258" s="29" t="s">
        <v>1894</v>
      </c>
      <c r="D258" s="15" t="s">
        <v>10133</v>
      </c>
      <c r="E258" s="28" t="s">
        <v>16</v>
      </c>
      <c r="F258" s="15">
        <v>1</v>
      </c>
      <c r="G258" s="40">
        <v>31.57</v>
      </c>
      <c r="H258" s="23"/>
      <c r="I258" s="17">
        <f>IFERROR(Таб02_47[[#This Row],[Цена]]*Таб02_47[[#This Row],[Заказ]],"")</f>
        <v>0</v>
      </c>
      <c r="J258" s="23" t="s">
        <v>10644</v>
      </c>
      <c r="K258" s="73" t="str">
        <f t="shared" si="3"/>
        <v/>
      </c>
      <c r="L258" s="25"/>
    </row>
    <row r="259" spans="2:12" ht="15.6" x14ac:dyDescent="0.3">
      <c r="B259" s="28" t="s">
        <v>1891</v>
      </c>
      <c r="C259" s="29" t="s">
        <v>1892</v>
      </c>
      <c r="D259" s="15" t="s">
        <v>10544</v>
      </c>
      <c r="E259" s="28" t="s">
        <v>16</v>
      </c>
      <c r="F259" s="15">
        <v>1</v>
      </c>
      <c r="G259" s="40">
        <v>43.89</v>
      </c>
      <c r="H259" s="23"/>
      <c r="I259" s="17">
        <f>IFERROR(Таб02_47[[#This Row],[Цена]]*Таб02_47[[#This Row],[Заказ]],"")</f>
        <v>0</v>
      </c>
      <c r="J259" s="23" t="s">
        <v>10644</v>
      </c>
      <c r="K259" s="73" t="str">
        <f t="shared" si="3"/>
        <v/>
      </c>
      <c r="L259" s="25"/>
    </row>
    <row r="260" spans="2:12" ht="15.6" x14ac:dyDescent="0.3">
      <c r="B260" s="28" t="s">
        <v>1899</v>
      </c>
      <c r="C260" s="29" t="s">
        <v>1900</v>
      </c>
      <c r="D260" s="15" t="s">
        <v>10197</v>
      </c>
      <c r="E260" s="28" t="s">
        <v>16</v>
      </c>
      <c r="F260" s="15">
        <v>1</v>
      </c>
      <c r="G260" s="40">
        <v>62.43</v>
      </c>
      <c r="H260" s="23"/>
      <c r="I260" s="17">
        <f>IFERROR(Таб02_47[[#This Row],[Цена]]*Таб02_47[[#This Row],[Заказ]],"")</f>
        <v>0</v>
      </c>
      <c r="J260" s="23" t="s">
        <v>10644</v>
      </c>
      <c r="K260" s="73" t="str">
        <f t="shared" si="3"/>
        <v/>
      </c>
      <c r="L260" s="25"/>
    </row>
    <row r="261" spans="2:12" ht="15.6" x14ac:dyDescent="0.3">
      <c r="B261" s="28" t="s">
        <v>1897</v>
      </c>
      <c r="C261" s="29" t="s">
        <v>1898</v>
      </c>
      <c r="D261" s="15" t="s">
        <v>10133</v>
      </c>
      <c r="E261" s="28" t="s">
        <v>16</v>
      </c>
      <c r="F261" s="15">
        <v>1</v>
      </c>
      <c r="G261" s="40">
        <v>32</v>
      </c>
      <c r="H261" s="23"/>
      <c r="I261" s="17">
        <f>IFERROR(Таб02_47[[#This Row],[Цена]]*Таб02_47[[#This Row],[Заказ]],"")</f>
        <v>0</v>
      </c>
      <c r="J261" s="23" t="s">
        <v>10644</v>
      </c>
      <c r="K261" s="73" t="str">
        <f t="shared" si="3"/>
        <v/>
      </c>
      <c r="L261" s="25"/>
    </row>
    <row r="262" spans="2:12" ht="15.6" x14ac:dyDescent="0.3">
      <c r="B262" s="28" t="s">
        <v>1895</v>
      </c>
      <c r="C262" s="29" t="s">
        <v>1896</v>
      </c>
      <c r="D262" s="15" t="s">
        <v>10544</v>
      </c>
      <c r="E262" s="28" t="s">
        <v>16</v>
      </c>
      <c r="F262" s="15">
        <v>1</v>
      </c>
      <c r="G262" s="40">
        <v>48.97</v>
      </c>
      <c r="H262" s="23"/>
      <c r="I262" s="17">
        <f>IFERROR(Таб02_47[[#This Row],[Цена]]*Таб02_47[[#This Row],[Заказ]],"")</f>
        <v>0</v>
      </c>
      <c r="J262" s="23" t="s">
        <v>10644</v>
      </c>
      <c r="K262" s="73" t="str">
        <f t="shared" ref="K262:K325" si="4">IF(AND($K$4&gt;0,$K$4&lt;300),"Минимальный заказ по вкладке 300 евро","")</f>
        <v/>
      </c>
      <c r="L262" s="25"/>
    </row>
    <row r="263" spans="2:12" ht="15.6" x14ac:dyDescent="0.3">
      <c r="B263" s="28" t="s">
        <v>1901</v>
      </c>
      <c r="C263" s="29" t="s">
        <v>1902</v>
      </c>
      <c r="D263" s="15" t="s">
        <v>10544</v>
      </c>
      <c r="E263" s="28" t="s">
        <v>16</v>
      </c>
      <c r="F263" s="15">
        <v>1</v>
      </c>
      <c r="G263" s="40">
        <v>48.97</v>
      </c>
      <c r="H263" s="23"/>
      <c r="I263" s="17">
        <f>IFERROR(Таб02_47[[#This Row],[Цена]]*Таб02_47[[#This Row],[Заказ]],"")</f>
        <v>0</v>
      </c>
      <c r="J263" s="23" t="s">
        <v>10644</v>
      </c>
      <c r="K263" s="73" t="str">
        <f t="shared" si="4"/>
        <v/>
      </c>
      <c r="L263" s="25"/>
    </row>
    <row r="264" spans="2:12" ht="15.6" x14ac:dyDescent="0.3">
      <c r="B264" s="28" t="s">
        <v>1909</v>
      </c>
      <c r="C264" s="29" t="s">
        <v>1910</v>
      </c>
      <c r="D264" s="15" t="s">
        <v>10197</v>
      </c>
      <c r="E264" s="28" t="s">
        <v>16</v>
      </c>
      <c r="F264" s="15">
        <v>1</v>
      </c>
      <c r="G264" s="40">
        <v>59.8</v>
      </c>
      <c r="H264" s="23"/>
      <c r="I264" s="17">
        <f>IFERROR(Таб02_47[[#This Row],[Цена]]*Таб02_47[[#This Row],[Заказ]],"")</f>
        <v>0</v>
      </c>
      <c r="J264" s="23" t="s">
        <v>10644</v>
      </c>
      <c r="K264" s="73" t="str">
        <f t="shared" si="4"/>
        <v/>
      </c>
      <c r="L264" s="25"/>
    </row>
    <row r="265" spans="2:12" ht="15.6" x14ac:dyDescent="0.3">
      <c r="B265" s="28" t="s">
        <v>1907</v>
      </c>
      <c r="C265" s="29" t="s">
        <v>1908</v>
      </c>
      <c r="D265" s="15" t="s">
        <v>10133</v>
      </c>
      <c r="E265" s="28" t="s">
        <v>16</v>
      </c>
      <c r="F265" s="15">
        <v>1</v>
      </c>
      <c r="G265" s="40">
        <v>32</v>
      </c>
      <c r="H265" s="23"/>
      <c r="I265" s="17">
        <f>IFERROR(Таб02_47[[#This Row],[Цена]]*Таб02_47[[#This Row],[Заказ]],"")</f>
        <v>0</v>
      </c>
      <c r="J265" s="23" t="s">
        <v>10644</v>
      </c>
      <c r="K265" s="73" t="str">
        <f t="shared" si="4"/>
        <v/>
      </c>
      <c r="L265" s="25"/>
    </row>
    <row r="266" spans="2:12" ht="15.6" x14ac:dyDescent="0.3">
      <c r="B266" s="28" t="s">
        <v>1903</v>
      </c>
      <c r="C266" s="29" t="s">
        <v>1904</v>
      </c>
      <c r="D266" s="15" t="s">
        <v>10544</v>
      </c>
      <c r="E266" s="28" t="s">
        <v>16</v>
      </c>
      <c r="F266" s="15">
        <v>1</v>
      </c>
      <c r="G266" s="40">
        <v>43.89</v>
      </c>
      <c r="H266" s="23"/>
      <c r="I266" s="17">
        <f>IFERROR(Таб02_47[[#This Row],[Цена]]*Таб02_47[[#This Row],[Заказ]],"")</f>
        <v>0</v>
      </c>
      <c r="J266" s="23" t="s">
        <v>10644</v>
      </c>
      <c r="K266" s="73" t="str">
        <f t="shared" si="4"/>
        <v/>
      </c>
      <c r="L266" s="25"/>
    </row>
    <row r="267" spans="2:12" ht="15.6" x14ac:dyDescent="0.3">
      <c r="B267" s="28" t="s">
        <v>1905</v>
      </c>
      <c r="C267" s="29" t="s">
        <v>1906</v>
      </c>
      <c r="D267" s="15" t="s">
        <v>10544</v>
      </c>
      <c r="E267" s="28" t="s">
        <v>16</v>
      </c>
      <c r="F267" s="15">
        <v>1</v>
      </c>
      <c r="G267" s="40">
        <v>50.89</v>
      </c>
      <c r="H267" s="23"/>
      <c r="I267" s="17">
        <f>IFERROR(Таб02_47[[#This Row],[Цена]]*Таб02_47[[#This Row],[Заказ]],"")</f>
        <v>0</v>
      </c>
      <c r="J267" s="23" t="s">
        <v>10644</v>
      </c>
      <c r="K267" s="73" t="str">
        <f t="shared" si="4"/>
        <v/>
      </c>
      <c r="L267" s="25"/>
    </row>
    <row r="268" spans="2:12" ht="15.6" x14ac:dyDescent="0.3">
      <c r="B268" s="28" t="s">
        <v>1915</v>
      </c>
      <c r="C268" s="29" t="s">
        <v>1916</v>
      </c>
      <c r="D268" s="15" t="s">
        <v>10403</v>
      </c>
      <c r="E268" s="28" t="s">
        <v>16</v>
      </c>
      <c r="F268" s="15">
        <v>1</v>
      </c>
      <c r="G268" s="40">
        <v>107.8</v>
      </c>
      <c r="H268" s="23"/>
      <c r="I268" s="17">
        <f>IFERROR(Таб02_47[[#This Row],[Цена]]*Таб02_47[[#This Row],[Заказ]],"")</f>
        <v>0</v>
      </c>
      <c r="J268" s="23" t="s">
        <v>10644</v>
      </c>
      <c r="K268" s="73" t="str">
        <f t="shared" si="4"/>
        <v/>
      </c>
      <c r="L268" s="25"/>
    </row>
    <row r="269" spans="2:12" ht="15.6" x14ac:dyDescent="0.3">
      <c r="B269" s="28" t="s">
        <v>1911</v>
      </c>
      <c r="C269" s="29" t="s">
        <v>1912</v>
      </c>
      <c r="D269" s="15" t="s">
        <v>10544</v>
      </c>
      <c r="E269" s="28" t="s">
        <v>16</v>
      </c>
      <c r="F269" s="15">
        <v>1</v>
      </c>
      <c r="G269" s="40">
        <v>47.22</v>
      </c>
      <c r="H269" s="23"/>
      <c r="I269" s="17">
        <f>IFERROR(Таб02_47[[#This Row],[Цена]]*Таб02_47[[#This Row],[Заказ]],"")</f>
        <v>0</v>
      </c>
      <c r="J269" s="23" t="s">
        <v>10644</v>
      </c>
      <c r="K269" s="73" t="str">
        <f t="shared" si="4"/>
        <v/>
      </c>
      <c r="L269" s="25"/>
    </row>
    <row r="270" spans="2:12" ht="15.6" x14ac:dyDescent="0.3">
      <c r="B270" s="28" t="s">
        <v>1913</v>
      </c>
      <c r="C270" s="29" t="s">
        <v>1914</v>
      </c>
      <c r="D270" s="15" t="s">
        <v>10544</v>
      </c>
      <c r="E270" s="28" t="s">
        <v>16</v>
      </c>
      <c r="F270" s="15">
        <v>1</v>
      </c>
      <c r="G270" s="40">
        <v>72.569999999999993</v>
      </c>
      <c r="H270" s="23"/>
      <c r="I270" s="17">
        <f>IFERROR(Таб02_47[[#This Row],[Цена]]*Таб02_47[[#This Row],[Заказ]],"")</f>
        <v>0</v>
      </c>
      <c r="J270" s="23" t="s">
        <v>10644</v>
      </c>
      <c r="K270" s="73" t="str">
        <f t="shared" si="4"/>
        <v/>
      </c>
      <c r="L270" s="25"/>
    </row>
    <row r="271" spans="2:12" ht="15.6" x14ac:dyDescent="0.3">
      <c r="B271" s="28" t="s">
        <v>1921</v>
      </c>
      <c r="C271" s="29" t="s">
        <v>1922</v>
      </c>
      <c r="D271" s="15" t="s">
        <v>10133</v>
      </c>
      <c r="E271" s="28" t="s">
        <v>16</v>
      </c>
      <c r="F271" s="15">
        <v>1</v>
      </c>
      <c r="G271" s="40">
        <v>31.57</v>
      </c>
      <c r="H271" s="23"/>
      <c r="I271" s="17">
        <f>IFERROR(Таб02_47[[#This Row],[Цена]]*Таб02_47[[#This Row],[Заказ]],"")</f>
        <v>0</v>
      </c>
      <c r="J271" s="23" t="s">
        <v>10644</v>
      </c>
      <c r="K271" s="73" t="str">
        <f t="shared" si="4"/>
        <v/>
      </c>
      <c r="L271" s="25"/>
    </row>
    <row r="272" spans="2:12" ht="15.6" x14ac:dyDescent="0.3">
      <c r="B272" s="28" t="s">
        <v>1917</v>
      </c>
      <c r="C272" s="29" t="s">
        <v>1918</v>
      </c>
      <c r="D272" s="15" t="s">
        <v>10544</v>
      </c>
      <c r="E272" s="28" t="s">
        <v>16</v>
      </c>
      <c r="F272" s="15">
        <v>1</v>
      </c>
      <c r="G272" s="40">
        <v>43.02</v>
      </c>
      <c r="H272" s="23"/>
      <c r="I272" s="17">
        <f>IFERROR(Таб02_47[[#This Row],[Цена]]*Таб02_47[[#This Row],[Заказ]],"")</f>
        <v>0</v>
      </c>
      <c r="J272" s="23" t="s">
        <v>10644</v>
      </c>
      <c r="K272" s="73" t="str">
        <f t="shared" si="4"/>
        <v/>
      </c>
      <c r="L272" s="25"/>
    </row>
    <row r="273" spans="2:12" ht="15.6" x14ac:dyDescent="0.3">
      <c r="B273" s="28" t="s">
        <v>1919</v>
      </c>
      <c r="C273" s="29" t="s">
        <v>1920</v>
      </c>
      <c r="D273" s="15" t="s">
        <v>10544</v>
      </c>
      <c r="E273" s="28" t="s">
        <v>16</v>
      </c>
      <c r="F273" s="15">
        <v>1</v>
      </c>
      <c r="G273" s="40">
        <v>57.71</v>
      </c>
      <c r="H273" s="23"/>
      <c r="I273" s="17">
        <f>IFERROR(Таб02_47[[#This Row],[Цена]]*Таб02_47[[#This Row],[Заказ]],"")</f>
        <v>0</v>
      </c>
      <c r="J273" s="23" t="s">
        <v>10644</v>
      </c>
      <c r="K273" s="73" t="str">
        <f t="shared" si="4"/>
        <v/>
      </c>
      <c r="L273" s="25"/>
    </row>
    <row r="274" spans="2:12" ht="15.6" x14ac:dyDescent="0.3">
      <c r="B274" s="28" t="s">
        <v>1703</v>
      </c>
      <c r="C274" s="29" t="s">
        <v>1704</v>
      </c>
      <c r="D274" s="15" t="s">
        <v>10136</v>
      </c>
      <c r="E274" s="28" t="s">
        <v>16</v>
      </c>
      <c r="F274" s="15">
        <v>1</v>
      </c>
      <c r="G274" s="40">
        <v>79.569999999999993</v>
      </c>
      <c r="H274" s="23"/>
      <c r="I274" s="17">
        <f>IFERROR(Таб02_47[[#This Row],[Цена]]*Таб02_47[[#This Row],[Заказ]],"")</f>
        <v>0</v>
      </c>
      <c r="J274" s="23" t="s">
        <v>10644</v>
      </c>
      <c r="K274" s="73" t="str">
        <f t="shared" si="4"/>
        <v/>
      </c>
      <c r="L274" s="25"/>
    </row>
    <row r="275" spans="2:12" ht="15.6" x14ac:dyDescent="0.3">
      <c r="B275" s="28" t="s">
        <v>1699</v>
      </c>
      <c r="C275" s="29" t="s">
        <v>1700</v>
      </c>
      <c r="D275" s="15" t="s">
        <v>10544</v>
      </c>
      <c r="E275" s="28" t="s">
        <v>16</v>
      </c>
      <c r="F275" s="15">
        <v>1</v>
      </c>
      <c r="G275" s="40">
        <v>43.89</v>
      </c>
      <c r="H275" s="23"/>
      <c r="I275" s="17">
        <f>IFERROR(Таб02_47[[#This Row],[Цена]]*Таб02_47[[#This Row],[Заказ]],"")</f>
        <v>0</v>
      </c>
      <c r="J275" s="23" t="s">
        <v>10644</v>
      </c>
      <c r="K275" s="73" t="str">
        <f t="shared" si="4"/>
        <v/>
      </c>
      <c r="L275" s="25"/>
    </row>
    <row r="276" spans="2:12" ht="15.6" x14ac:dyDescent="0.3">
      <c r="B276" s="28" t="s">
        <v>1701</v>
      </c>
      <c r="C276" s="29" t="s">
        <v>1702</v>
      </c>
      <c r="D276" s="15" t="s">
        <v>10544</v>
      </c>
      <c r="E276" s="28" t="s">
        <v>16</v>
      </c>
      <c r="F276" s="15">
        <v>1</v>
      </c>
      <c r="G276" s="40">
        <v>46.52</v>
      </c>
      <c r="H276" s="23"/>
      <c r="I276" s="17">
        <f>IFERROR(Таб02_47[[#This Row],[Цена]]*Таб02_47[[#This Row],[Заказ]],"")</f>
        <v>0</v>
      </c>
      <c r="J276" s="23" t="s">
        <v>10644</v>
      </c>
      <c r="K276" s="73" t="str">
        <f t="shared" si="4"/>
        <v/>
      </c>
      <c r="L276" s="25"/>
    </row>
    <row r="277" spans="2:12" ht="15.6" x14ac:dyDescent="0.3">
      <c r="B277" s="28" t="s">
        <v>1709</v>
      </c>
      <c r="C277" s="29" t="s">
        <v>1710</v>
      </c>
      <c r="D277" s="15" t="s">
        <v>10133</v>
      </c>
      <c r="E277" s="28" t="s">
        <v>16</v>
      </c>
      <c r="F277" s="15">
        <v>1</v>
      </c>
      <c r="G277" s="40">
        <v>31.13</v>
      </c>
      <c r="H277" s="23"/>
      <c r="I277" s="17">
        <f>IFERROR(Таб02_47[[#This Row],[Цена]]*Таб02_47[[#This Row],[Заказ]],"")</f>
        <v>0</v>
      </c>
      <c r="J277" s="23" t="s">
        <v>10644</v>
      </c>
      <c r="K277" s="73" t="str">
        <f t="shared" si="4"/>
        <v/>
      </c>
      <c r="L277" s="25"/>
    </row>
    <row r="278" spans="2:12" ht="15.6" x14ac:dyDescent="0.3">
      <c r="B278" s="28" t="s">
        <v>1705</v>
      </c>
      <c r="C278" s="29" t="s">
        <v>1706</v>
      </c>
      <c r="D278" s="15" t="s">
        <v>10544</v>
      </c>
      <c r="E278" s="28" t="s">
        <v>16</v>
      </c>
      <c r="F278" s="15">
        <v>1</v>
      </c>
      <c r="G278" s="40">
        <v>38.82</v>
      </c>
      <c r="H278" s="23"/>
      <c r="I278" s="17">
        <f>IFERROR(Таб02_47[[#This Row],[Цена]]*Таб02_47[[#This Row],[Заказ]],"")</f>
        <v>0</v>
      </c>
      <c r="J278" s="23" t="s">
        <v>10644</v>
      </c>
      <c r="K278" s="73" t="str">
        <f t="shared" si="4"/>
        <v/>
      </c>
      <c r="L278" s="25"/>
    </row>
    <row r="279" spans="2:12" ht="15.6" x14ac:dyDescent="0.3">
      <c r="B279" s="28" t="s">
        <v>1707</v>
      </c>
      <c r="C279" s="29" t="s">
        <v>1708</v>
      </c>
      <c r="D279" s="15" t="s">
        <v>10544</v>
      </c>
      <c r="E279" s="28" t="s">
        <v>16</v>
      </c>
      <c r="F279" s="15">
        <v>1</v>
      </c>
      <c r="G279" s="40">
        <v>48.27</v>
      </c>
      <c r="H279" s="23"/>
      <c r="I279" s="17">
        <f>IFERROR(Таб02_47[[#This Row],[Цена]]*Таб02_47[[#This Row],[Заказ]],"")</f>
        <v>0</v>
      </c>
      <c r="J279" s="23" t="s">
        <v>10644</v>
      </c>
      <c r="K279" s="73" t="str">
        <f t="shared" si="4"/>
        <v/>
      </c>
      <c r="L279" s="25"/>
    </row>
    <row r="280" spans="2:12" ht="15.6" x14ac:dyDescent="0.3">
      <c r="B280" s="28" t="s">
        <v>1711</v>
      </c>
      <c r="C280" s="29" t="s">
        <v>1712</v>
      </c>
      <c r="D280" s="15" t="s">
        <v>10220</v>
      </c>
      <c r="E280" s="28" t="s">
        <v>16</v>
      </c>
      <c r="F280" s="15">
        <v>3</v>
      </c>
      <c r="G280" s="40">
        <v>26.93</v>
      </c>
      <c r="H280" s="23"/>
      <c r="I280" s="17">
        <f>IFERROR(Таб02_47[[#This Row],[Цена]]*Таб02_47[[#This Row],[Заказ]],"")</f>
        <v>0</v>
      </c>
      <c r="J280" s="23" t="s">
        <v>10644</v>
      </c>
      <c r="K280" s="73" t="str">
        <f t="shared" si="4"/>
        <v/>
      </c>
      <c r="L280" s="25"/>
    </row>
    <row r="281" spans="2:12" ht="15.6" x14ac:dyDescent="0.3">
      <c r="B281" s="28" t="s">
        <v>1723</v>
      </c>
      <c r="C281" s="29" t="s">
        <v>1724</v>
      </c>
      <c r="D281" s="15" t="s">
        <v>10133</v>
      </c>
      <c r="E281" s="28" t="s">
        <v>16</v>
      </c>
      <c r="F281" s="15">
        <v>1</v>
      </c>
      <c r="G281" s="40">
        <v>41.19</v>
      </c>
      <c r="H281" s="23"/>
      <c r="I281" s="17">
        <f>IFERROR(Таб02_47[[#This Row],[Цена]]*Таб02_47[[#This Row],[Заказ]],"")</f>
        <v>0</v>
      </c>
      <c r="J281" s="23" t="s">
        <v>10644</v>
      </c>
      <c r="K281" s="73" t="str">
        <f t="shared" si="4"/>
        <v/>
      </c>
      <c r="L281" s="25"/>
    </row>
    <row r="282" spans="2:12" ht="15.6" x14ac:dyDescent="0.3">
      <c r="B282" s="28" t="s">
        <v>1721</v>
      </c>
      <c r="C282" s="29" t="s">
        <v>1722</v>
      </c>
      <c r="D282" s="15" t="s">
        <v>10544</v>
      </c>
      <c r="E282" s="28" t="s">
        <v>16</v>
      </c>
      <c r="F282" s="15">
        <v>1</v>
      </c>
      <c r="G282" s="40">
        <v>44.51</v>
      </c>
      <c r="H282" s="23"/>
      <c r="I282" s="17">
        <f>IFERROR(Таб02_47[[#This Row],[Цена]]*Таб02_47[[#This Row],[Заказ]],"")</f>
        <v>0</v>
      </c>
      <c r="J282" s="23" t="s">
        <v>10644</v>
      </c>
      <c r="K282" s="73" t="str">
        <f t="shared" si="4"/>
        <v/>
      </c>
      <c r="L282" s="25"/>
    </row>
    <row r="283" spans="2:12" ht="15.6" x14ac:dyDescent="0.3">
      <c r="B283" s="28" t="s">
        <v>1727</v>
      </c>
      <c r="C283" s="29" t="s">
        <v>1728</v>
      </c>
      <c r="D283" s="15" t="s">
        <v>10060</v>
      </c>
      <c r="E283" s="28" t="s">
        <v>16</v>
      </c>
      <c r="F283" s="15">
        <v>1</v>
      </c>
      <c r="G283" s="40">
        <v>46.26</v>
      </c>
      <c r="H283" s="23"/>
      <c r="I283" s="17">
        <f>IFERROR(Таб02_47[[#This Row],[Цена]]*Таб02_47[[#This Row],[Заказ]],"")</f>
        <v>0</v>
      </c>
      <c r="J283" s="23" t="s">
        <v>10644</v>
      </c>
      <c r="K283" s="73" t="str">
        <f t="shared" si="4"/>
        <v/>
      </c>
      <c r="L283" s="25"/>
    </row>
    <row r="284" spans="2:12" ht="15.6" x14ac:dyDescent="0.3">
      <c r="B284" s="28" t="s">
        <v>1725</v>
      </c>
      <c r="C284" s="29" t="s">
        <v>1726</v>
      </c>
      <c r="D284" s="15" t="s">
        <v>10544</v>
      </c>
      <c r="E284" s="28" t="s">
        <v>16</v>
      </c>
      <c r="F284" s="15">
        <v>1</v>
      </c>
      <c r="G284" s="40">
        <v>40.57</v>
      </c>
      <c r="H284" s="23"/>
      <c r="I284" s="17">
        <f>IFERROR(Таб02_47[[#This Row],[Цена]]*Таб02_47[[#This Row],[Заказ]],"")</f>
        <v>0</v>
      </c>
      <c r="J284" s="23" t="s">
        <v>10644</v>
      </c>
      <c r="K284" s="73" t="str">
        <f t="shared" si="4"/>
        <v/>
      </c>
      <c r="L284" s="25"/>
    </row>
    <row r="285" spans="2:12" ht="15.6" x14ac:dyDescent="0.3">
      <c r="B285" s="28" t="s">
        <v>1729</v>
      </c>
      <c r="C285" s="29" t="s">
        <v>1730</v>
      </c>
      <c r="D285" s="15" t="s">
        <v>10544</v>
      </c>
      <c r="E285" s="28" t="s">
        <v>16</v>
      </c>
      <c r="F285" s="15">
        <v>1</v>
      </c>
      <c r="G285" s="40">
        <v>40.57</v>
      </c>
      <c r="H285" s="23"/>
      <c r="I285" s="17">
        <f>IFERROR(Таб02_47[[#This Row],[Цена]]*Таб02_47[[#This Row],[Заказ]],"")</f>
        <v>0</v>
      </c>
      <c r="J285" s="23" t="s">
        <v>10644</v>
      </c>
      <c r="K285" s="73" t="str">
        <f t="shared" si="4"/>
        <v/>
      </c>
      <c r="L285" s="25"/>
    </row>
    <row r="286" spans="2:12" ht="15.6" x14ac:dyDescent="0.3">
      <c r="B286" s="28" t="s">
        <v>1731</v>
      </c>
      <c r="C286" s="29" t="s">
        <v>1732</v>
      </c>
      <c r="D286" s="15" t="s">
        <v>10544</v>
      </c>
      <c r="E286" s="28" t="s">
        <v>16</v>
      </c>
      <c r="F286" s="15">
        <v>1</v>
      </c>
      <c r="G286" s="40">
        <v>39.26</v>
      </c>
      <c r="H286" s="23"/>
      <c r="I286" s="17">
        <f>IFERROR(Таб02_47[[#This Row],[Цена]]*Таб02_47[[#This Row],[Заказ]],"")</f>
        <v>0</v>
      </c>
      <c r="J286" s="23" t="s">
        <v>10644</v>
      </c>
      <c r="K286" s="73" t="str">
        <f t="shared" si="4"/>
        <v/>
      </c>
      <c r="L286" s="25"/>
    </row>
    <row r="287" spans="2:12" ht="15.6" x14ac:dyDescent="0.3">
      <c r="B287" s="28" t="s">
        <v>1733</v>
      </c>
      <c r="C287" s="29" t="s">
        <v>1734</v>
      </c>
      <c r="D287" s="15" t="s">
        <v>10544</v>
      </c>
      <c r="E287" s="28" t="s">
        <v>16</v>
      </c>
      <c r="F287" s="15">
        <v>1</v>
      </c>
      <c r="G287" s="40">
        <v>46.52</v>
      </c>
      <c r="H287" s="23"/>
      <c r="I287" s="17">
        <f>IFERROR(Таб02_47[[#This Row],[Цена]]*Таб02_47[[#This Row],[Заказ]],"")</f>
        <v>0</v>
      </c>
      <c r="J287" s="23" t="s">
        <v>10644</v>
      </c>
      <c r="K287" s="73" t="str">
        <f t="shared" si="4"/>
        <v/>
      </c>
      <c r="L287" s="25"/>
    </row>
    <row r="288" spans="2:12" ht="15.6" x14ac:dyDescent="0.3">
      <c r="B288" s="28" t="s">
        <v>1735</v>
      </c>
      <c r="C288" s="29" t="s">
        <v>1736</v>
      </c>
      <c r="D288" s="15" t="s">
        <v>10133</v>
      </c>
      <c r="E288" s="28" t="s">
        <v>16</v>
      </c>
      <c r="F288" s="15">
        <v>1</v>
      </c>
      <c r="G288" s="40">
        <v>41.19</v>
      </c>
      <c r="H288" s="23"/>
      <c r="I288" s="17">
        <f>IFERROR(Таб02_47[[#This Row],[Цена]]*Таб02_47[[#This Row],[Заказ]],"")</f>
        <v>0</v>
      </c>
      <c r="J288" s="23" t="s">
        <v>10644</v>
      </c>
      <c r="K288" s="73" t="str">
        <f t="shared" si="4"/>
        <v/>
      </c>
      <c r="L288" s="25"/>
    </row>
    <row r="289" spans="2:12" ht="15.6" x14ac:dyDescent="0.3">
      <c r="B289" s="28" t="s">
        <v>1737</v>
      </c>
      <c r="C289" s="29" t="s">
        <v>1738</v>
      </c>
      <c r="D289" s="15" t="s">
        <v>10133</v>
      </c>
      <c r="E289" s="28" t="s">
        <v>16</v>
      </c>
      <c r="F289" s="15">
        <v>1</v>
      </c>
      <c r="G289" s="40">
        <v>41.19</v>
      </c>
      <c r="H289" s="23"/>
      <c r="I289" s="17">
        <f>IFERROR(Таб02_47[[#This Row],[Цена]]*Таб02_47[[#This Row],[Заказ]],"")</f>
        <v>0</v>
      </c>
      <c r="J289" s="23" t="s">
        <v>10644</v>
      </c>
      <c r="K289" s="73" t="str">
        <f t="shared" si="4"/>
        <v/>
      </c>
      <c r="L289" s="25"/>
    </row>
    <row r="290" spans="2:12" ht="15.6" x14ac:dyDescent="0.3">
      <c r="B290" s="28" t="s">
        <v>1739</v>
      </c>
      <c r="C290" s="29" t="s">
        <v>1740</v>
      </c>
      <c r="D290" s="15" t="s">
        <v>10133</v>
      </c>
      <c r="E290" s="28" t="s">
        <v>16</v>
      </c>
      <c r="F290" s="15">
        <v>1</v>
      </c>
      <c r="G290" s="40">
        <v>42.5</v>
      </c>
      <c r="H290" s="23"/>
      <c r="I290" s="17">
        <f>IFERROR(Таб02_47[[#This Row],[Цена]]*Таб02_47[[#This Row],[Заказ]],"")</f>
        <v>0</v>
      </c>
      <c r="J290" s="23" t="s">
        <v>10644</v>
      </c>
      <c r="K290" s="73" t="str">
        <f t="shared" si="4"/>
        <v/>
      </c>
      <c r="L290" s="25"/>
    </row>
    <row r="291" spans="2:12" ht="15.6" x14ac:dyDescent="0.3">
      <c r="B291" s="28" t="s">
        <v>1741</v>
      </c>
      <c r="C291" s="29" t="s">
        <v>1742</v>
      </c>
      <c r="D291" s="15" t="s">
        <v>10544</v>
      </c>
      <c r="E291" s="28" t="s">
        <v>16</v>
      </c>
      <c r="F291" s="15">
        <v>1</v>
      </c>
      <c r="G291" s="40">
        <v>32.18</v>
      </c>
      <c r="H291" s="23"/>
      <c r="I291" s="17">
        <f>IFERROR(Таб02_47[[#This Row],[Цена]]*Таб02_47[[#This Row],[Заказ]],"")</f>
        <v>0</v>
      </c>
      <c r="J291" s="23" t="s">
        <v>10644</v>
      </c>
      <c r="K291" s="73" t="str">
        <f t="shared" si="4"/>
        <v/>
      </c>
      <c r="L291" s="25"/>
    </row>
    <row r="292" spans="2:12" ht="15.6" x14ac:dyDescent="0.3">
      <c r="B292" s="28" t="s">
        <v>1745</v>
      </c>
      <c r="C292" s="29" t="s">
        <v>1746</v>
      </c>
      <c r="D292" s="15" t="s">
        <v>10133</v>
      </c>
      <c r="E292" s="28" t="s">
        <v>16</v>
      </c>
      <c r="F292" s="15">
        <v>1</v>
      </c>
      <c r="G292" s="40">
        <v>31.04</v>
      </c>
      <c r="H292" s="23"/>
      <c r="I292" s="17">
        <f>IFERROR(Таб02_47[[#This Row],[Цена]]*Таб02_47[[#This Row],[Заказ]],"")</f>
        <v>0</v>
      </c>
      <c r="J292" s="23" t="s">
        <v>10644</v>
      </c>
      <c r="K292" s="73" t="str">
        <f t="shared" si="4"/>
        <v/>
      </c>
      <c r="L292" s="25"/>
    </row>
    <row r="293" spans="2:12" ht="15.6" x14ac:dyDescent="0.3">
      <c r="B293" s="28" t="s">
        <v>1743</v>
      </c>
      <c r="C293" s="29" t="s">
        <v>1744</v>
      </c>
      <c r="D293" s="15" t="s">
        <v>10544</v>
      </c>
      <c r="E293" s="28" t="s">
        <v>16</v>
      </c>
      <c r="F293" s="15">
        <v>1</v>
      </c>
      <c r="G293" s="40">
        <v>32.18</v>
      </c>
      <c r="H293" s="23"/>
      <c r="I293" s="17">
        <f>IFERROR(Таб02_47[[#This Row],[Цена]]*Таб02_47[[#This Row],[Заказ]],"")</f>
        <v>0</v>
      </c>
      <c r="J293" s="23" t="s">
        <v>10644</v>
      </c>
      <c r="K293" s="73" t="str">
        <f t="shared" si="4"/>
        <v/>
      </c>
      <c r="L293" s="25"/>
    </row>
    <row r="294" spans="2:12" ht="15.6" x14ac:dyDescent="0.3">
      <c r="B294" s="28" t="s">
        <v>1747</v>
      </c>
      <c r="C294" s="29" t="s">
        <v>1748</v>
      </c>
      <c r="D294" s="15" t="s">
        <v>10544</v>
      </c>
      <c r="E294" s="28" t="s">
        <v>16</v>
      </c>
      <c r="F294" s="15">
        <v>1</v>
      </c>
      <c r="G294" s="40">
        <v>32.18</v>
      </c>
      <c r="H294" s="23"/>
      <c r="I294" s="17">
        <f>IFERROR(Таб02_47[[#This Row],[Цена]]*Таб02_47[[#This Row],[Заказ]],"")</f>
        <v>0</v>
      </c>
      <c r="J294" s="23" t="s">
        <v>10644</v>
      </c>
      <c r="K294" s="73" t="str">
        <f t="shared" si="4"/>
        <v/>
      </c>
      <c r="L294" s="25"/>
    </row>
    <row r="295" spans="2:12" ht="15.6" x14ac:dyDescent="0.3">
      <c r="B295" s="28" t="s">
        <v>1749</v>
      </c>
      <c r="C295" s="29" t="s">
        <v>1750</v>
      </c>
      <c r="D295" s="15" t="s">
        <v>10544</v>
      </c>
      <c r="E295" s="28" t="s">
        <v>16</v>
      </c>
      <c r="F295" s="15">
        <v>1</v>
      </c>
      <c r="G295" s="40">
        <v>46.52</v>
      </c>
      <c r="H295" s="23"/>
      <c r="I295" s="17">
        <f>IFERROR(Таб02_47[[#This Row],[Цена]]*Таб02_47[[#This Row],[Заказ]],"")</f>
        <v>0</v>
      </c>
      <c r="J295" s="23" t="s">
        <v>10644</v>
      </c>
      <c r="K295" s="73" t="str">
        <f t="shared" si="4"/>
        <v/>
      </c>
      <c r="L295" s="25"/>
    </row>
    <row r="296" spans="2:12" ht="15.6" x14ac:dyDescent="0.3">
      <c r="B296" s="28" t="s">
        <v>1751</v>
      </c>
      <c r="C296" s="29" t="s">
        <v>1752</v>
      </c>
      <c r="D296" s="15" t="s">
        <v>10220</v>
      </c>
      <c r="E296" s="28" t="s">
        <v>16</v>
      </c>
      <c r="F296" s="15">
        <v>3</v>
      </c>
      <c r="G296" s="40">
        <v>27.37</v>
      </c>
      <c r="H296" s="23"/>
      <c r="I296" s="17">
        <f>IFERROR(Таб02_47[[#This Row],[Цена]]*Таб02_47[[#This Row],[Заказ]],"")</f>
        <v>0</v>
      </c>
      <c r="J296" s="23" t="s">
        <v>10644</v>
      </c>
      <c r="K296" s="73" t="str">
        <f t="shared" si="4"/>
        <v/>
      </c>
      <c r="L296" s="25"/>
    </row>
    <row r="297" spans="2:12" ht="15.6" x14ac:dyDescent="0.3">
      <c r="B297" s="28" t="s">
        <v>1753</v>
      </c>
      <c r="C297" s="29" t="s">
        <v>1754</v>
      </c>
      <c r="D297" s="15" t="s">
        <v>10060</v>
      </c>
      <c r="E297" s="28" t="s">
        <v>16</v>
      </c>
      <c r="F297" s="15">
        <v>1</v>
      </c>
      <c r="G297" s="40">
        <v>46.7</v>
      </c>
      <c r="H297" s="23"/>
      <c r="I297" s="17">
        <f>IFERROR(Таб02_47[[#This Row],[Цена]]*Таб02_47[[#This Row],[Заказ]],"")</f>
        <v>0</v>
      </c>
      <c r="J297" s="23" t="s">
        <v>10644</v>
      </c>
      <c r="K297" s="73" t="str">
        <f t="shared" si="4"/>
        <v/>
      </c>
      <c r="L297" s="25"/>
    </row>
    <row r="298" spans="2:12" ht="15.6" x14ac:dyDescent="0.3">
      <c r="B298" s="28" t="s">
        <v>1677</v>
      </c>
      <c r="C298" s="29" t="s">
        <v>1678</v>
      </c>
      <c r="D298" s="15" t="s">
        <v>10133</v>
      </c>
      <c r="E298" s="28" t="s">
        <v>16</v>
      </c>
      <c r="F298" s="15">
        <v>1</v>
      </c>
      <c r="G298" s="40">
        <v>32.44</v>
      </c>
      <c r="H298" s="23"/>
      <c r="I298" s="17">
        <f>IFERROR(Таб02_47[[#This Row],[Цена]]*Таб02_47[[#This Row],[Заказ]],"")</f>
        <v>0</v>
      </c>
      <c r="J298" s="23" t="s">
        <v>10644</v>
      </c>
      <c r="K298" s="73" t="str">
        <f t="shared" si="4"/>
        <v/>
      </c>
      <c r="L298" s="25"/>
    </row>
    <row r="299" spans="2:12" ht="15.6" x14ac:dyDescent="0.3">
      <c r="B299" s="28" t="s">
        <v>1681</v>
      </c>
      <c r="C299" s="29" t="s">
        <v>1682</v>
      </c>
      <c r="D299" s="15" t="s">
        <v>10197</v>
      </c>
      <c r="E299" s="28" t="s">
        <v>16</v>
      </c>
      <c r="F299" s="15">
        <v>1</v>
      </c>
      <c r="G299" s="40">
        <v>61.12</v>
      </c>
      <c r="H299" s="23"/>
      <c r="I299" s="17">
        <f>IFERROR(Таб02_47[[#This Row],[Цена]]*Таб02_47[[#This Row],[Заказ]],"")</f>
        <v>0</v>
      </c>
      <c r="J299" s="23" t="s">
        <v>10644</v>
      </c>
      <c r="K299" s="73" t="str">
        <f t="shared" si="4"/>
        <v/>
      </c>
      <c r="L299" s="25"/>
    </row>
    <row r="300" spans="2:12" ht="15.6" x14ac:dyDescent="0.3">
      <c r="B300" s="28" t="s">
        <v>1679</v>
      </c>
      <c r="C300" s="29" t="s">
        <v>1680</v>
      </c>
      <c r="D300" s="15" t="s">
        <v>10060</v>
      </c>
      <c r="E300" s="28" t="s">
        <v>16</v>
      </c>
      <c r="F300" s="15">
        <v>1</v>
      </c>
      <c r="G300" s="40">
        <v>34.36</v>
      </c>
      <c r="H300" s="23"/>
      <c r="I300" s="17">
        <f>IFERROR(Таб02_47[[#This Row],[Цена]]*Таб02_47[[#This Row],[Заказ]],"")</f>
        <v>0</v>
      </c>
      <c r="J300" s="23" t="s">
        <v>10644</v>
      </c>
      <c r="K300" s="73" t="str">
        <f t="shared" si="4"/>
        <v/>
      </c>
      <c r="L300" s="25"/>
    </row>
    <row r="301" spans="2:12" ht="15.6" x14ac:dyDescent="0.3">
      <c r="B301" s="28" t="s">
        <v>1685</v>
      </c>
      <c r="C301" s="29" t="s">
        <v>1686</v>
      </c>
      <c r="D301" s="15" t="s">
        <v>10060</v>
      </c>
      <c r="E301" s="28" t="s">
        <v>16</v>
      </c>
      <c r="F301" s="15">
        <v>1</v>
      </c>
      <c r="G301" s="40">
        <v>46.26</v>
      </c>
      <c r="H301" s="23"/>
      <c r="I301" s="17">
        <f>IFERROR(Таб02_47[[#This Row],[Цена]]*Таб02_47[[#This Row],[Заказ]],"")</f>
        <v>0</v>
      </c>
      <c r="J301" s="23" t="s">
        <v>10644</v>
      </c>
      <c r="K301" s="73" t="str">
        <f t="shared" si="4"/>
        <v/>
      </c>
      <c r="L301" s="25"/>
    </row>
    <row r="302" spans="2:12" ht="15.6" x14ac:dyDescent="0.3">
      <c r="B302" s="28" t="s">
        <v>1683</v>
      </c>
      <c r="C302" s="29" t="s">
        <v>1684</v>
      </c>
      <c r="D302" s="15" t="s">
        <v>10060</v>
      </c>
      <c r="E302" s="28" t="s">
        <v>16</v>
      </c>
      <c r="F302" s="15">
        <v>1</v>
      </c>
      <c r="G302" s="40">
        <v>48.01</v>
      </c>
      <c r="H302" s="23"/>
      <c r="I302" s="17">
        <f>IFERROR(Таб02_47[[#This Row],[Цена]]*Таб02_47[[#This Row],[Заказ]],"")</f>
        <v>0</v>
      </c>
      <c r="J302" s="23" t="s">
        <v>10644</v>
      </c>
      <c r="K302" s="73" t="str">
        <f t="shared" si="4"/>
        <v/>
      </c>
      <c r="L302" s="25"/>
    </row>
    <row r="303" spans="2:12" ht="15.6" x14ac:dyDescent="0.3">
      <c r="B303" s="28" t="s">
        <v>1687</v>
      </c>
      <c r="C303" s="29" t="s">
        <v>1688</v>
      </c>
      <c r="D303" s="15" t="s">
        <v>10060</v>
      </c>
      <c r="E303" s="28" t="s">
        <v>16</v>
      </c>
      <c r="F303" s="15">
        <v>1</v>
      </c>
      <c r="G303" s="40">
        <v>49.32</v>
      </c>
      <c r="H303" s="23"/>
      <c r="I303" s="17">
        <f>IFERROR(Таб02_47[[#This Row],[Цена]]*Таб02_47[[#This Row],[Заказ]],"")</f>
        <v>0</v>
      </c>
      <c r="J303" s="23" t="s">
        <v>10644</v>
      </c>
      <c r="K303" s="73" t="str">
        <f t="shared" si="4"/>
        <v/>
      </c>
      <c r="L303" s="25"/>
    </row>
    <row r="304" spans="2:12" ht="15.6" x14ac:dyDescent="0.3">
      <c r="B304" s="28" t="s">
        <v>1671</v>
      </c>
      <c r="C304" s="29" t="s">
        <v>1672</v>
      </c>
      <c r="D304" s="15" t="s">
        <v>10544</v>
      </c>
      <c r="E304" s="28" t="s">
        <v>16</v>
      </c>
      <c r="F304" s="15">
        <v>1</v>
      </c>
      <c r="G304" s="40">
        <v>48.27</v>
      </c>
      <c r="H304" s="23"/>
      <c r="I304" s="17">
        <f>IFERROR(Таб02_47[[#This Row],[Цена]]*Таб02_47[[#This Row],[Заказ]],"")</f>
        <v>0</v>
      </c>
      <c r="J304" s="23" t="s">
        <v>10644</v>
      </c>
      <c r="K304" s="73" t="str">
        <f t="shared" si="4"/>
        <v/>
      </c>
      <c r="L304" s="25"/>
    </row>
    <row r="305" spans="2:12" ht="15.6" x14ac:dyDescent="0.3">
      <c r="B305" s="28" t="s">
        <v>1673</v>
      </c>
      <c r="C305" s="29" t="s">
        <v>1674</v>
      </c>
      <c r="D305" s="15" t="s">
        <v>10060</v>
      </c>
      <c r="E305" s="28" t="s">
        <v>16</v>
      </c>
      <c r="F305" s="15">
        <v>1</v>
      </c>
      <c r="G305" s="40">
        <v>44.95</v>
      </c>
      <c r="H305" s="23"/>
      <c r="I305" s="17">
        <f>IFERROR(Таб02_47[[#This Row],[Цена]]*Таб02_47[[#This Row],[Заказ]],"")</f>
        <v>0</v>
      </c>
      <c r="J305" s="23" t="s">
        <v>10644</v>
      </c>
      <c r="K305" s="73" t="str">
        <f t="shared" si="4"/>
        <v/>
      </c>
      <c r="L305" s="25"/>
    </row>
    <row r="306" spans="2:12" ht="15.6" x14ac:dyDescent="0.3">
      <c r="B306" s="28" t="s">
        <v>1713</v>
      </c>
      <c r="C306" s="29" t="s">
        <v>1714</v>
      </c>
      <c r="D306" s="15" t="s">
        <v>10220</v>
      </c>
      <c r="E306" s="28" t="s">
        <v>16</v>
      </c>
      <c r="F306" s="15">
        <v>3</v>
      </c>
      <c r="G306" s="40">
        <v>29.12</v>
      </c>
      <c r="H306" s="23"/>
      <c r="I306" s="17">
        <f>IFERROR(Таб02_47[[#This Row],[Цена]]*Таб02_47[[#This Row],[Заказ]],"")</f>
        <v>0</v>
      </c>
      <c r="J306" s="23" t="s">
        <v>10644</v>
      </c>
      <c r="K306" s="73" t="str">
        <f t="shared" si="4"/>
        <v/>
      </c>
      <c r="L306" s="25"/>
    </row>
    <row r="307" spans="2:12" ht="15.6" x14ac:dyDescent="0.3">
      <c r="B307" s="28" t="s">
        <v>1715</v>
      </c>
      <c r="C307" s="29" t="s">
        <v>1716</v>
      </c>
      <c r="D307" s="15" t="s">
        <v>10133</v>
      </c>
      <c r="E307" s="28" t="s">
        <v>16</v>
      </c>
      <c r="F307" s="15">
        <v>1</v>
      </c>
      <c r="G307" s="40">
        <v>34.630000000000003</v>
      </c>
      <c r="H307" s="23"/>
      <c r="I307" s="17">
        <f>IFERROR(Таб02_47[[#This Row],[Цена]]*Таб02_47[[#This Row],[Заказ]],"")</f>
        <v>0</v>
      </c>
      <c r="J307" s="23" t="s">
        <v>10644</v>
      </c>
      <c r="K307" s="73" t="str">
        <f t="shared" si="4"/>
        <v/>
      </c>
      <c r="L307" s="25"/>
    </row>
    <row r="308" spans="2:12" ht="15.6" x14ac:dyDescent="0.3">
      <c r="B308" s="28" t="s">
        <v>1717</v>
      </c>
      <c r="C308" s="29" t="s">
        <v>1718</v>
      </c>
      <c r="D308" s="15" t="s">
        <v>10190</v>
      </c>
      <c r="E308" s="28" t="s">
        <v>16</v>
      </c>
      <c r="F308" s="15">
        <v>1</v>
      </c>
      <c r="G308" s="40">
        <v>54.13</v>
      </c>
      <c r="H308" s="23"/>
      <c r="I308" s="17">
        <f>IFERROR(Таб02_47[[#This Row],[Цена]]*Таб02_47[[#This Row],[Заказ]],"")</f>
        <v>0</v>
      </c>
      <c r="J308" s="23" t="s">
        <v>10644</v>
      </c>
      <c r="K308" s="73" t="str">
        <f t="shared" si="4"/>
        <v/>
      </c>
      <c r="L308" s="25"/>
    </row>
    <row r="309" spans="2:12" ht="15.6" x14ac:dyDescent="0.3">
      <c r="B309" s="28" t="s">
        <v>1979</v>
      </c>
      <c r="C309" s="29" t="s">
        <v>1980</v>
      </c>
      <c r="D309" s="15" t="s">
        <v>10133</v>
      </c>
      <c r="E309" s="28" t="s">
        <v>16</v>
      </c>
      <c r="F309" s="15">
        <v>1</v>
      </c>
      <c r="G309" s="40">
        <v>41.63</v>
      </c>
      <c r="H309" s="23"/>
      <c r="I309" s="17">
        <f>IFERROR(Таб02_47[[#This Row],[Цена]]*Таб02_47[[#This Row],[Заказ]],"")</f>
        <v>0</v>
      </c>
      <c r="J309" s="23" t="s">
        <v>10644</v>
      </c>
      <c r="K309" s="73" t="str">
        <f t="shared" si="4"/>
        <v/>
      </c>
      <c r="L309" s="25"/>
    </row>
    <row r="310" spans="2:12" ht="15.6" x14ac:dyDescent="0.3">
      <c r="B310" s="28" t="s">
        <v>1981</v>
      </c>
      <c r="C310" s="29" t="s">
        <v>1982</v>
      </c>
      <c r="D310" s="15" t="s">
        <v>10060</v>
      </c>
      <c r="E310" s="28" t="s">
        <v>16</v>
      </c>
      <c r="F310" s="15">
        <v>1</v>
      </c>
      <c r="G310" s="40">
        <v>46.7</v>
      </c>
      <c r="H310" s="23"/>
      <c r="I310" s="17">
        <f>IFERROR(Таб02_47[[#This Row],[Цена]]*Таб02_47[[#This Row],[Заказ]],"")</f>
        <v>0</v>
      </c>
      <c r="J310" s="23" t="s">
        <v>10644</v>
      </c>
      <c r="K310" s="73" t="str">
        <f t="shared" si="4"/>
        <v/>
      </c>
      <c r="L310" s="25"/>
    </row>
    <row r="311" spans="2:12" ht="15.6" x14ac:dyDescent="0.3">
      <c r="B311" s="28" t="s">
        <v>1795</v>
      </c>
      <c r="C311" s="29" t="s">
        <v>1796</v>
      </c>
      <c r="D311" s="15" t="s">
        <v>10136</v>
      </c>
      <c r="E311" s="28" t="s">
        <v>16</v>
      </c>
      <c r="F311" s="15">
        <v>1</v>
      </c>
      <c r="G311" s="40">
        <v>81.319999999999993</v>
      </c>
      <c r="H311" s="23"/>
      <c r="I311" s="17">
        <f>IFERROR(Таб02_47[[#This Row],[Цена]]*Таб02_47[[#This Row],[Заказ]],"")</f>
        <v>0</v>
      </c>
      <c r="J311" s="23" t="s">
        <v>10644</v>
      </c>
      <c r="K311" s="73" t="str">
        <f t="shared" si="4"/>
        <v/>
      </c>
      <c r="L311" s="25"/>
    </row>
    <row r="312" spans="2:12" ht="15.6" x14ac:dyDescent="0.3">
      <c r="B312" s="28" t="s">
        <v>1797</v>
      </c>
      <c r="C312" s="29" t="s">
        <v>1798</v>
      </c>
      <c r="D312" s="15" t="s">
        <v>10403</v>
      </c>
      <c r="E312" s="28" t="s">
        <v>16</v>
      </c>
      <c r="F312" s="15">
        <v>1</v>
      </c>
      <c r="G312" s="40">
        <v>109.6</v>
      </c>
      <c r="H312" s="23"/>
      <c r="I312" s="17">
        <f>IFERROR(Таб02_47[[#This Row],[Цена]]*Таб02_47[[#This Row],[Заказ]],"")</f>
        <v>0</v>
      </c>
      <c r="J312" s="23" t="s">
        <v>10644</v>
      </c>
      <c r="K312" s="73" t="str">
        <f t="shared" si="4"/>
        <v/>
      </c>
      <c r="L312" s="25"/>
    </row>
    <row r="313" spans="2:12" ht="15.6" x14ac:dyDescent="0.3">
      <c r="B313" s="28" t="s">
        <v>1791</v>
      </c>
      <c r="C313" s="29" t="s">
        <v>1792</v>
      </c>
      <c r="D313" s="15" t="s">
        <v>10220</v>
      </c>
      <c r="E313" s="28" t="s">
        <v>16</v>
      </c>
      <c r="F313" s="15">
        <v>3</v>
      </c>
      <c r="G313" s="40">
        <v>27.37</v>
      </c>
      <c r="H313" s="23"/>
      <c r="I313" s="17">
        <f>IFERROR(Таб02_47[[#This Row],[Цена]]*Таб02_47[[#This Row],[Заказ]],"")</f>
        <v>0</v>
      </c>
      <c r="J313" s="23" t="s">
        <v>10644</v>
      </c>
      <c r="K313" s="73" t="str">
        <f t="shared" si="4"/>
        <v/>
      </c>
      <c r="L313" s="25"/>
    </row>
    <row r="314" spans="2:12" ht="15.6" x14ac:dyDescent="0.3">
      <c r="B314" s="28" t="s">
        <v>1793</v>
      </c>
      <c r="C314" s="29" t="s">
        <v>1794</v>
      </c>
      <c r="D314" s="15" t="s">
        <v>10190</v>
      </c>
      <c r="E314" s="28" t="s">
        <v>16</v>
      </c>
      <c r="F314" s="15">
        <v>1</v>
      </c>
      <c r="G314" s="40">
        <v>55.88</v>
      </c>
      <c r="H314" s="23"/>
      <c r="I314" s="17">
        <f>IFERROR(Таб02_47[[#This Row],[Цена]]*Таб02_47[[#This Row],[Заказ]],"")</f>
        <v>0</v>
      </c>
      <c r="J314" s="23" t="s">
        <v>10644</v>
      </c>
      <c r="K314" s="73" t="str">
        <f t="shared" si="4"/>
        <v/>
      </c>
      <c r="L314" s="25"/>
    </row>
    <row r="315" spans="2:12" ht="15.6" x14ac:dyDescent="0.3">
      <c r="B315" s="28" t="s">
        <v>1787</v>
      </c>
      <c r="C315" s="29" t="s">
        <v>1788</v>
      </c>
      <c r="D315" s="15" t="s">
        <v>10544</v>
      </c>
      <c r="E315" s="28" t="s">
        <v>16</v>
      </c>
      <c r="F315" s="15">
        <v>1</v>
      </c>
      <c r="G315" s="40">
        <v>42.58</v>
      </c>
      <c r="H315" s="23"/>
      <c r="I315" s="17">
        <f>IFERROR(Таб02_47[[#This Row],[Цена]]*Таб02_47[[#This Row],[Заказ]],"")</f>
        <v>0</v>
      </c>
      <c r="J315" s="23" t="s">
        <v>10644</v>
      </c>
      <c r="K315" s="73" t="str">
        <f t="shared" si="4"/>
        <v/>
      </c>
      <c r="L315" s="25"/>
    </row>
    <row r="316" spans="2:12" ht="15.6" x14ac:dyDescent="0.3">
      <c r="B316" s="28" t="s">
        <v>1789</v>
      </c>
      <c r="C316" s="29" t="s">
        <v>1790</v>
      </c>
      <c r="D316" s="15" t="s">
        <v>10544</v>
      </c>
      <c r="E316" s="28" t="s">
        <v>16</v>
      </c>
      <c r="F316" s="15">
        <v>1</v>
      </c>
      <c r="G316" s="40">
        <v>52.46</v>
      </c>
      <c r="H316" s="23"/>
      <c r="I316" s="17">
        <f>IFERROR(Таб02_47[[#This Row],[Цена]]*Таб02_47[[#This Row],[Заказ]],"")</f>
        <v>0</v>
      </c>
      <c r="J316" s="23" t="s">
        <v>10644</v>
      </c>
      <c r="K316" s="73" t="str">
        <f t="shared" si="4"/>
        <v/>
      </c>
      <c r="L316" s="25"/>
    </row>
    <row r="317" spans="2:12" ht="15.6" x14ac:dyDescent="0.3">
      <c r="B317" s="28" t="s">
        <v>1799</v>
      </c>
      <c r="C317" s="29" t="s">
        <v>1800</v>
      </c>
      <c r="D317" s="15" t="s">
        <v>10220</v>
      </c>
      <c r="E317" s="28" t="s">
        <v>16</v>
      </c>
      <c r="F317" s="15">
        <v>3</v>
      </c>
      <c r="G317" s="40">
        <v>27.37</v>
      </c>
      <c r="H317" s="23"/>
      <c r="I317" s="17">
        <f>IFERROR(Таб02_47[[#This Row],[Цена]]*Таб02_47[[#This Row],[Заказ]],"")</f>
        <v>0</v>
      </c>
      <c r="J317" s="23" t="s">
        <v>10644</v>
      </c>
      <c r="K317" s="73" t="str">
        <f t="shared" si="4"/>
        <v/>
      </c>
      <c r="L317" s="25"/>
    </row>
    <row r="318" spans="2:12" ht="15.6" x14ac:dyDescent="0.3">
      <c r="B318" s="28" t="s">
        <v>1801</v>
      </c>
      <c r="C318" s="29" t="s">
        <v>1802</v>
      </c>
      <c r="D318" s="15" t="s">
        <v>10220</v>
      </c>
      <c r="E318" s="28" t="s">
        <v>16</v>
      </c>
      <c r="F318" s="15">
        <v>3</v>
      </c>
      <c r="G318" s="40">
        <v>26.93</v>
      </c>
      <c r="H318" s="23"/>
      <c r="I318" s="17">
        <f>IFERROR(Таб02_47[[#This Row],[Цена]]*Таб02_47[[#This Row],[Заказ]],"")</f>
        <v>0</v>
      </c>
      <c r="J318" s="23" t="s">
        <v>10644</v>
      </c>
      <c r="K318" s="73" t="str">
        <f t="shared" si="4"/>
        <v/>
      </c>
      <c r="L318" s="25"/>
    </row>
    <row r="319" spans="2:12" ht="15.6" x14ac:dyDescent="0.3">
      <c r="B319" s="28" t="s">
        <v>1811</v>
      </c>
      <c r="C319" s="29" t="s">
        <v>1812</v>
      </c>
      <c r="D319" s="15" t="s">
        <v>10136</v>
      </c>
      <c r="E319" s="28" t="s">
        <v>16</v>
      </c>
      <c r="F319" s="15">
        <v>1</v>
      </c>
      <c r="G319" s="40">
        <v>77.819999999999993</v>
      </c>
      <c r="H319" s="23"/>
      <c r="I319" s="17">
        <f>IFERROR(Таб02_47[[#This Row],[Цена]]*Таб02_47[[#This Row],[Заказ]],"")</f>
        <v>0</v>
      </c>
      <c r="J319" s="23" t="s">
        <v>10644</v>
      </c>
      <c r="K319" s="73" t="str">
        <f t="shared" si="4"/>
        <v/>
      </c>
      <c r="L319" s="25"/>
    </row>
    <row r="320" spans="2:12" ht="15.6" x14ac:dyDescent="0.3">
      <c r="B320" s="28" t="s">
        <v>1807</v>
      </c>
      <c r="C320" s="29" t="s">
        <v>1808</v>
      </c>
      <c r="D320" s="15" t="s">
        <v>10220</v>
      </c>
      <c r="E320" s="28" t="s">
        <v>16</v>
      </c>
      <c r="F320" s="15">
        <v>3</v>
      </c>
      <c r="G320" s="40">
        <v>26.93</v>
      </c>
      <c r="H320" s="23"/>
      <c r="I320" s="17">
        <f>IFERROR(Таб02_47[[#This Row],[Цена]]*Таб02_47[[#This Row],[Заказ]],"")</f>
        <v>0</v>
      </c>
      <c r="J320" s="23" t="s">
        <v>10644</v>
      </c>
      <c r="K320" s="73" t="str">
        <f t="shared" si="4"/>
        <v/>
      </c>
      <c r="L320" s="25"/>
    </row>
    <row r="321" spans="2:12" ht="15.6" x14ac:dyDescent="0.3">
      <c r="B321" s="28" t="s">
        <v>1809</v>
      </c>
      <c r="C321" s="29" t="s">
        <v>1810</v>
      </c>
      <c r="D321" s="15" t="s">
        <v>10190</v>
      </c>
      <c r="E321" s="28" t="s">
        <v>16</v>
      </c>
      <c r="F321" s="15">
        <v>1</v>
      </c>
      <c r="G321" s="40">
        <v>48.88</v>
      </c>
      <c r="H321" s="23"/>
      <c r="I321" s="17">
        <f>IFERROR(Таб02_47[[#This Row],[Цена]]*Таб02_47[[#This Row],[Заказ]],"")</f>
        <v>0</v>
      </c>
      <c r="J321" s="23" t="s">
        <v>10644</v>
      </c>
      <c r="K321" s="73" t="str">
        <f t="shared" si="4"/>
        <v/>
      </c>
      <c r="L321" s="25"/>
    </row>
    <row r="322" spans="2:12" ht="15.6" x14ac:dyDescent="0.3">
      <c r="B322" s="28" t="s">
        <v>1803</v>
      </c>
      <c r="C322" s="29" t="s">
        <v>1804</v>
      </c>
      <c r="D322" s="15" t="s">
        <v>10544</v>
      </c>
      <c r="E322" s="28" t="s">
        <v>16</v>
      </c>
      <c r="F322" s="15">
        <v>1</v>
      </c>
      <c r="G322" s="40">
        <v>42.58</v>
      </c>
      <c r="H322" s="23"/>
      <c r="I322" s="17">
        <f>IFERROR(Таб02_47[[#This Row],[Цена]]*Таб02_47[[#This Row],[Заказ]],"")</f>
        <v>0</v>
      </c>
      <c r="J322" s="23" t="s">
        <v>10644</v>
      </c>
      <c r="K322" s="73" t="str">
        <f t="shared" si="4"/>
        <v/>
      </c>
      <c r="L322" s="25"/>
    </row>
    <row r="323" spans="2:12" ht="15.6" x14ac:dyDescent="0.3">
      <c r="B323" s="28" t="s">
        <v>1805</v>
      </c>
      <c r="C323" s="29" t="s">
        <v>1806</v>
      </c>
      <c r="D323" s="15" t="s">
        <v>10544</v>
      </c>
      <c r="E323" s="28" t="s">
        <v>16</v>
      </c>
      <c r="F323" s="15">
        <v>1</v>
      </c>
      <c r="G323" s="40">
        <v>52.46</v>
      </c>
      <c r="H323" s="23"/>
      <c r="I323" s="17">
        <f>IFERROR(Таб02_47[[#This Row],[Цена]]*Таб02_47[[#This Row],[Заказ]],"")</f>
        <v>0</v>
      </c>
      <c r="J323" s="23" t="s">
        <v>10644</v>
      </c>
      <c r="K323" s="73" t="str">
        <f t="shared" si="4"/>
        <v/>
      </c>
      <c r="L323" s="25"/>
    </row>
    <row r="324" spans="2:12" ht="15.6" x14ac:dyDescent="0.3">
      <c r="B324" s="28" t="s">
        <v>1813</v>
      </c>
      <c r="C324" s="29" t="s">
        <v>1814</v>
      </c>
      <c r="D324" s="15" t="s">
        <v>10220</v>
      </c>
      <c r="E324" s="28" t="s">
        <v>16</v>
      </c>
      <c r="F324" s="15">
        <v>3</v>
      </c>
      <c r="G324" s="40">
        <v>27.37</v>
      </c>
      <c r="H324" s="23"/>
      <c r="I324" s="17">
        <f>IFERROR(Таб02_47[[#This Row],[Цена]]*Таб02_47[[#This Row],[Заказ]],"")</f>
        <v>0</v>
      </c>
      <c r="J324" s="23" t="s">
        <v>10644</v>
      </c>
      <c r="K324" s="73" t="str">
        <f t="shared" si="4"/>
        <v/>
      </c>
      <c r="L324" s="25"/>
    </row>
    <row r="325" spans="2:12" ht="15.6" x14ac:dyDescent="0.3">
      <c r="B325" s="28" t="s">
        <v>1815</v>
      </c>
      <c r="C325" s="29" t="s">
        <v>1816</v>
      </c>
      <c r="D325" s="15" t="s">
        <v>10544</v>
      </c>
      <c r="E325" s="28" t="s">
        <v>16</v>
      </c>
      <c r="F325" s="15">
        <v>1</v>
      </c>
      <c r="G325" s="40">
        <v>43.89</v>
      </c>
      <c r="H325" s="23"/>
      <c r="I325" s="17">
        <f>IFERROR(Таб02_47[[#This Row],[Цена]]*Таб02_47[[#This Row],[Заказ]],"")</f>
        <v>0</v>
      </c>
      <c r="J325" s="23" t="s">
        <v>10644</v>
      </c>
      <c r="K325" s="73" t="str">
        <f t="shared" si="4"/>
        <v/>
      </c>
      <c r="L325" s="25"/>
    </row>
    <row r="326" spans="2:12" ht="15.6" x14ac:dyDescent="0.3">
      <c r="B326" s="28" t="s">
        <v>1817</v>
      </c>
      <c r="C326" s="29" t="s">
        <v>1818</v>
      </c>
      <c r="D326" s="15" t="s">
        <v>10544</v>
      </c>
      <c r="E326" s="28" t="s">
        <v>16</v>
      </c>
      <c r="F326" s="15">
        <v>1</v>
      </c>
      <c r="G326" s="40">
        <v>32.619999999999997</v>
      </c>
      <c r="H326" s="23"/>
      <c r="I326" s="17">
        <f>IFERROR(Таб02_47[[#This Row],[Цена]]*Таб02_47[[#This Row],[Заказ]],"")</f>
        <v>0</v>
      </c>
      <c r="J326" s="23" t="s">
        <v>10644</v>
      </c>
      <c r="K326" s="73" t="str">
        <f t="shared" ref="K326:K389" si="5">IF(AND($K$4&gt;0,$K$4&lt;300),"Минимальный заказ по вкладке 300 евро","")</f>
        <v/>
      </c>
      <c r="L326" s="25"/>
    </row>
    <row r="327" spans="2:12" ht="15.6" x14ac:dyDescent="0.3">
      <c r="B327" s="28" t="s">
        <v>1823</v>
      </c>
      <c r="C327" s="29" t="s">
        <v>1824</v>
      </c>
      <c r="D327" s="15" t="s">
        <v>10197</v>
      </c>
      <c r="E327" s="28" t="s">
        <v>16</v>
      </c>
      <c r="F327" s="15">
        <v>1</v>
      </c>
      <c r="G327" s="40">
        <v>67.680000000000007</v>
      </c>
      <c r="H327" s="23"/>
      <c r="I327" s="17">
        <f>IFERROR(Таб02_47[[#This Row],[Цена]]*Таб02_47[[#This Row],[Заказ]],"")</f>
        <v>0</v>
      </c>
      <c r="J327" s="23" t="s">
        <v>10644</v>
      </c>
      <c r="K327" s="73" t="str">
        <f t="shared" si="5"/>
        <v/>
      </c>
      <c r="L327" s="25"/>
    </row>
    <row r="328" spans="2:12" ht="15.6" x14ac:dyDescent="0.3">
      <c r="B328" s="28" t="s">
        <v>1821</v>
      </c>
      <c r="C328" s="29" t="s">
        <v>1822</v>
      </c>
      <c r="D328" s="15" t="s">
        <v>10220</v>
      </c>
      <c r="E328" s="28" t="s">
        <v>16</v>
      </c>
      <c r="F328" s="15">
        <v>3</v>
      </c>
      <c r="G328" s="40">
        <v>28.68</v>
      </c>
      <c r="H328" s="23"/>
      <c r="I328" s="17">
        <f>IFERROR(Таб02_47[[#This Row],[Цена]]*Таб02_47[[#This Row],[Заказ]],"")</f>
        <v>0</v>
      </c>
      <c r="J328" s="23" t="s">
        <v>10644</v>
      </c>
      <c r="K328" s="73" t="str">
        <f t="shared" si="5"/>
        <v/>
      </c>
      <c r="L328" s="25"/>
    </row>
    <row r="329" spans="2:12" ht="15.6" x14ac:dyDescent="0.3">
      <c r="B329" s="28" t="s">
        <v>1819</v>
      </c>
      <c r="C329" s="29" t="s">
        <v>1820</v>
      </c>
      <c r="D329" s="15" t="s">
        <v>10544</v>
      </c>
      <c r="E329" s="28" t="s">
        <v>16</v>
      </c>
      <c r="F329" s="15">
        <v>1</v>
      </c>
      <c r="G329" s="40">
        <v>49.32</v>
      </c>
      <c r="H329" s="23"/>
      <c r="I329" s="17">
        <f>IFERROR(Таб02_47[[#This Row],[Цена]]*Таб02_47[[#This Row],[Заказ]],"")</f>
        <v>0</v>
      </c>
      <c r="J329" s="23" t="s">
        <v>10644</v>
      </c>
      <c r="K329" s="73" t="str">
        <f t="shared" si="5"/>
        <v/>
      </c>
      <c r="L329" s="25"/>
    </row>
    <row r="330" spans="2:12" ht="15.6" x14ac:dyDescent="0.3">
      <c r="B330" s="28" t="s">
        <v>1829</v>
      </c>
      <c r="C330" s="29" t="s">
        <v>1830</v>
      </c>
      <c r="D330" s="15" t="s">
        <v>10197</v>
      </c>
      <c r="E330" s="28" t="s">
        <v>16</v>
      </c>
      <c r="F330" s="15">
        <v>1</v>
      </c>
      <c r="G330" s="40">
        <v>67.680000000000007</v>
      </c>
      <c r="H330" s="23"/>
      <c r="I330" s="17">
        <f>IFERROR(Таб02_47[[#This Row],[Цена]]*Таб02_47[[#This Row],[Заказ]],"")</f>
        <v>0</v>
      </c>
      <c r="J330" s="23" t="s">
        <v>10644</v>
      </c>
      <c r="K330" s="73" t="str">
        <f t="shared" si="5"/>
        <v/>
      </c>
      <c r="L330" s="25"/>
    </row>
    <row r="331" spans="2:12" ht="15.6" x14ac:dyDescent="0.3">
      <c r="B331" s="28" t="s">
        <v>1825</v>
      </c>
      <c r="C331" s="29" t="s">
        <v>1826</v>
      </c>
      <c r="D331" s="15" t="s">
        <v>10220</v>
      </c>
      <c r="E331" s="28" t="s">
        <v>16</v>
      </c>
      <c r="F331" s="15">
        <v>3</v>
      </c>
      <c r="G331" s="40">
        <v>27.72</v>
      </c>
      <c r="H331" s="23"/>
      <c r="I331" s="17">
        <f>IFERROR(Таб02_47[[#This Row],[Цена]]*Таб02_47[[#This Row],[Заказ]],"")</f>
        <v>0</v>
      </c>
      <c r="J331" s="23" t="s">
        <v>10644</v>
      </c>
      <c r="K331" s="73" t="str">
        <f t="shared" si="5"/>
        <v/>
      </c>
      <c r="L331" s="25"/>
    </row>
    <row r="332" spans="2:12" ht="15.6" x14ac:dyDescent="0.3">
      <c r="B332" s="28" t="s">
        <v>1827</v>
      </c>
      <c r="C332" s="29" t="s">
        <v>1828</v>
      </c>
      <c r="D332" s="15" t="s">
        <v>10060</v>
      </c>
      <c r="E332" s="28" t="s">
        <v>16</v>
      </c>
      <c r="F332" s="15">
        <v>1</v>
      </c>
      <c r="G332" s="40">
        <v>44.51</v>
      </c>
      <c r="H332" s="23"/>
      <c r="I332" s="17">
        <f>IFERROR(Таб02_47[[#This Row],[Цена]]*Таб02_47[[#This Row],[Заказ]],"")</f>
        <v>0</v>
      </c>
      <c r="J332" s="23" t="s">
        <v>10644</v>
      </c>
      <c r="K332" s="73" t="str">
        <f t="shared" si="5"/>
        <v/>
      </c>
      <c r="L332" s="25"/>
    </row>
    <row r="333" spans="2:12" ht="15.6" x14ac:dyDescent="0.3">
      <c r="B333" s="28" t="s">
        <v>1831</v>
      </c>
      <c r="C333" s="29" t="s">
        <v>1832</v>
      </c>
      <c r="D333" s="15" t="s">
        <v>10544</v>
      </c>
      <c r="E333" s="28" t="s">
        <v>16</v>
      </c>
      <c r="F333" s="15">
        <v>1</v>
      </c>
      <c r="G333" s="40">
        <v>42.58</v>
      </c>
      <c r="H333" s="23"/>
      <c r="I333" s="17">
        <f>IFERROR(Таб02_47[[#This Row],[Цена]]*Таб02_47[[#This Row],[Заказ]],"")</f>
        <v>0</v>
      </c>
      <c r="J333" s="23" t="s">
        <v>10644</v>
      </c>
      <c r="K333" s="73" t="str">
        <f t="shared" si="5"/>
        <v/>
      </c>
      <c r="L333" s="25"/>
    </row>
    <row r="334" spans="2:12" ht="15.6" x14ac:dyDescent="0.3">
      <c r="B334" s="28" t="s">
        <v>1833</v>
      </c>
      <c r="C334" s="29" t="s">
        <v>1834</v>
      </c>
      <c r="D334" s="15" t="s">
        <v>10544</v>
      </c>
      <c r="E334" s="28" t="s">
        <v>16</v>
      </c>
      <c r="F334" s="15">
        <v>1</v>
      </c>
      <c r="G334" s="40">
        <v>42.58</v>
      </c>
      <c r="H334" s="23"/>
      <c r="I334" s="17">
        <f>IFERROR(Таб02_47[[#This Row],[Цена]]*Таб02_47[[#This Row],[Заказ]],"")</f>
        <v>0</v>
      </c>
      <c r="J334" s="23" t="s">
        <v>10644</v>
      </c>
      <c r="K334" s="73" t="str">
        <f t="shared" si="5"/>
        <v/>
      </c>
      <c r="L334" s="25"/>
    </row>
    <row r="335" spans="2:12" ht="15.6" x14ac:dyDescent="0.3">
      <c r="B335" s="28" t="s">
        <v>1835</v>
      </c>
      <c r="C335" s="29" t="s">
        <v>1836</v>
      </c>
      <c r="D335" s="15" t="s">
        <v>10544</v>
      </c>
      <c r="E335" s="28" t="s">
        <v>16</v>
      </c>
      <c r="F335" s="15">
        <v>1</v>
      </c>
      <c r="G335" s="40">
        <v>39.700000000000003</v>
      </c>
      <c r="H335" s="23"/>
      <c r="I335" s="17">
        <f>IFERROR(Таб02_47[[#This Row],[Цена]]*Таб02_47[[#This Row],[Заказ]],"")</f>
        <v>0</v>
      </c>
      <c r="J335" s="23" t="s">
        <v>10644</v>
      </c>
      <c r="K335" s="73" t="str">
        <f t="shared" si="5"/>
        <v/>
      </c>
      <c r="L335" s="25"/>
    </row>
    <row r="336" spans="2:12" ht="15.6" x14ac:dyDescent="0.3">
      <c r="B336" s="28" t="s">
        <v>1837</v>
      </c>
      <c r="C336" s="29" t="s">
        <v>1838</v>
      </c>
      <c r="D336" s="15" t="s">
        <v>10544</v>
      </c>
      <c r="E336" s="28" t="s">
        <v>16</v>
      </c>
      <c r="F336" s="15">
        <v>1</v>
      </c>
      <c r="G336" s="40">
        <v>43.02</v>
      </c>
      <c r="H336" s="23"/>
      <c r="I336" s="17">
        <f>IFERROR(Таб02_47[[#This Row],[Цена]]*Таб02_47[[#This Row],[Заказ]],"")</f>
        <v>0</v>
      </c>
      <c r="J336" s="23" t="s">
        <v>10644</v>
      </c>
      <c r="K336" s="73" t="str">
        <f t="shared" si="5"/>
        <v/>
      </c>
      <c r="L336" s="25"/>
    </row>
    <row r="337" spans="2:12" ht="15.6" x14ac:dyDescent="0.3">
      <c r="B337" s="28" t="s">
        <v>1839</v>
      </c>
      <c r="C337" s="29" t="s">
        <v>1840</v>
      </c>
      <c r="D337" s="15" t="s">
        <v>10544</v>
      </c>
      <c r="E337" s="28" t="s">
        <v>16</v>
      </c>
      <c r="F337" s="15">
        <v>1</v>
      </c>
      <c r="G337" s="40">
        <v>42.14</v>
      </c>
      <c r="H337" s="23"/>
      <c r="I337" s="17">
        <f>IFERROR(Таб02_47[[#This Row],[Цена]]*Таб02_47[[#This Row],[Заказ]],"")</f>
        <v>0</v>
      </c>
      <c r="J337" s="23" t="s">
        <v>10644</v>
      </c>
      <c r="K337" s="73" t="str">
        <f t="shared" si="5"/>
        <v/>
      </c>
      <c r="L337" s="25"/>
    </row>
    <row r="338" spans="2:12" ht="15.6" x14ac:dyDescent="0.3">
      <c r="B338" s="28" t="s">
        <v>1843</v>
      </c>
      <c r="C338" s="29" t="s">
        <v>1844</v>
      </c>
      <c r="D338" s="15" t="s">
        <v>10220</v>
      </c>
      <c r="E338" s="28" t="s">
        <v>16</v>
      </c>
      <c r="F338" s="15">
        <v>3</v>
      </c>
      <c r="G338" s="40">
        <v>26.93</v>
      </c>
      <c r="H338" s="23"/>
      <c r="I338" s="17">
        <f>IFERROR(Таб02_47[[#This Row],[Цена]]*Таб02_47[[#This Row],[Заказ]],"")</f>
        <v>0</v>
      </c>
      <c r="J338" s="23" t="s">
        <v>10644</v>
      </c>
      <c r="K338" s="73" t="str">
        <f t="shared" si="5"/>
        <v/>
      </c>
      <c r="L338" s="25"/>
    </row>
    <row r="339" spans="2:12" ht="15.6" x14ac:dyDescent="0.3">
      <c r="B339" s="28" t="s">
        <v>1841</v>
      </c>
      <c r="C339" s="29" t="s">
        <v>1842</v>
      </c>
      <c r="D339" s="15" t="s">
        <v>10544</v>
      </c>
      <c r="E339" s="28" t="s">
        <v>16</v>
      </c>
      <c r="F339" s="15">
        <v>1</v>
      </c>
      <c r="G339" s="40">
        <v>43.89</v>
      </c>
      <c r="H339" s="23"/>
      <c r="I339" s="17">
        <f>IFERROR(Таб02_47[[#This Row],[Цена]]*Таб02_47[[#This Row],[Заказ]],"")</f>
        <v>0</v>
      </c>
      <c r="J339" s="23" t="s">
        <v>10644</v>
      </c>
      <c r="K339" s="73" t="str">
        <f t="shared" si="5"/>
        <v/>
      </c>
      <c r="L339" s="25"/>
    </row>
    <row r="340" spans="2:12" ht="15.6" x14ac:dyDescent="0.3">
      <c r="B340" s="28" t="s">
        <v>1719</v>
      </c>
      <c r="C340" s="29" t="s">
        <v>1720</v>
      </c>
      <c r="D340" s="15" t="s">
        <v>10544</v>
      </c>
      <c r="E340" s="28" t="s">
        <v>16</v>
      </c>
      <c r="F340" s="15">
        <v>1</v>
      </c>
      <c r="G340" s="40">
        <v>42.14</v>
      </c>
      <c r="H340" s="23"/>
      <c r="I340" s="17">
        <f>IFERROR(Таб02_47[[#This Row],[Цена]]*Таб02_47[[#This Row],[Заказ]],"")</f>
        <v>0</v>
      </c>
      <c r="J340" s="23" t="s">
        <v>10644</v>
      </c>
      <c r="K340" s="73" t="str">
        <f t="shared" si="5"/>
        <v/>
      </c>
      <c r="L340" s="25"/>
    </row>
    <row r="341" spans="2:12" ht="15.6" x14ac:dyDescent="0.3">
      <c r="B341" s="28" t="s">
        <v>1689</v>
      </c>
      <c r="C341" s="29" t="s">
        <v>1690</v>
      </c>
      <c r="D341" s="15" t="s">
        <v>10544</v>
      </c>
      <c r="E341" s="28" t="s">
        <v>16</v>
      </c>
      <c r="F341" s="15">
        <v>1</v>
      </c>
      <c r="G341" s="40">
        <v>46.52</v>
      </c>
      <c r="H341" s="23"/>
      <c r="I341" s="17">
        <f>IFERROR(Таб02_47[[#This Row],[Цена]]*Таб02_47[[#This Row],[Заказ]],"")</f>
        <v>0</v>
      </c>
      <c r="J341" s="23" t="s">
        <v>10644</v>
      </c>
      <c r="K341" s="73" t="str">
        <f t="shared" si="5"/>
        <v/>
      </c>
      <c r="L341" s="25"/>
    </row>
    <row r="342" spans="2:12" ht="15.6" x14ac:dyDescent="0.3">
      <c r="B342" s="28" t="s">
        <v>1691</v>
      </c>
      <c r="C342" s="29" t="s">
        <v>1692</v>
      </c>
      <c r="D342" s="15" t="s">
        <v>10544</v>
      </c>
      <c r="E342" s="28" t="s">
        <v>16</v>
      </c>
      <c r="F342" s="15">
        <v>1</v>
      </c>
      <c r="G342" s="40">
        <v>54.21</v>
      </c>
      <c r="H342" s="23"/>
      <c r="I342" s="17">
        <f>IFERROR(Таб02_47[[#This Row],[Цена]]*Таб02_47[[#This Row],[Заказ]],"")</f>
        <v>0</v>
      </c>
      <c r="J342" s="23" t="s">
        <v>10644</v>
      </c>
      <c r="K342" s="73" t="str">
        <f t="shared" si="5"/>
        <v/>
      </c>
      <c r="L342" s="25"/>
    </row>
    <row r="343" spans="2:12" ht="15.6" x14ac:dyDescent="0.3">
      <c r="B343" s="28" t="s">
        <v>1693</v>
      </c>
      <c r="C343" s="29" t="s">
        <v>1694</v>
      </c>
      <c r="D343" s="15" t="s">
        <v>10133</v>
      </c>
      <c r="E343" s="28" t="s">
        <v>16</v>
      </c>
      <c r="F343" s="15">
        <v>1</v>
      </c>
      <c r="G343" s="40">
        <v>31.57</v>
      </c>
      <c r="H343" s="23"/>
      <c r="I343" s="17">
        <f>IFERROR(Таб02_47[[#This Row],[Цена]]*Таб02_47[[#This Row],[Заказ]],"")</f>
        <v>0</v>
      </c>
      <c r="J343" s="23" t="s">
        <v>10644</v>
      </c>
      <c r="K343" s="73" t="str">
        <f t="shared" si="5"/>
        <v/>
      </c>
      <c r="L343" s="25"/>
    </row>
    <row r="344" spans="2:12" ht="15.6" x14ac:dyDescent="0.3">
      <c r="B344" s="28" t="s">
        <v>1695</v>
      </c>
      <c r="C344" s="29" t="s">
        <v>1696</v>
      </c>
      <c r="D344" s="15" t="s">
        <v>10544</v>
      </c>
      <c r="E344" s="28" t="s">
        <v>16</v>
      </c>
      <c r="F344" s="15">
        <v>1</v>
      </c>
      <c r="G344" s="40">
        <v>67.680000000000007</v>
      </c>
      <c r="H344" s="23"/>
      <c r="I344" s="17">
        <f>IFERROR(Таб02_47[[#This Row],[Цена]]*Таб02_47[[#This Row],[Заказ]],"")</f>
        <v>0</v>
      </c>
      <c r="J344" s="23" t="s">
        <v>10644</v>
      </c>
      <c r="K344" s="73" t="str">
        <f t="shared" si="5"/>
        <v/>
      </c>
      <c r="L344" s="25"/>
    </row>
    <row r="345" spans="2:12" ht="15.6" x14ac:dyDescent="0.3">
      <c r="B345" s="28" t="s">
        <v>1925</v>
      </c>
      <c r="C345" s="29" t="s">
        <v>1926</v>
      </c>
      <c r="D345" s="15" t="s">
        <v>10133</v>
      </c>
      <c r="E345" s="28" t="s">
        <v>16</v>
      </c>
      <c r="F345" s="15">
        <v>1</v>
      </c>
      <c r="G345" s="40">
        <v>31.57</v>
      </c>
      <c r="H345" s="23"/>
      <c r="I345" s="17">
        <f>IFERROR(Таб02_47[[#This Row],[Цена]]*Таб02_47[[#This Row],[Заказ]],"")</f>
        <v>0</v>
      </c>
      <c r="J345" s="23" t="s">
        <v>10644</v>
      </c>
      <c r="K345" s="73" t="str">
        <f t="shared" si="5"/>
        <v/>
      </c>
      <c r="L345" s="25"/>
    </row>
    <row r="346" spans="2:12" ht="15.6" x14ac:dyDescent="0.3">
      <c r="B346" s="28" t="s">
        <v>1927</v>
      </c>
      <c r="C346" s="29" t="s">
        <v>1928</v>
      </c>
      <c r="D346" s="15" t="s">
        <v>10544</v>
      </c>
      <c r="E346" s="28" t="s">
        <v>16</v>
      </c>
      <c r="F346" s="15">
        <v>1</v>
      </c>
      <c r="G346" s="40">
        <v>62.43</v>
      </c>
      <c r="H346" s="23"/>
      <c r="I346" s="17">
        <f>IFERROR(Таб02_47[[#This Row],[Цена]]*Таб02_47[[#This Row],[Заказ]],"")</f>
        <v>0</v>
      </c>
      <c r="J346" s="23" t="s">
        <v>10644</v>
      </c>
      <c r="K346" s="73" t="str">
        <f t="shared" si="5"/>
        <v/>
      </c>
      <c r="L346" s="25"/>
    </row>
    <row r="347" spans="2:12" ht="15.6" x14ac:dyDescent="0.3">
      <c r="B347" s="28" t="s">
        <v>1929</v>
      </c>
      <c r="C347" s="29" t="s">
        <v>1930</v>
      </c>
      <c r="D347" s="15" t="s">
        <v>10133</v>
      </c>
      <c r="E347" s="28" t="s">
        <v>16</v>
      </c>
      <c r="F347" s="15">
        <v>1</v>
      </c>
      <c r="G347" s="40">
        <v>31.04</v>
      </c>
      <c r="H347" s="23"/>
      <c r="I347" s="17">
        <f>IFERROR(Таб02_47[[#This Row],[Цена]]*Таб02_47[[#This Row],[Заказ]],"")</f>
        <v>0</v>
      </c>
      <c r="J347" s="23" t="s">
        <v>10644</v>
      </c>
      <c r="K347" s="73" t="str">
        <f t="shared" si="5"/>
        <v/>
      </c>
      <c r="L347" s="25"/>
    </row>
    <row r="348" spans="2:12" ht="15.6" x14ac:dyDescent="0.3">
      <c r="B348" s="28" t="s">
        <v>1937</v>
      </c>
      <c r="C348" s="29" t="s">
        <v>1938</v>
      </c>
      <c r="D348" s="15" t="s">
        <v>10197</v>
      </c>
      <c r="E348" s="28" t="s">
        <v>16</v>
      </c>
      <c r="F348" s="15">
        <v>1</v>
      </c>
      <c r="G348" s="40">
        <v>61.12</v>
      </c>
      <c r="H348" s="23"/>
      <c r="I348" s="17">
        <f>IFERROR(Таб02_47[[#This Row],[Цена]]*Таб02_47[[#This Row],[Заказ]],"")</f>
        <v>0</v>
      </c>
      <c r="J348" s="23" t="s">
        <v>10644</v>
      </c>
      <c r="K348" s="73" t="str">
        <f t="shared" si="5"/>
        <v/>
      </c>
      <c r="L348" s="25"/>
    </row>
    <row r="349" spans="2:12" ht="15.6" x14ac:dyDescent="0.3">
      <c r="B349" s="28" t="s">
        <v>1935</v>
      </c>
      <c r="C349" s="29" t="s">
        <v>1936</v>
      </c>
      <c r="D349" s="15" t="s">
        <v>10133</v>
      </c>
      <c r="E349" s="28" t="s">
        <v>16</v>
      </c>
      <c r="F349" s="15">
        <v>1</v>
      </c>
      <c r="G349" s="40">
        <v>30.69</v>
      </c>
      <c r="H349" s="23"/>
      <c r="I349" s="17">
        <f>IFERROR(Таб02_47[[#This Row],[Цена]]*Таб02_47[[#This Row],[Заказ]],"")</f>
        <v>0</v>
      </c>
      <c r="J349" s="23" t="s">
        <v>10644</v>
      </c>
      <c r="K349" s="73" t="str">
        <f t="shared" si="5"/>
        <v/>
      </c>
      <c r="L349" s="25"/>
    </row>
    <row r="350" spans="2:12" ht="15.6" x14ac:dyDescent="0.3">
      <c r="B350" s="28" t="s">
        <v>1931</v>
      </c>
      <c r="C350" s="29" t="s">
        <v>1932</v>
      </c>
      <c r="D350" s="15" t="s">
        <v>10544</v>
      </c>
      <c r="E350" s="28" t="s">
        <v>16</v>
      </c>
      <c r="F350" s="15">
        <v>1</v>
      </c>
      <c r="G350" s="40">
        <v>43.89</v>
      </c>
      <c r="H350" s="23"/>
      <c r="I350" s="17">
        <f>IFERROR(Таб02_47[[#This Row],[Цена]]*Таб02_47[[#This Row],[Заказ]],"")</f>
        <v>0</v>
      </c>
      <c r="J350" s="23" t="s">
        <v>10644</v>
      </c>
      <c r="K350" s="73" t="str">
        <f t="shared" si="5"/>
        <v/>
      </c>
      <c r="L350" s="25"/>
    </row>
    <row r="351" spans="2:12" ht="15.6" x14ac:dyDescent="0.3">
      <c r="B351" s="28" t="s">
        <v>1933</v>
      </c>
      <c r="C351" s="29" t="s">
        <v>1934</v>
      </c>
      <c r="D351" s="15" t="s">
        <v>10544</v>
      </c>
      <c r="E351" s="28" t="s">
        <v>16</v>
      </c>
      <c r="F351" s="15">
        <v>1</v>
      </c>
      <c r="G351" s="40">
        <v>49.14</v>
      </c>
      <c r="H351" s="23"/>
      <c r="I351" s="17">
        <f>IFERROR(Таб02_47[[#This Row],[Цена]]*Таб02_47[[#This Row],[Заказ]],"")</f>
        <v>0</v>
      </c>
      <c r="J351" s="23" t="s">
        <v>10644</v>
      </c>
      <c r="K351" s="73" t="str">
        <f t="shared" si="5"/>
        <v/>
      </c>
      <c r="L351" s="25"/>
    </row>
    <row r="352" spans="2:12" ht="15.6" x14ac:dyDescent="0.3">
      <c r="B352" s="28" t="s">
        <v>1923</v>
      </c>
      <c r="C352" s="29" t="s">
        <v>1924</v>
      </c>
      <c r="D352" s="15" t="s">
        <v>10197</v>
      </c>
      <c r="E352" s="28" t="s">
        <v>16</v>
      </c>
      <c r="F352" s="15">
        <v>1</v>
      </c>
      <c r="G352" s="40">
        <v>76.430000000000007</v>
      </c>
      <c r="H352" s="23"/>
      <c r="I352" s="17">
        <f>IFERROR(Таб02_47[[#This Row],[Цена]]*Таб02_47[[#This Row],[Заказ]],"")</f>
        <v>0</v>
      </c>
      <c r="J352" s="23" t="s">
        <v>10644</v>
      </c>
      <c r="K352" s="73" t="str">
        <f t="shared" si="5"/>
        <v/>
      </c>
      <c r="L352" s="25"/>
    </row>
    <row r="353" spans="2:12" ht="15.6" x14ac:dyDescent="0.3">
      <c r="B353" s="28" t="s">
        <v>1941</v>
      </c>
      <c r="C353" s="29" t="s">
        <v>1942</v>
      </c>
      <c r="D353" s="15" t="s">
        <v>10197</v>
      </c>
      <c r="E353" s="28" t="s">
        <v>16</v>
      </c>
      <c r="F353" s="15">
        <v>1</v>
      </c>
      <c r="G353" s="40">
        <v>70.3</v>
      </c>
      <c r="H353" s="23"/>
      <c r="I353" s="17">
        <f>IFERROR(Таб02_47[[#This Row],[Цена]]*Таб02_47[[#This Row],[Заказ]],"")</f>
        <v>0</v>
      </c>
      <c r="J353" s="23" t="s">
        <v>10644</v>
      </c>
      <c r="K353" s="73" t="str">
        <f t="shared" si="5"/>
        <v/>
      </c>
      <c r="L353" s="25"/>
    </row>
    <row r="354" spans="2:12" ht="15.6" x14ac:dyDescent="0.3">
      <c r="B354" s="28" t="s">
        <v>1939</v>
      </c>
      <c r="C354" s="29" t="s">
        <v>1940</v>
      </c>
      <c r="D354" s="15" t="s">
        <v>10133</v>
      </c>
      <c r="E354" s="28" t="s">
        <v>16</v>
      </c>
      <c r="F354" s="15">
        <v>1</v>
      </c>
      <c r="G354" s="40">
        <v>31.57</v>
      </c>
      <c r="H354" s="23"/>
      <c r="I354" s="17">
        <f>IFERROR(Таб02_47[[#This Row],[Цена]]*Таб02_47[[#This Row],[Заказ]],"")</f>
        <v>0</v>
      </c>
      <c r="J354" s="23" t="s">
        <v>10644</v>
      </c>
      <c r="K354" s="73" t="str">
        <f t="shared" si="5"/>
        <v/>
      </c>
      <c r="L354" s="25"/>
    </row>
    <row r="355" spans="2:12" ht="15.6" x14ac:dyDescent="0.3">
      <c r="B355" s="28" t="s">
        <v>1943</v>
      </c>
      <c r="C355" s="29" t="s">
        <v>1944</v>
      </c>
      <c r="D355" s="15" t="s">
        <v>10544</v>
      </c>
      <c r="E355" s="28" t="s">
        <v>16</v>
      </c>
      <c r="F355" s="15">
        <v>1</v>
      </c>
      <c r="G355" s="40">
        <v>40.57</v>
      </c>
      <c r="H355" s="23"/>
      <c r="I355" s="17">
        <f>IFERROR(Таб02_47[[#This Row],[Цена]]*Таб02_47[[#This Row],[Заказ]],"")</f>
        <v>0</v>
      </c>
      <c r="J355" s="23" t="s">
        <v>10644</v>
      </c>
      <c r="K355" s="73" t="str">
        <f t="shared" si="5"/>
        <v/>
      </c>
      <c r="L355" s="25"/>
    </row>
    <row r="356" spans="2:12" ht="15.6" x14ac:dyDescent="0.3">
      <c r="B356" s="28" t="s">
        <v>1945</v>
      </c>
      <c r="C356" s="29" t="s">
        <v>1946</v>
      </c>
      <c r="D356" s="15" t="s">
        <v>10133</v>
      </c>
      <c r="E356" s="28" t="s">
        <v>16</v>
      </c>
      <c r="F356" s="15">
        <v>1</v>
      </c>
      <c r="G356" s="40">
        <v>32</v>
      </c>
      <c r="H356" s="23"/>
      <c r="I356" s="17">
        <f>IFERROR(Таб02_47[[#This Row],[Цена]]*Таб02_47[[#This Row],[Заказ]],"")</f>
        <v>0</v>
      </c>
      <c r="J356" s="23" t="s">
        <v>10644</v>
      </c>
      <c r="K356" s="73" t="str">
        <f t="shared" si="5"/>
        <v/>
      </c>
      <c r="L356" s="25"/>
    </row>
    <row r="357" spans="2:12" ht="15.6" x14ac:dyDescent="0.3">
      <c r="B357" s="28" t="s">
        <v>1947</v>
      </c>
      <c r="C357" s="29" t="s">
        <v>1948</v>
      </c>
      <c r="D357" s="15" t="s">
        <v>10133</v>
      </c>
      <c r="E357" s="28" t="s">
        <v>16</v>
      </c>
      <c r="F357" s="15">
        <v>1</v>
      </c>
      <c r="G357" s="40">
        <v>41.19</v>
      </c>
      <c r="H357" s="23"/>
      <c r="I357" s="17">
        <f>IFERROR(Таб02_47[[#This Row],[Цена]]*Таб02_47[[#This Row],[Заказ]],"")</f>
        <v>0</v>
      </c>
      <c r="J357" s="23" t="s">
        <v>10644</v>
      </c>
      <c r="K357" s="73" t="str">
        <f t="shared" si="5"/>
        <v/>
      </c>
      <c r="L357" s="25"/>
    </row>
    <row r="358" spans="2:12" ht="15.6" x14ac:dyDescent="0.3">
      <c r="B358" s="28" t="s">
        <v>1949</v>
      </c>
      <c r="C358" s="29" t="s">
        <v>1950</v>
      </c>
      <c r="D358" s="15" t="s">
        <v>10133</v>
      </c>
      <c r="E358" s="28" t="s">
        <v>16</v>
      </c>
      <c r="F358" s="15">
        <v>1</v>
      </c>
      <c r="G358" s="40">
        <v>30.69</v>
      </c>
      <c r="H358" s="23"/>
      <c r="I358" s="17">
        <f>IFERROR(Таб02_47[[#This Row],[Цена]]*Таб02_47[[#This Row],[Заказ]],"")</f>
        <v>0</v>
      </c>
      <c r="J358" s="23" t="s">
        <v>10644</v>
      </c>
      <c r="K358" s="73" t="str">
        <f t="shared" si="5"/>
        <v/>
      </c>
      <c r="L358" s="25"/>
    </row>
    <row r="359" spans="2:12" ht="15.6" x14ac:dyDescent="0.3">
      <c r="B359" s="28" t="s">
        <v>1955</v>
      </c>
      <c r="C359" s="29" t="s">
        <v>1956</v>
      </c>
      <c r="D359" s="15" t="s">
        <v>10403</v>
      </c>
      <c r="E359" s="28" t="s">
        <v>16</v>
      </c>
      <c r="F359" s="15">
        <v>1</v>
      </c>
      <c r="G359" s="40">
        <v>107.8</v>
      </c>
      <c r="H359" s="23"/>
      <c r="I359" s="17">
        <f>IFERROR(Таб02_47[[#This Row],[Цена]]*Таб02_47[[#This Row],[Заказ]],"")</f>
        <v>0</v>
      </c>
      <c r="J359" s="23" t="s">
        <v>10644</v>
      </c>
      <c r="K359" s="73" t="str">
        <f t="shared" si="5"/>
        <v/>
      </c>
      <c r="L359" s="25"/>
    </row>
    <row r="360" spans="2:12" ht="15.6" x14ac:dyDescent="0.3">
      <c r="B360" s="28" t="s">
        <v>1951</v>
      </c>
      <c r="C360" s="29" t="s">
        <v>1952</v>
      </c>
      <c r="D360" s="15" t="s">
        <v>10544</v>
      </c>
      <c r="E360" s="28" t="s">
        <v>16</v>
      </c>
      <c r="F360" s="15">
        <v>1</v>
      </c>
      <c r="G360" s="40">
        <v>44.33</v>
      </c>
      <c r="H360" s="23"/>
      <c r="I360" s="17">
        <f>IFERROR(Таб02_47[[#This Row],[Цена]]*Таб02_47[[#This Row],[Заказ]],"")</f>
        <v>0</v>
      </c>
      <c r="J360" s="23" t="s">
        <v>10644</v>
      </c>
      <c r="K360" s="73" t="str">
        <f t="shared" si="5"/>
        <v/>
      </c>
      <c r="L360" s="25"/>
    </row>
    <row r="361" spans="2:12" ht="15.6" x14ac:dyDescent="0.3">
      <c r="B361" s="28" t="s">
        <v>1953</v>
      </c>
      <c r="C361" s="29" t="s">
        <v>1954</v>
      </c>
      <c r="D361" s="15" t="s">
        <v>10544</v>
      </c>
      <c r="E361" s="28" t="s">
        <v>16</v>
      </c>
      <c r="F361" s="15">
        <v>1</v>
      </c>
      <c r="G361" s="40">
        <v>52.46</v>
      </c>
      <c r="H361" s="23"/>
      <c r="I361" s="17">
        <f>IFERROR(Таб02_47[[#This Row],[Цена]]*Таб02_47[[#This Row],[Заказ]],"")</f>
        <v>0</v>
      </c>
      <c r="J361" s="23" t="s">
        <v>10644</v>
      </c>
      <c r="K361" s="73" t="str">
        <f t="shared" si="5"/>
        <v/>
      </c>
      <c r="L361" s="25"/>
    </row>
    <row r="362" spans="2:12" ht="15.6" x14ac:dyDescent="0.3">
      <c r="B362" s="28" t="s">
        <v>1845</v>
      </c>
      <c r="C362" s="29" t="s">
        <v>1846</v>
      </c>
      <c r="D362" s="15" t="s">
        <v>10133</v>
      </c>
      <c r="E362" s="28" t="s">
        <v>16</v>
      </c>
      <c r="F362" s="15">
        <v>1</v>
      </c>
      <c r="G362" s="40">
        <v>31.57</v>
      </c>
      <c r="H362" s="23"/>
      <c r="I362" s="17">
        <f>IFERROR(Таб02_47[[#This Row],[Цена]]*Таб02_47[[#This Row],[Заказ]],"")</f>
        <v>0</v>
      </c>
      <c r="J362" s="23" t="s">
        <v>10644</v>
      </c>
      <c r="K362" s="73" t="str">
        <f t="shared" si="5"/>
        <v/>
      </c>
      <c r="L362" s="25"/>
    </row>
    <row r="363" spans="2:12" ht="15.6" x14ac:dyDescent="0.3">
      <c r="B363" s="28" t="s">
        <v>1675</v>
      </c>
      <c r="C363" s="29" t="s">
        <v>1676</v>
      </c>
      <c r="D363" s="15" t="s">
        <v>10544</v>
      </c>
      <c r="E363" s="28" t="s">
        <v>16</v>
      </c>
      <c r="F363" s="15">
        <v>1</v>
      </c>
      <c r="G363" s="40">
        <v>42.32</v>
      </c>
      <c r="H363" s="23"/>
      <c r="I363" s="17">
        <f>IFERROR(Таб02_47[[#This Row],[Цена]]*Таб02_47[[#This Row],[Заказ]],"")</f>
        <v>0</v>
      </c>
      <c r="J363" s="23" t="s">
        <v>10644</v>
      </c>
      <c r="K363" s="73" t="str">
        <f t="shared" si="5"/>
        <v/>
      </c>
      <c r="L363" s="25"/>
    </row>
    <row r="364" spans="2:12" ht="15.6" x14ac:dyDescent="0.3">
      <c r="B364" s="28" t="s">
        <v>1847</v>
      </c>
      <c r="C364" s="29" t="s">
        <v>1848</v>
      </c>
      <c r="D364" s="15" t="s">
        <v>10544</v>
      </c>
      <c r="E364" s="28" t="s">
        <v>16</v>
      </c>
      <c r="F364" s="15">
        <v>1</v>
      </c>
      <c r="G364" s="40">
        <v>45.64</v>
      </c>
      <c r="H364" s="23"/>
      <c r="I364" s="17">
        <f>IFERROR(Таб02_47[[#This Row],[Цена]]*Таб02_47[[#This Row],[Заказ]],"")</f>
        <v>0</v>
      </c>
      <c r="J364" s="23" t="s">
        <v>10644</v>
      </c>
      <c r="K364" s="73" t="str">
        <f t="shared" si="5"/>
        <v/>
      </c>
      <c r="L364" s="25"/>
    </row>
    <row r="365" spans="2:12" ht="15.6" x14ac:dyDescent="0.3">
      <c r="B365" s="28" t="s">
        <v>1957</v>
      </c>
      <c r="C365" s="29" t="s">
        <v>1958</v>
      </c>
      <c r="D365" s="15" t="s">
        <v>10544</v>
      </c>
      <c r="E365" s="28" t="s">
        <v>16</v>
      </c>
      <c r="F365" s="15">
        <v>1</v>
      </c>
      <c r="G365" s="40">
        <v>43.02</v>
      </c>
      <c r="H365" s="23"/>
      <c r="I365" s="17">
        <f>IFERROR(Таб02_47[[#This Row],[Цена]]*Таб02_47[[#This Row],[Заказ]],"")</f>
        <v>0</v>
      </c>
      <c r="J365" s="23" t="s">
        <v>10644</v>
      </c>
      <c r="K365" s="73" t="str">
        <f t="shared" si="5"/>
        <v/>
      </c>
      <c r="L365" s="25"/>
    </row>
    <row r="366" spans="2:12" ht="15.6" x14ac:dyDescent="0.3">
      <c r="B366" s="28" t="s">
        <v>1959</v>
      </c>
      <c r="C366" s="29" t="s">
        <v>1960</v>
      </c>
      <c r="D366" s="15" t="s">
        <v>10544</v>
      </c>
      <c r="E366" s="28" t="s">
        <v>16</v>
      </c>
      <c r="F366" s="15">
        <v>1</v>
      </c>
      <c r="G366" s="40">
        <v>46.52</v>
      </c>
      <c r="H366" s="23"/>
      <c r="I366" s="17">
        <f>IFERROR(Таб02_47[[#This Row],[Цена]]*Таб02_47[[#This Row],[Заказ]],"")</f>
        <v>0</v>
      </c>
      <c r="J366" s="23" t="s">
        <v>10644</v>
      </c>
      <c r="K366" s="73" t="str">
        <f t="shared" si="5"/>
        <v/>
      </c>
      <c r="L366" s="25"/>
    </row>
    <row r="367" spans="2:12" ht="15.6" x14ac:dyDescent="0.3">
      <c r="B367" s="28" t="s">
        <v>1961</v>
      </c>
      <c r="C367" s="29" t="s">
        <v>1962</v>
      </c>
      <c r="D367" s="15" t="s">
        <v>10544</v>
      </c>
      <c r="E367" s="28" t="s">
        <v>16</v>
      </c>
      <c r="F367" s="15">
        <v>1</v>
      </c>
      <c r="G367" s="40">
        <v>65.930000000000007</v>
      </c>
      <c r="H367" s="23"/>
      <c r="I367" s="17">
        <f>IFERROR(Таб02_47[[#This Row],[Цена]]*Таб02_47[[#This Row],[Заказ]],"")</f>
        <v>0</v>
      </c>
      <c r="J367" s="23" t="s">
        <v>10644</v>
      </c>
      <c r="K367" s="73" t="str">
        <f t="shared" si="5"/>
        <v/>
      </c>
      <c r="L367" s="25"/>
    </row>
    <row r="368" spans="2:12" ht="15.6" x14ac:dyDescent="0.3">
      <c r="B368" s="28" t="s">
        <v>1969</v>
      </c>
      <c r="C368" s="29" t="s">
        <v>1970</v>
      </c>
      <c r="D368" s="15" t="s">
        <v>10136</v>
      </c>
      <c r="E368" s="28" t="s">
        <v>16</v>
      </c>
      <c r="F368" s="15">
        <v>1</v>
      </c>
      <c r="G368" s="40">
        <v>75.2</v>
      </c>
      <c r="H368" s="23"/>
      <c r="I368" s="17">
        <f>IFERROR(Таб02_47[[#This Row],[Цена]]*Таб02_47[[#This Row],[Заказ]],"")</f>
        <v>0</v>
      </c>
      <c r="J368" s="23" t="s">
        <v>10644</v>
      </c>
      <c r="K368" s="73" t="str">
        <f t="shared" si="5"/>
        <v/>
      </c>
      <c r="L368" s="25"/>
    </row>
    <row r="369" spans="2:12" ht="15.6" x14ac:dyDescent="0.3">
      <c r="B369" s="28" t="s">
        <v>1967</v>
      </c>
      <c r="C369" s="29" t="s">
        <v>1968</v>
      </c>
      <c r="D369" s="15" t="s">
        <v>10060</v>
      </c>
      <c r="E369" s="28" t="s">
        <v>16</v>
      </c>
      <c r="F369" s="15">
        <v>1</v>
      </c>
      <c r="G369" s="40">
        <v>35.76</v>
      </c>
      <c r="H369" s="23"/>
      <c r="I369" s="17">
        <f>IFERROR(Таб02_47[[#This Row],[Цена]]*Таб02_47[[#This Row],[Заказ]],"")</f>
        <v>0</v>
      </c>
      <c r="J369" s="23" t="s">
        <v>10644</v>
      </c>
      <c r="K369" s="73" t="str">
        <f t="shared" si="5"/>
        <v/>
      </c>
      <c r="L369" s="25"/>
    </row>
    <row r="370" spans="2:12" ht="15.6" x14ac:dyDescent="0.3">
      <c r="B370" s="28" t="s">
        <v>1963</v>
      </c>
      <c r="C370" s="29" t="s">
        <v>1964</v>
      </c>
      <c r="D370" s="15" t="s">
        <v>10544</v>
      </c>
      <c r="E370" s="28" t="s">
        <v>16</v>
      </c>
      <c r="F370" s="15">
        <v>1</v>
      </c>
      <c r="G370" s="40">
        <v>43.89</v>
      </c>
      <c r="H370" s="23"/>
      <c r="I370" s="17">
        <f>IFERROR(Таб02_47[[#This Row],[Цена]]*Таб02_47[[#This Row],[Заказ]],"")</f>
        <v>0</v>
      </c>
      <c r="J370" s="23" t="s">
        <v>10644</v>
      </c>
      <c r="K370" s="73" t="str">
        <f t="shared" si="5"/>
        <v/>
      </c>
      <c r="L370" s="25"/>
    </row>
    <row r="371" spans="2:12" ht="15.6" x14ac:dyDescent="0.3">
      <c r="B371" s="28" t="s">
        <v>1965</v>
      </c>
      <c r="C371" s="29" t="s">
        <v>1966</v>
      </c>
      <c r="D371" s="15" t="s">
        <v>10544</v>
      </c>
      <c r="E371" s="28" t="s">
        <v>16</v>
      </c>
      <c r="F371" s="15">
        <v>1</v>
      </c>
      <c r="G371" s="40">
        <v>51.59</v>
      </c>
      <c r="H371" s="23"/>
      <c r="I371" s="17">
        <f>IFERROR(Таб02_47[[#This Row],[Цена]]*Таб02_47[[#This Row],[Заказ]],"")</f>
        <v>0</v>
      </c>
      <c r="J371" s="23" t="s">
        <v>10644</v>
      </c>
      <c r="K371" s="73" t="str">
        <f t="shared" si="5"/>
        <v/>
      </c>
      <c r="L371" s="25"/>
    </row>
    <row r="372" spans="2:12" ht="15.6" x14ac:dyDescent="0.3">
      <c r="B372" s="28" t="s">
        <v>1971</v>
      </c>
      <c r="C372" s="29" t="s">
        <v>1972</v>
      </c>
      <c r="D372" s="15" t="s">
        <v>10544</v>
      </c>
      <c r="E372" s="28" t="s">
        <v>16</v>
      </c>
      <c r="F372" s="15">
        <v>1</v>
      </c>
      <c r="G372" s="40">
        <v>45.64</v>
      </c>
      <c r="H372" s="23"/>
      <c r="I372" s="17">
        <f>IFERROR(Таб02_47[[#This Row],[Цена]]*Таб02_47[[#This Row],[Заказ]],"")</f>
        <v>0</v>
      </c>
      <c r="J372" s="23" t="s">
        <v>10644</v>
      </c>
      <c r="K372" s="73" t="str">
        <f t="shared" si="5"/>
        <v/>
      </c>
      <c r="L372" s="25"/>
    </row>
    <row r="373" spans="2:12" ht="15.6" x14ac:dyDescent="0.3">
      <c r="B373" s="28" t="s">
        <v>1977</v>
      </c>
      <c r="C373" s="29" t="s">
        <v>1978</v>
      </c>
      <c r="D373" s="15" t="s">
        <v>10133</v>
      </c>
      <c r="E373" s="28" t="s">
        <v>16</v>
      </c>
      <c r="F373" s="15">
        <v>1</v>
      </c>
      <c r="G373" s="40">
        <v>32</v>
      </c>
      <c r="H373" s="23"/>
      <c r="I373" s="17">
        <f>IFERROR(Таб02_47[[#This Row],[Цена]]*Таб02_47[[#This Row],[Заказ]],"")</f>
        <v>0</v>
      </c>
      <c r="J373" s="23" t="s">
        <v>10644</v>
      </c>
      <c r="K373" s="73" t="str">
        <f t="shared" si="5"/>
        <v/>
      </c>
      <c r="L373" s="25"/>
    </row>
    <row r="374" spans="2:12" ht="15.6" x14ac:dyDescent="0.3">
      <c r="B374" s="28" t="s">
        <v>1973</v>
      </c>
      <c r="C374" s="29" t="s">
        <v>1974</v>
      </c>
      <c r="D374" s="15" t="s">
        <v>10544</v>
      </c>
      <c r="E374" s="28" t="s">
        <v>16</v>
      </c>
      <c r="F374" s="15">
        <v>1</v>
      </c>
      <c r="G374" s="40">
        <v>43.89</v>
      </c>
      <c r="H374" s="23"/>
      <c r="I374" s="17">
        <f>IFERROR(Таб02_47[[#This Row],[Цена]]*Таб02_47[[#This Row],[Заказ]],"")</f>
        <v>0</v>
      </c>
      <c r="J374" s="23" t="s">
        <v>10644</v>
      </c>
      <c r="K374" s="73" t="str">
        <f t="shared" si="5"/>
        <v/>
      </c>
      <c r="L374" s="25"/>
    </row>
    <row r="375" spans="2:12" ht="15.6" x14ac:dyDescent="0.3">
      <c r="B375" s="28" t="s">
        <v>1975</v>
      </c>
      <c r="C375" s="29" t="s">
        <v>1976</v>
      </c>
      <c r="D375" s="15" t="s">
        <v>10544</v>
      </c>
      <c r="E375" s="28" t="s">
        <v>16</v>
      </c>
      <c r="F375" s="15">
        <v>1</v>
      </c>
      <c r="G375" s="40">
        <v>49.14</v>
      </c>
      <c r="H375" s="23"/>
      <c r="I375" s="17">
        <f>IFERROR(Таб02_47[[#This Row],[Цена]]*Таб02_47[[#This Row],[Заказ]],"")</f>
        <v>0</v>
      </c>
      <c r="J375" s="23" t="s">
        <v>10644</v>
      </c>
      <c r="K375" s="73" t="str">
        <f t="shared" si="5"/>
        <v/>
      </c>
      <c r="L375" s="25"/>
    </row>
    <row r="376" spans="2:12" ht="15.6" x14ac:dyDescent="0.3">
      <c r="B376" s="28" t="s">
        <v>1757</v>
      </c>
      <c r="C376" s="29" t="s">
        <v>1758</v>
      </c>
      <c r="D376" s="15" t="s">
        <v>10133</v>
      </c>
      <c r="E376" s="28" t="s">
        <v>16</v>
      </c>
      <c r="F376" s="15">
        <v>1</v>
      </c>
      <c r="G376" s="40">
        <v>32.44</v>
      </c>
      <c r="H376" s="23"/>
      <c r="I376" s="17">
        <f>IFERROR(Таб02_47[[#This Row],[Цена]]*Таб02_47[[#This Row],[Заказ]],"")</f>
        <v>0</v>
      </c>
      <c r="J376" s="23" t="s">
        <v>10644</v>
      </c>
      <c r="K376" s="73" t="str">
        <f t="shared" si="5"/>
        <v/>
      </c>
      <c r="L376" s="25"/>
    </row>
    <row r="377" spans="2:12" ht="15.6" x14ac:dyDescent="0.3">
      <c r="B377" s="28" t="s">
        <v>1755</v>
      </c>
      <c r="C377" s="29" t="s">
        <v>1756</v>
      </c>
      <c r="D377" s="15" t="s">
        <v>10544</v>
      </c>
      <c r="E377" s="28" t="s">
        <v>16</v>
      </c>
      <c r="F377" s="15">
        <v>1</v>
      </c>
      <c r="G377" s="40">
        <v>46.52</v>
      </c>
      <c r="H377" s="23"/>
      <c r="I377" s="17">
        <f>IFERROR(Таб02_47[[#This Row],[Цена]]*Таб02_47[[#This Row],[Заказ]],"")</f>
        <v>0</v>
      </c>
      <c r="J377" s="23" t="s">
        <v>10644</v>
      </c>
      <c r="K377" s="73" t="str">
        <f t="shared" si="5"/>
        <v/>
      </c>
      <c r="L377" s="25"/>
    </row>
    <row r="378" spans="2:12" ht="15.6" x14ac:dyDescent="0.3">
      <c r="B378" s="28" t="s">
        <v>1759</v>
      </c>
      <c r="C378" s="29" t="s">
        <v>1760</v>
      </c>
      <c r="D378" s="15" t="s">
        <v>10544</v>
      </c>
      <c r="E378" s="28" t="s">
        <v>16</v>
      </c>
      <c r="F378" s="15">
        <v>1</v>
      </c>
      <c r="G378" s="40">
        <v>46.52</v>
      </c>
      <c r="H378" s="23"/>
      <c r="I378" s="17">
        <f>IFERROR(Таб02_47[[#This Row],[Цена]]*Таб02_47[[#This Row],[Заказ]],"")</f>
        <v>0</v>
      </c>
      <c r="J378" s="23" t="s">
        <v>10644</v>
      </c>
      <c r="K378" s="73" t="str">
        <f t="shared" si="5"/>
        <v/>
      </c>
      <c r="L378" s="25"/>
    </row>
    <row r="379" spans="2:12" ht="15.6" x14ac:dyDescent="0.3">
      <c r="B379" s="28" t="s">
        <v>1761</v>
      </c>
      <c r="C379" s="29" t="s">
        <v>1762</v>
      </c>
      <c r="D379" s="15" t="s">
        <v>10544</v>
      </c>
      <c r="E379" s="28" t="s">
        <v>16</v>
      </c>
      <c r="F379" s="15">
        <v>1</v>
      </c>
      <c r="G379" s="40">
        <v>67.680000000000007</v>
      </c>
      <c r="H379" s="23"/>
      <c r="I379" s="17">
        <f>IFERROR(Таб02_47[[#This Row],[Цена]]*Таб02_47[[#This Row],[Заказ]],"")</f>
        <v>0</v>
      </c>
      <c r="J379" s="23" t="s">
        <v>10644</v>
      </c>
      <c r="K379" s="73" t="str">
        <f t="shared" si="5"/>
        <v/>
      </c>
      <c r="L379" s="25"/>
    </row>
    <row r="380" spans="2:12" ht="15.6" x14ac:dyDescent="0.3">
      <c r="B380" s="28" t="s">
        <v>1765</v>
      </c>
      <c r="C380" s="29" t="s">
        <v>1766</v>
      </c>
      <c r="D380" s="15" t="s">
        <v>10060</v>
      </c>
      <c r="E380" s="28" t="s">
        <v>16</v>
      </c>
      <c r="F380" s="15">
        <v>1</v>
      </c>
      <c r="G380" s="40">
        <v>46.7</v>
      </c>
      <c r="H380" s="23"/>
      <c r="I380" s="17">
        <f>IFERROR(Таб02_47[[#This Row],[Цена]]*Таб02_47[[#This Row],[Заказ]],"")</f>
        <v>0</v>
      </c>
      <c r="J380" s="23" t="s">
        <v>10644</v>
      </c>
      <c r="K380" s="73" t="str">
        <f t="shared" si="5"/>
        <v/>
      </c>
      <c r="L380" s="25"/>
    </row>
    <row r="381" spans="2:12" ht="15.6" x14ac:dyDescent="0.3">
      <c r="B381" s="28" t="s">
        <v>1763</v>
      </c>
      <c r="C381" s="29" t="s">
        <v>1764</v>
      </c>
      <c r="D381" s="15" t="s">
        <v>10544</v>
      </c>
      <c r="E381" s="28" t="s">
        <v>16</v>
      </c>
      <c r="F381" s="15">
        <v>1</v>
      </c>
      <c r="G381" s="40">
        <v>55.96</v>
      </c>
      <c r="H381" s="23"/>
      <c r="I381" s="17">
        <f>IFERROR(Таб02_47[[#This Row],[Цена]]*Таб02_47[[#This Row],[Заказ]],"")</f>
        <v>0</v>
      </c>
      <c r="J381" s="23" t="s">
        <v>10644</v>
      </c>
      <c r="K381" s="73" t="str">
        <f t="shared" si="5"/>
        <v/>
      </c>
      <c r="L381" s="25"/>
    </row>
    <row r="382" spans="2:12" ht="15.6" x14ac:dyDescent="0.3">
      <c r="B382" s="28" t="s">
        <v>1767</v>
      </c>
      <c r="C382" s="29" t="s">
        <v>1768</v>
      </c>
      <c r="D382" s="15" t="s">
        <v>10544</v>
      </c>
      <c r="E382" s="28" t="s">
        <v>16</v>
      </c>
      <c r="F382" s="15">
        <v>1</v>
      </c>
      <c r="G382" s="40">
        <v>40.57</v>
      </c>
      <c r="H382" s="23"/>
      <c r="I382" s="17">
        <f>IFERROR(Таб02_47[[#This Row],[Цена]]*Таб02_47[[#This Row],[Заказ]],"")</f>
        <v>0</v>
      </c>
      <c r="J382" s="23" t="s">
        <v>10644</v>
      </c>
      <c r="K382" s="73" t="str">
        <f t="shared" si="5"/>
        <v/>
      </c>
      <c r="L382" s="25"/>
    </row>
    <row r="383" spans="2:12" ht="15.6" x14ac:dyDescent="0.3">
      <c r="B383" s="28" t="s">
        <v>1769</v>
      </c>
      <c r="C383" s="29" t="s">
        <v>1770</v>
      </c>
      <c r="D383" s="15" t="s">
        <v>10544</v>
      </c>
      <c r="E383" s="28" t="s">
        <v>16</v>
      </c>
      <c r="F383" s="15">
        <v>1</v>
      </c>
      <c r="G383" s="40">
        <v>52.46</v>
      </c>
      <c r="H383" s="23"/>
      <c r="I383" s="17">
        <f>IFERROR(Таб02_47[[#This Row],[Цена]]*Таб02_47[[#This Row],[Заказ]],"")</f>
        <v>0</v>
      </c>
      <c r="J383" s="23" t="s">
        <v>10644</v>
      </c>
      <c r="K383" s="73" t="str">
        <f t="shared" si="5"/>
        <v/>
      </c>
      <c r="L383" s="25"/>
    </row>
    <row r="384" spans="2:12" ht="15.6" x14ac:dyDescent="0.3">
      <c r="B384" s="28" t="s">
        <v>1771</v>
      </c>
      <c r="C384" s="29" t="s">
        <v>1772</v>
      </c>
      <c r="D384" s="15" t="s">
        <v>10544</v>
      </c>
      <c r="E384" s="28" t="s">
        <v>16</v>
      </c>
      <c r="F384" s="15">
        <v>1</v>
      </c>
      <c r="G384" s="40">
        <v>45.64</v>
      </c>
      <c r="H384" s="23"/>
      <c r="I384" s="17">
        <f>IFERROR(Таб02_47[[#This Row],[Цена]]*Таб02_47[[#This Row],[Заказ]],"")</f>
        <v>0</v>
      </c>
      <c r="J384" s="23" t="s">
        <v>10644</v>
      </c>
      <c r="K384" s="73" t="str">
        <f t="shared" si="5"/>
        <v/>
      </c>
      <c r="L384" s="25"/>
    </row>
    <row r="385" spans="2:12" ht="15.6" x14ac:dyDescent="0.3">
      <c r="B385" s="28" t="s">
        <v>1773</v>
      </c>
      <c r="C385" s="29" t="s">
        <v>1774</v>
      </c>
      <c r="D385" s="15" t="s">
        <v>10544</v>
      </c>
      <c r="E385" s="28" t="s">
        <v>16</v>
      </c>
      <c r="F385" s="15">
        <v>1</v>
      </c>
      <c r="G385" s="40">
        <v>46.52</v>
      </c>
      <c r="H385" s="23"/>
      <c r="I385" s="17">
        <f>IFERROR(Таб02_47[[#This Row],[Цена]]*Таб02_47[[#This Row],[Заказ]],"")</f>
        <v>0</v>
      </c>
      <c r="J385" s="23" t="s">
        <v>10644</v>
      </c>
      <c r="K385" s="73" t="str">
        <f t="shared" si="5"/>
        <v/>
      </c>
      <c r="L385" s="25"/>
    </row>
    <row r="386" spans="2:12" ht="15.6" x14ac:dyDescent="0.3">
      <c r="B386" s="28" t="s">
        <v>1775</v>
      </c>
      <c r="C386" s="29" t="s">
        <v>1776</v>
      </c>
      <c r="D386" s="15" t="s">
        <v>10544</v>
      </c>
      <c r="E386" s="28" t="s">
        <v>16</v>
      </c>
      <c r="F386" s="15">
        <v>1</v>
      </c>
      <c r="G386" s="40">
        <v>42.14</v>
      </c>
      <c r="H386" s="23"/>
      <c r="I386" s="17">
        <f>IFERROR(Таб02_47[[#This Row],[Цена]]*Таб02_47[[#This Row],[Заказ]],"")</f>
        <v>0</v>
      </c>
      <c r="J386" s="23" t="s">
        <v>10644</v>
      </c>
      <c r="K386" s="73" t="str">
        <f t="shared" si="5"/>
        <v/>
      </c>
      <c r="L386" s="25"/>
    </row>
    <row r="387" spans="2:12" ht="15.6" x14ac:dyDescent="0.3">
      <c r="B387" s="28" t="s">
        <v>1777</v>
      </c>
      <c r="C387" s="29" t="s">
        <v>1778</v>
      </c>
      <c r="D387" s="15" t="s">
        <v>10544</v>
      </c>
      <c r="E387" s="28" t="s">
        <v>16</v>
      </c>
      <c r="F387" s="15">
        <v>1</v>
      </c>
      <c r="G387" s="40">
        <v>52.46</v>
      </c>
      <c r="H387" s="23"/>
      <c r="I387" s="17">
        <f>IFERROR(Таб02_47[[#This Row],[Цена]]*Таб02_47[[#This Row],[Заказ]],"")</f>
        <v>0</v>
      </c>
      <c r="J387" s="23" t="s">
        <v>10644</v>
      </c>
      <c r="K387" s="73" t="str">
        <f t="shared" si="5"/>
        <v/>
      </c>
      <c r="L387" s="25"/>
    </row>
    <row r="388" spans="2:12" ht="15.6" x14ac:dyDescent="0.3">
      <c r="B388" s="28" t="s">
        <v>1779</v>
      </c>
      <c r="C388" s="29" t="s">
        <v>1780</v>
      </c>
      <c r="D388" s="15" t="s">
        <v>10544</v>
      </c>
      <c r="E388" s="28" t="s">
        <v>16</v>
      </c>
      <c r="F388" s="15">
        <v>1</v>
      </c>
      <c r="G388" s="40">
        <v>57.54</v>
      </c>
      <c r="H388" s="23"/>
      <c r="I388" s="17">
        <f>IFERROR(Таб02_47[[#This Row],[Цена]]*Таб02_47[[#This Row],[Заказ]],"")</f>
        <v>0</v>
      </c>
      <c r="J388" s="23" t="s">
        <v>10644</v>
      </c>
      <c r="K388" s="73" t="str">
        <f t="shared" si="5"/>
        <v/>
      </c>
      <c r="L388" s="25"/>
    </row>
    <row r="389" spans="2:12" ht="15.6" x14ac:dyDescent="0.3">
      <c r="B389" s="28" t="s">
        <v>1781</v>
      </c>
      <c r="C389" s="29" t="s">
        <v>1782</v>
      </c>
      <c r="D389" s="15" t="s">
        <v>10544</v>
      </c>
      <c r="E389" s="28" t="s">
        <v>16</v>
      </c>
      <c r="F389" s="15">
        <v>1</v>
      </c>
      <c r="G389" s="40">
        <v>49.14</v>
      </c>
      <c r="H389" s="23"/>
      <c r="I389" s="17">
        <f>IFERROR(Таб02_47[[#This Row],[Цена]]*Таб02_47[[#This Row],[Заказ]],"")</f>
        <v>0</v>
      </c>
      <c r="J389" s="23" t="s">
        <v>10644</v>
      </c>
      <c r="K389" s="73" t="str">
        <f t="shared" si="5"/>
        <v/>
      </c>
      <c r="L389" s="25"/>
    </row>
    <row r="390" spans="2:12" ht="15.6" x14ac:dyDescent="0.3">
      <c r="B390" s="28" t="s">
        <v>1783</v>
      </c>
      <c r="C390" s="29" t="s">
        <v>1784</v>
      </c>
      <c r="D390" s="15" t="s">
        <v>10544</v>
      </c>
      <c r="E390" s="28" t="s">
        <v>16</v>
      </c>
      <c r="F390" s="15">
        <v>1</v>
      </c>
      <c r="G390" s="40">
        <v>43.89</v>
      </c>
      <c r="H390" s="23"/>
      <c r="I390" s="17">
        <f>IFERROR(Таб02_47[[#This Row],[Цена]]*Таб02_47[[#This Row],[Заказ]],"")</f>
        <v>0</v>
      </c>
      <c r="J390" s="23" t="s">
        <v>10644</v>
      </c>
      <c r="K390" s="73" t="str">
        <f t="shared" ref="K390:K431" si="6">IF(AND($K$4&gt;0,$K$4&lt;300),"Минимальный заказ по вкладке 300 евро","")</f>
        <v/>
      </c>
      <c r="L390" s="25"/>
    </row>
    <row r="391" spans="2:12" ht="15.6" x14ac:dyDescent="0.3">
      <c r="B391" s="28" t="s">
        <v>1785</v>
      </c>
      <c r="C391" s="29" t="s">
        <v>1786</v>
      </c>
      <c r="D391" s="15" t="s">
        <v>10544</v>
      </c>
      <c r="E391" s="28" t="s">
        <v>16</v>
      </c>
      <c r="F391" s="15">
        <v>1</v>
      </c>
      <c r="G391" s="40">
        <v>54.21</v>
      </c>
      <c r="H391" s="23"/>
      <c r="I391" s="17">
        <f>IFERROR(Таб02_47[[#This Row],[Цена]]*Таб02_47[[#This Row],[Заказ]],"")</f>
        <v>0</v>
      </c>
      <c r="J391" s="23" t="s">
        <v>10644</v>
      </c>
      <c r="K391" s="73" t="str">
        <f t="shared" si="6"/>
        <v/>
      </c>
      <c r="L391" s="25"/>
    </row>
    <row r="392" spans="2:12" ht="15.6" x14ac:dyDescent="0.3">
      <c r="B392" s="28" t="s">
        <v>1849</v>
      </c>
      <c r="C392" s="29" t="s">
        <v>1850</v>
      </c>
      <c r="D392" s="15" t="s">
        <v>10544</v>
      </c>
      <c r="E392" s="28" t="s">
        <v>16</v>
      </c>
      <c r="F392" s="15">
        <v>1</v>
      </c>
      <c r="G392" s="40">
        <v>46.52</v>
      </c>
      <c r="H392" s="23"/>
      <c r="I392" s="17">
        <f>IFERROR(Таб02_47[[#This Row],[Цена]]*Таб02_47[[#This Row],[Заказ]],"")</f>
        <v>0</v>
      </c>
      <c r="J392" s="23" t="s">
        <v>10644</v>
      </c>
      <c r="K392" s="73" t="str">
        <f t="shared" si="6"/>
        <v/>
      </c>
      <c r="L392" s="25"/>
    </row>
    <row r="393" spans="2:12" ht="15.6" x14ac:dyDescent="0.3">
      <c r="B393" s="28" t="s">
        <v>1991</v>
      </c>
      <c r="C393" s="29" t="s">
        <v>1992</v>
      </c>
      <c r="D393" s="15" t="s">
        <v>10220</v>
      </c>
      <c r="E393" s="28" t="s">
        <v>16</v>
      </c>
      <c r="F393" s="15">
        <v>3</v>
      </c>
      <c r="G393" s="40">
        <v>40.93</v>
      </c>
      <c r="H393" s="23"/>
      <c r="I393" s="17">
        <f>IFERROR(Таб02_47[[#This Row],[Цена]]*Таб02_47[[#This Row],[Заказ]],"")</f>
        <v>0</v>
      </c>
      <c r="J393" s="23" t="s">
        <v>10644</v>
      </c>
      <c r="K393" s="73" t="str">
        <f t="shared" si="6"/>
        <v/>
      </c>
      <c r="L393" s="25"/>
    </row>
    <row r="394" spans="2:12" ht="15.6" x14ac:dyDescent="0.3">
      <c r="B394" s="28" t="s">
        <v>1993</v>
      </c>
      <c r="C394" s="29" t="s">
        <v>1994</v>
      </c>
      <c r="D394" s="15" t="s">
        <v>10220</v>
      </c>
      <c r="E394" s="28" t="s">
        <v>16</v>
      </c>
      <c r="F394" s="15">
        <v>3</v>
      </c>
      <c r="G394" s="40">
        <v>40.93</v>
      </c>
      <c r="H394" s="23"/>
      <c r="I394" s="17">
        <f>IFERROR(Таб02_47[[#This Row],[Цена]]*Таб02_47[[#This Row],[Заказ]],"")</f>
        <v>0</v>
      </c>
      <c r="J394" s="23" t="s">
        <v>10644</v>
      </c>
      <c r="K394" s="73" t="str">
        <f t="shared" si="6"/>
        <v/>
      </c>
      <c r="L394" s="25"/>
    </row>
    <row r="395" spans="2:12" ht="15.6" x14ac:dyDescent="0.3">
      <c r="B395" s="28" t="s">
        <v>1989</v>
      </c>
      <c r="C395" s="29" t="s">
        <v>1990</v>
      </c>
      <c r="D395" s="15" t="s">
        <v>10133</v>
      </c>
      <c r="E395" s="28" t="s">
        <v>16</v>
      </c>
      <c r="F395" s="15">
        <v>1</v>
      </c>
      <c r="G395" s="40">
        <v>32.880000000000003</v>
      </c>
      <c r="H395" s="23"/>
      <c r="I395" s="17">
        <f>IFERROR(Таб02_47[[#This Row],[Цена]]*Таб02_47[[#This Row],[Заказ]],"")</f>
        <v>0</v>
      </c>
      <c r="J395" s="23" t="s">
        <v>10644</v>
      </c>
      <c r="K395" s="73" t="str">
        <f t="shared" si="6"/>
        <v/>
      </c>
      <c r="L395" s="25"/>
    </row>
    <row r="396" spans="2:12" ht="15.6" x14ac:dyDescent="0.3">
      <c r="B396" s="28" t="s">
        <v>2005</v>
      </c>
      <c r="C396" s="29" t="s">
        <v>2006</v>
      </c>
      <c r="D396" s="15" t="s">
        <v>10220</v>
      </c>
      <c r="E396" s="28" t="s">
        <v>16</v>
      </c>
      <c r="F396" s="15">
        <v>3</v>
      </c>
      <c r="G396" s="40">
        <v>23.87</v>
      </c>
      <c r="H396" s="23"/>
      <c r="I396" s="17">
        <f>IFERROR(Таб02_47[[#This Row],[Цена]]*Таб02_47[[#This Row],[Заказ]],"")</f>
        <v>0</v>
      </c>
      <c r="J396" s="23" t="s">
        <v>10644</v>
      </c>
      <c r="K396" s="73" t="str">
        <f t="shared" si="6"/>
        <v/>
      </c>
      <c r="L396" s="25"/>
    </row>
    <row r="397" spans="2:12" ht="15.6" x14ac:dyDescent="0.3">
      <c r="B397" s="28" t="s">
        <v>2007</v>
      </c>
      <c r="C397" s="29" t="s">
        <v>2008</v>
      </c>
      <c r="D397" s="15" t="s">
        <v>10220</v>
      </c>
      <c r="E397" s="28" t="s">
        <v>16</v>
      </c>
      <c r="F397" s="15">
        <v>3</v>
      </c>
      <c r="G397" s="40">
        <v>23.87</v>
      </c>
      <c r="H397" s="23"/>
      <c r="I397" s="17">
        <f>IFERROR(Таб02_47[[#This Row],[Цена]]*Таб02_47[[#This Row],[Заказ]],"")</f>
        <v>0</v>
      </c>
      <c r="J397" s="23" t="s">
        <v>10644</v>
      </c>
      <c r="K397" s="73" t="str">
        <f t="shared" si="6"/>
        <v/>
      </c>
      <c r="L397" s="25"/>
    </row>
    <row r="398" spans="2:12" ht="15.6" x14ac:dyDescent="0.3">
      <c r="B398" s="28" t="s">
        <v>2009</v>
      </c>
      <c r="C398" s="29" t="s">
        <v>2010</v>
      </c>
      <c r="D398" s="15" t="s">
        <v>10190</v>
      </c>
      <c r="E398" s="28" t="s">
        <v>16</v>
      </c>
      <c r="F398" s="15">
        <v>1</v>
      </c>
      <c r="G398" s="40">
        <v>42.32</v>
      </c>
      <c r="H398" s="23"/>
      <c r="I398" s="17">
        <f>IFERROR(Таб02_47[[#This Row],[Цена]]*Таб02_47[[#This Row],[Заказ]],"")</f>
        <v>0</v>
      </c>
      <c r="J398" s="23" t="s">
        <v>10644</v>
      </c>
      <c r="K398" s="73" t="str">
        <f t="shared" si="6"/>
        <v/>
      </c>
      <c r="L398" s="25"/>
    </row>
    <row r="399" spans="2:12" ht="15.6" x14ac:dyDescent="0.3">
      <c r="B399" s="28" t="s">
        <v>2011</v>
      </c>
      <c r="C399" s="29" t="s">
        <v>2012</v>
      </c>
      <c r="D399" s="15" t="s">
        <v>10220</v>
      </c>
      <c r="E399" s="28" t="s">
        <v>16</v>
      </c>
      <c r="F399" s="15">
        <v>3</v>
      </c>
      <c r="G399" s="40">
        <v>24.74</v>
      </c>
      <c r="H399" s="23"/>
      <c r="I399" s="17">
        <f>IFERROR(Таб02_47[[#This Row],[Цена]]*Таб02_47[[#This Row],[Заказ]],"")</f>
        <v>0</v>
      </c>
      <c r="J399" s="23" t="s">
        <v>10644</v>
      </c>
      <c r="K399" s="73" t="str">
        <f t="shared" si="6"/>
        <v/>
      </c>
      <c r="L399" s="25"/>
    </row>
    <row r="400" spans="2:12" ht="15.6" x14ac:dyDescent="0.3">
      <c r="B400" s="28" t="s">
        <v>2013</v>
      </c>
      <c r="C400" s="29" t="s">
        <v>2014</v>
      </c>
      <c r="D400" s="15" t="s">
        <v>10190</v>
      </c>
      <c r="E400" s="28" t="s">
        <v>16</v>
      </c>
      <c r="F400" s="15">
        <v>1</v>
      </c>
      <c r="G400" s="40">
        <v>42.32</v>
      </c>
      <c r="H400" s="23"/>
      <c r="I400" s="17">
        <f>IFERROR(Таб02_47[[#This Row],[Цена]]*Таб02_47[[#This Row],[Заказ]],"")</f>
        <v>0</v>
      </c>
      <c r="J400" s="23" t="s">
        <v>10644</v>
      </c>
      <c r="K400" s="73" t="str">
        <f t="shared" si="6"/>
        <v/>
      </c>
      <c r="L400" s="25"/>
    </row>
    <row r="401" spans="2:12" ht="15.6" x14ac:dyDescent="0.3">
      <c r="B401" s="28" t="s">
        <v>2015</v>
      </c>
      <c r="C401" s="29" t="s">
        <v>2016</v>
      </c>
      <c r="D401" s="15" t="s">
        <v>10220</v>
      </c>
      <c r="E401" s="28" t="s">
        <v>16</v>
      </c>
      <c r="F401" s="15">
        <v>3</v>
      </c>
      <c r="G401" s="40">
        <v>23.87</v>
      </c>
      <c r="H401" s="23"/>
      <c r="I401" s="17">
        <f>IFERROR(Таб02_47[[#This Row],[Цена]]*Таб02_47[[#This Row],[Заказ]],"")</f>
        <v>0</v>
      </c>
      <c r="J401" s="23" t="s">
        <v>10644</v>
      </c>
      <c r="K401" s="73" t="str">
        <f t="shared" si="6"/>
        <v/>
      </c>
      <c r="L401" s="25"/>
    </row>
    <row r="402" spans="2:12" ht="15.6" x14ac:dyDescent="0.3">
      <c r="B402" s="28" t="s">
        <v>2039</v>
      </c>
      <c r="C402" s="29" t="s">
        <v>2040</v>
      </c>
      <c r="D402" s="15" t="s">
        <v>10544</v>
      </c>
      <c r="E402" s="28" t="s">
        <v>16</v>
      </c>
      <c r="F402" s="15">
        <v>1</v>
      </c>
      <c r="G402" s="40">
        <v>37.159999999999997</v>
      </c>
      <c r="H402" s="23"/>
      <c r="I402" s="17">
        <f>IFERROR(Таб02_47[[#This Row],[Цена]]*Таб02_47[[#This Row],[Заказ]],"")</f>
        <v>0</v>
      </c>
      <c r="J402" s="23" t="s">
        <v>10644</v>
      </c>
      <c r="K402" s="73" t="str">
        <f t="shared" si="6"/>
        <v/>
      </c>
      <c r="L402" s="25"/>
    </row>
    <row r="403" spans="2:12" ht="15.6" x14ac:dyDescent="0.3">
      <c r="B403" s="28" t="s">
        <v>2041</v>
      </c>
      <c r="C403" s="29" t="s">
        <v>2042</v>
      </c>
      <c r="D403" s="15" t="s">
        <v>10544</v>
      </c>
      <c r="E403" s="28" t="s">
        <v>16</v>
      </c>
      <c r="F403" s="15">
        <v>1</v>
      </c>
      <c r="G403" s="40">
        <v>41.79</v>
      </c>
      <c r="H403" s="23"/>
      <c r="I403" s="17">
        <f>IFERROR(Таб02_47[[#This Row],[Цена]]*Таб02_47[[#This Row],[Заказ]],"")</f>
        <v>0</v>
      </c>
      <c r="J403" s="23" t="s">
        <v>10644</v>
      </c>
      <c r="K403" s="73" t="str">
        <f t="shared" si="6"/>
        <v/>
      </c>
      <c r="L403" s="25"/>
    </row>
    <row r="404" spans="2:12" ht="15.6" x14ac:dyDescent="0.3">
      <c r="B404" s="28" t="s">
        <v>2017</v>
      </c>
      <c r="C404" s="29" t="s">
        <v>2018</v>
      </c>
      <c r="D404" s="15" t="s">
        <v>10544</v>
      </c>
      <c r="E404" s="28" t="s">
        <v>16</v>
      </c>
      <c r="F404" s="15">
        <v>1</v>
      </c>
      <c r="G404" s="40">
        <v>34.19</v>
      </c>
      <c r="H404" s="23"/>
      <c r="I404" s="17">
        <f>IFERROR(Таб02_47[[#This Row],[Цена]]*Таб02_47[[#This Row],[Заказ]],"")</f>
        <v>0</v>
      </c>
      <c r="J404" s="23" t="s">
        <v>10644</v>
      </c>
      <c r="K404" s="73" t="str">
        <f t="shared" si="6"/>
        <v/>
      </c>
      <c r="L404" s="25"/>
    </row>
    <row r="405" spans="2:12" ht="15.6" x14ac:dyDescent="0.3">
      <c r="B405" s="28" t="s">
        <v>2019</v>
      </c>
      <c r="C405" s="29" t="s">
        <v>2020</v>
      </c>
      <c r="D405" s="15" t="s">
        <v>10544</v>
      </c>
      <c r="E405" s="28" t="s">
        <v>16</v>
      </c>
      <c r="F405" s="15">
        <v>1</v>
      </c>
      <c r="G405" s="40">
        <v>30.43</v>
      </c>
      <c r="H405" s="23"/>
      <c r="I405" s="17">
        <f>IFERROR(Таб02_47[[#This Row],[Цена]]*Таб02_47[[#This Row],[Заказ]],"")</f>
        <v>0</v>
      </c>
      <c r="J405" s="23" t="s">
        <v>10644</v>
      </c>
      <c r="K405" s="73" t="str">
        <f t="shared" si="6"/>
        <v/>
      </c>
      <c r="L405" s="25"/>
    </row>
    <row r="406" spans="2:12" ht="15.6" x14ac:dyDescent="0.3">
      <c r="B406" s="28" t="s">
        <v>2021</v>
      </c>
      <c r="C406" s="29" t="s">
        <v>2022</v>
      </c>
      <c r="D406" s="15" t="s">
        <v>10544</v>
      </c>
      <c r="E406" s="28" t="s">
        <v>16</v>
      </c>
      <c r="F406" s="15">
        <v>1</v>
      </c>
      <c r="G406" s="40">
        <v>30.43</v>
      </c>
      <c r="H406" s="23"/>
      <c r="I406" s="17">
        <f>IFERROR(Таб02_47[[#This Row],[Цена]]*Таб02_47[[#This Row],[Заказ]],"")</f>
        <v>0</v>
      </c>
      <c r="J406" s="23" t="s">
        <v>10644</v>
      </c>
      <c r="K406" s="73" t="str">
        <f t="shared" si="6"/>
        <v/>
      </c>
      <c r="L406" s="25"/>
    </row>
    <row r="407" spans="2:12" ht="15.6" x14ac:dyDescent="0.3">
      <c r="B407" s="28" t="s">
        <v>2023</v>
      </c>
      <c r="C407" s="29" t="s">
        <v>2024</v>
      </c>
      <c r="D407" s="15" t="s">
        <v>10544</v>
      </c>
      <c r="E407" s="28" t="s">
        <v>16</v>
      </c>
      <c r="F407" s="15">
        <v>1</v>
      </c>
      <c r="G407" s="40">
        <v>38.47</v>
      </c>
      <c r="H407" s="23"/>
      <c r="I407" s="17">
        <f>IFERROR(Таб02_47[[#This Row],[Цена]]*Таб02_47[[#This Row],[Заказ]],"")</f>
        <v>0</v>
      </c>
      <c r="J407" s="23" t="s">
        <v>10644</v>
      </c>
      <c r="K407" s="73" t="str">
        <f t="shared" si="6"/>
        <v/>
      </c>
      <c r="L407" s="25"/>
    </row>
    <row r="408" spans="2:12" ht="15.6" x14ac:dyDescent="0.3">
      <c r="B408" s="28" t="s">
        <v>2025</v>
      </c>
      <c r="C408" s="29" t="s">
        <v>2026</v>
      </c>
      <c r="D408" s="15" t="s">
        <v>10544</v>
      </c>
      <c r="E408" s="28" t="s">
        <v>16</v>
      </c>
      <c r="F408" s="15">
        <v>1</v>
      </c>
      <c r="G408" s="40">
        <v>37.159999999999997</v>
      </c>
      <c r="H408" s="23"/>
      <c r="I408" s="17">
        <f>IFERROR(Таб02_47[[#This Row],[Цена]]*Таб02_47[[#This Row],[Заказ]],"")</f>
        <v>0</v>
      </c>
      <c r="J408" s="23" t="s">
        <v>10644</v>
      </c>
      <c r="K408" s="73" t="str">
        <f t="shared" si="6"/>
        <v/>
      </c>
      <c r="L408" s="25"/>
    </row>
    <row r="409" spans="2:12" ht="15.6" x14ac:dyDescent="0.3">
      <c r="B409" s="28" t="s">
        <v>2027</v>
      </c>
      <c r="C409" s="29" t="s">
        <v>2028</v>
      </c>
      <c r="D409" s="15" t="s">
        <v>10544</v>
      </c>
      <c r="E409" s="28" t="s">
        <v>16</v>
      </c>
      <c r="F409" s="15">
        <v>1</v>
      </c>
      <c r="G409" s="40">
        <v>43.54</v>
      </c>
      <c r="H409" s="23"/>
      <c r="I409" s="17">
        <f>IFERROR(Таб02_47[[#This Row],[Цена]]*Таб02_47[[#This Row],[Заказ]],"")</f>
        <v>0</v>
      </c>
      <c r="J409" s="23" t="s">
        <v>10644</v>
      </c>
      <c r="K409" s="73" t="str">
        <f t="shared" si="6"/>
        <v/>
      </c>
      <c r="L409" s="25"/>
    </row>
    <row r="410" spans="2:12" ht="15.6" x14ac:dyDescent="0.3">
      <c r="B410" s="28" t="s">
        <v>2029</v>
      </c>
      <c r="C410" s="29" t="s">
        <v>2030</v>
      </c>
      <c r="D410" s="15" t="s">
        <v>10544</v>
      </c>
      <c r="E410" s="28" t="s">
        <v>16</v>
      </c>
      <c r="F410" s="15">
        <v>1</v>
      </c>
      <c r="G410" s="40">
        <v>53.68</v>
      </c>
      <c r="H410" s="23"/>
      <c r="I410" s="17">
        <f>IFERROR(Таб02_47[[#This Row],[Цена]]*Таб02_47[[#This Row],[Заказ]],"")</f>
        <v>0</v>
      </c>
      <c r="J410" s="23" t="s">
        <v>10644</v>
      </c>
      <c r="K410" s="73" t="str">
        <f t="shared" si="6"/>
        <v/>
      </c>
      <c r="L410" s="25"/>
    </row>
    <row r="411" spans="2:12" ht="15.6" x14ac:dyDescent="0.3">
      <c r="B411" s="28" t="s">
        <v>2031</v>
      </c>
      <c r="C411" s="29" t="s">
        <v>2032</v>
      </c>
      <c r="D411" s="15" t="s">
        <v>10544</v>
      </c>
      <c r="E411" s="28" t="s">
        <v>16</v>
      </c>
      <c r="F411" s="15">
        <v>1</v>
      </c>
      <c r="G411" s="40">
        <v>34.19</v>
      </c>
      <c r="H411" s="23"/>
      <c r="I411" s="17">
        <f>IFERROR(Таб02_47[[#This Row],[Цена]]*Таб02_47[[#This Row],[Заказ]],"")</f>
        <v>0</v>
      </c>
      <c r="J411" s="23" t="s">
        <v>10644</v>
      </c>
      <c r="K411" s="73" t="str">
        <f t="shared" si="6"/>
        <v/>
      </c>
      <c r="L411" s="25"/>
    </row>
    <row r="412" spans="2:12" ht="15.6" x14ac:dyDescent="0.3">
      <c r="B412" s="28" t="s">
        <v>2033</v>
      </c>
      <c r="C412" s="29" t="s">
        <v>2034</v>
      </c>
      <c r="D412" s="15" t="s">
        <v>10544</v>
      </c>
      <c r="E412" s="28" t="s">
        <v>16</v>
      </c>
      <c r="F412" s="15">
        <v>1</v>
      </c>
      <c r="G412" s="40">
        <v>30.87</v>
      </c>
      <c r="H412" s="23"/>
      <c r="I412" s="17">
        <f>IFERROR(Таб02_47[[#This Row],[Цена]]*Таб02_47[[#This Row],[Заказ]],"")</f>
        <v>0</v>
      </c>
      <c r="J412" s="23" t="s">
        <v>10644</v>
      </c>
      <c r="K412" s="73" t="str">
        <f t="shared" si="6"/>
        <v/>
      </c>
      <c r="L412" s="25"/>
    </row>
    <row r="413" spans="2:12" ht="15.6" x14ac:dyDescent="0.3">
      <c r="B413" s="28" t="s">
        <v>2035</v>
      </c>
      <c r="C413" s="29" t="s">
        <v>2036</v>
      </c>
      <c r="D413" s="15" t="s">
        <v>10544</v>
      </c>
      <c r="E413" s="28" t="s">
        <v>16</v>
      </c>
      <c r="F413" s="15">
        <v>1</v>
      </c>
      <c r="G413" s="40">
        <v>34.19</v>
      </c>
      <c r="H413" s="23"/>
      <c r="I413" s="17">
        <f>IFERROR(Таб02_47[[#This Row],[Цена]]*Таб02_47[[#This Row],[Заказ]],"")</f>
        <v>0</v>
      </c>
      <c r="J413" s="23" t="s">
        <v>10644</v>
      </c>
      <c r="K413" s="73" t="str">
        <f t="shared" si="6"/>
        <v/>
      </c>
      <c r="L413" s="25"/>
    </row>
    <row r="414" spans="2:12" ht="15.6" x14ac:dyDescent="0.3">
      <c r="B414" s="28" t="s">
        <v>2037</v>
      </c>
      <c r="C414" s="29" t="s">
        <v>2038</v>
      </c>
      <c r="D414" s="15" t="s">
        <v>10544</v>
      </c>
      <c r="E414" s="28" t="s">
        <v>16</v>
      </c>
      <c r="F414" s="15">
        <v>1</v>
      </c>
      <c r="G414" s="40">
        <v>34.19</v>
      </c>
      <c r="H414" s="23"/>
      <c r="I414" s="17">
        <f>IFERROR(Таб02_47[[#This Row],[Цена]]*Таб02_47[[#This Row],[Заказ]],"")</f>
        <v>0</v>
      </c>
      <c r="J414" s="23" t="s">
        <v>10644</v>
      </c>
      <c r="K414" s="73" t="str">
        <f t="shared" si="6"/>
        <v/>
      </c>
      <c r="L414" s="25"/>
    </row>
    <row r="415" spans="2:12" ht="15.6" x14ac:dyDescent="0.3">
      <c r="B415" s="28" t="s">
        <v>2069</v>
      </c>
      <c r="C415" s="29" t="s">
        <v>2070</v>
      </c>
      <c r="D415" s="15" t="s">
        <v>10190</v>
      </c>
      <c r="E415" s="28" t="s">
        <v>16</v>
      </c>
      <c r="F415" s="15">
        <v>1</v>
      </c>
      <c r="G415" s="40">
        <v>55.88</v>
      </c>
      <c r="H415" s="23"/>
      <c r="I415" s="17">
        <f>IFERROR(Таб02_47[[#This Row],[Цена]]*Таб02_47[[#This Row],[Заказ]],"")</f>
        <v>0</v>
      </c>
      <c r="J415" s="23" t="s">
        <v>10644</v>
      </c>
      <c r="K415" s="73" t="str">
        <f t="shared" si="6"/>
        <v/>
      </c>
      <c r="L415" s="25"/>
    </row>
    <row r="416" spans="2:12" ht="15.6" x14ac:dyDescent="0.3">
      <c r="B416" s="28" t="s">
        <v>2059</v>
      </c>
      <c r="C416" s="29" t="s">
        <v>2060</v>
      </c>
      <c r="D416" s="15" t="s">
        <v>10220</v>
      </c>
      <c r="E416" s="28" t="s">
        <v>16</v>
      </c>
      <c r="F416" s="15">
        <v>3</v>
      </c>
      <c r="G416" s="40">
        <v>27.37</v>
      </c>
      <c r="H416" s="23"/>
      <c r="I416" s="17">
        <f>IFERROR(Таб02_47[[#This Row],[Цена]]*Таб02_47[[#This Row],[Заказ]],"")</f>
        <v>0</v>
      </c>
      <c r="J416" s="23" t="s">
        <v>10644</v>
      </c>
      <c r="K416" s="73" t="str">
        <f t="shared" si="6"/>
        <v/>
      </c>
      <c r="L416" s="25"/>
    </row>
    <row r="417" spans="2:12" ht="15.6" x14ac:dyDescent="0.3">
      <c r="B417" s="28" t="s">
        <v>2061</v>
      </c>
      <c r="C417" s="29" t="s">
        <v>2062</v>
      </c>
      <c r="D417" s="15" t="s">
        <v>10220</v>
      </c>
      <c r="E417" s="28" t="s">
        <v>16</v>
      </c>
      <c r="F417" s="15">
        <v>3</v>
      </c>
      <c r="G417" s="40">
        <v>26.93</v>
      </c>
      <c r="H417" s="23"/>
      <c r="I417" s="17">
        <f>IFERROR(Таб02_47[[#This Row],[Цена]]*Таб02_47[[#This Row],[Заказ]],"")</f>
        <v>0</v>
      </c>
      <c r="J417" s="23" t="s">
        <v>10644</v>
      </c>
      <c r="K417" s="73" t="str">
        <f t="shared" si="6"/>
        <v/>
      </c>
      <c r="L417" s="25"/>
    </row>
    <row r="418" spans="2:12" ht="15.6" x14ac:dyDescent="0.3">
      <c r="B418" s="28" t="s">
        <v>2063</v>
      </c>
      <c r="C418" s="29" t="s">
        <v>2064</v>
      </c>
      <c r="D418" s="15" t="s">
        <v>10220</v>
      </c>
      <c r="E418" s="28" t="s">
        <v>16</v>
      </c>
      <c r="F418" s="15">
        <v>3</v>
      </c>
      <c r="G418" s="40">
        <v>27.37</v>
      </c>
      <c r="H418" s="23"/>
      <c r="I418" s="17">
        <f>IFERROR(Таб02_47[[#This Row],[Цена]]*Таб02_47[[#This Row],[Заказ]],"")</f>
        <v>0</v>
      </c>
      <c r="J418" s="23" t="s">
        <v>10644</v>
      </c>
      <c r="K418" s="73" t="str">
        <f t="shared" si="6"/>
        <v/>
      </c>
      <c r="L418" s="25"/>
    </row>
    <row r="419" spans="2:12" ht="15.6" x14ac:dyDescent="0.3">
      <c r="B419" s="28" t="s">
        <v>2065</v>
      </c>
      <c r="C419" s="29" t="s">
        <v>2066</v>
      </c>
      <c r="D419" s="15" t="s">
        <v>10133</v>
      </c>
      <c r="E419" s="28" t="s">
        <v>16</v>
      </c>
      <c r="F419" s="15">
        <v>1</v>
      </c>
      <c r="G419" s="40">
        <v>33.75</v>
      </c>
      <c r="H419" s="23"/>
      <c r="I419" s="17">
        <f>IFERROR(Таб02_47[[#This Row],[Цена]]*Таб02_47[[#This Row],[Заказ]],"")</f>
        <v>0</v>
      </c>
      <c r="J419" s="23" t="s">
        <v>10644</v>
      </c>
      <c r="K419" s="73" t="str">
        <f t="shared" si="6"/>
        <v/>
      </c>
      <c r="L419" s="25"/>
    </row>
    <row r="420" spans="2:12" ht="15.6" x14ac:dyDescent="0.3">
      <c r="B420" s="28" t="s">
        <v>2067</v>
      </c>
      <c r="C420" s="29" t="s">
        <v>2068</v>
      </c>
      <c r="D420" s="15" t="s">
        <v>10190</v>
      </c>
      <c r="E420" s="28" t="s">
        <v>16</v>
      </c>
      <c r="F420" s="15">
        <v>1</v>
      </c>
      <c r="G420" s="40">
        <v>50.63</v>
      </c>
      <c r="H420" s="23"/>
      <c r="I420" s="17">
        <f>IFERROR(Таб02_47[[#This Row],[Цена]]*Таб02_47[[#This Row],[Заказ]],"")</f>
        <v>0</v>
      </c>
      <c r="J420" s="23" t="s">
        <v>10644</v>
      </c>
      <c r="K420" s="73" t="str">
        <f t="shared" si="6"/>
        <v/>
      </c>
      <c r="L420" s="25"/>
    </row>
    <row r="421" spans="2:12" ht="15.6" x14ac:dyDescent="0.3">
      <c r="B421" s="28" t="s">
        <v>2045</v>
      </c>
      <c r="C421" s="29" t="s">
        <v>2046</v>
      </c>
      <c r="D421" s="15" t="s">
        <v>10197</v>
      </c>
      <c r="E421" s="28" t="s">
        <v>16</v>
      </c>
      <c r="F421" s="15">
        <v>1</v>
      </c>
      <c r="G421" s="40">
        <v>65.930000000000007</v>
      </c>
      <c r="H421" s="23"/>
      <c r="I421" s="17">
        <f>IFERROR(Таб02_47[[#This Row],[Цена]]*Таб02_47[[#This Row],[Заказ]],"")</f>
        <v>0</v>
      </c>
      <c r="J421" s="23" t="s">
        <v>10644</v>
      </c>
      <c r="K421" s="73" t="str">
        <f t="shared" si="6"/>
        <v/>
      </c>
      <c r="L421" s="25"/>
    </row>
    <row r="422" spans="2:12" ht="15.6" x14ac:dyDescent="0.3">
      <c r="B422" s="28" t="s">
        <v>2043</v>
      </c>
      <c r="C422" s="29" t="s">
        <v>2044</v>
      </c>
      <c r="D422" s="15" t="s">
        <v>10060</v>
      </c>
      <c r="E422" s="28" t="s">
        <v>16</v>
      </c>
      <c r="F422" s="15">
        <v>1</v>
      </c>
      <c r="G422" s="40">
        <v>45.82</v>
      </c>
      <c r="H422" s="23"/>
      <c r="I422" s="17">
        <f>IFERROR(Таб02_47[[#This Row],[Цена]]*Таб02_47[[#This Row],[Заказ]],"")</f>
        <v>0</v>
      </c>
      <c r="J422" s="23" t="s">
        <v>10644</v>
      </c>
      <c r="K422" s="73" t="str">
        <f t="shared" si="6"/>
        <v/>
      </c>
      <c r="L422" s="25"/>
    </row>
    <row r="423" spans="2:12" ht="15.6" x14ac:dyDescent="0.3">
      <c r="B423" s="28" t="s">
        <v>2055</v>
      </c>
      <c r="C423" s="29" t="s">
        <v>2056</v>
      </c>
      <c r="D423" s="15" t="s">
        <v>10133</v>
      </c>
      <c r="E423" s="28" t="s">
        <v>16</v>
      </c>
      <c r="F423" s="15">
        <v>1</v>
      </c>
      <c r="G423" s="40">
        <v>42.5</v>
      </c>
      <c r="H423" s="23"/>
      <c r="I423" s="17">
        <f>IFERROR(Таб02_47[[#This Row],[Цена]]*Таб02_47[[#This Row],[Заказ]],"")</f>
        <v>0</v>
      </c>
      <c r="J423" s="23" t="s">
        <v>10644</v>
      </c>
      <c r="K423" s="73" t="str">
        <f t="shared" si="6"/>
        <v/>
      </c>
      <c r="L423" s="25"/>
    </row>
    <row r="424" spans="2:12" ht="15.6" x14ac:dyDescent="0.3">
      <c r="B424" s="28" t="s">
        <v>2051</v>
      </c>
      <c r="C424" s="29" t="s">
        <v>2052</v>
      </c>
      <c r="D424" s="15" t="s">
        <v>10060</v>
      </c>
      <c r="E424" s="28" t="s">
        <v>16</v>
      </c>
      <c r="F424" s="15">
        <v>1</v>
      </c>
      <c r="G424" s="40">
        <v>29.03</v>
      </c>
      <c r="H424" s="23"/>
      <c r="I424" s="17">
        <f>IFERROR(Таб02_47[[#This Row],[Цена]]*Таб02_47[[#This Row],[Заказ]],"")</f>
        <v>0</v>
      </c>
      <c r="J424" s="23" t="s">
        <v>10644</v>
      </c>
      <c r="K424" s="73" t="str">
        <f t="shared" si="6"/>
        <v/>
      </c>
      <c r="L424" s="25"/>
    </row>
    <row r="425" spans="2:12" ht="15.6" x14ac:dyDescent="0.3">
      <c r="B425" s="28" t="s">
        <v>2053</v>
      </c>
      <c r="C425" s="29" t="s">
        <v>2054</v>
      </c>
      <c r="D425" s="15" t="s">
        <v>10060</v>
      </c>
      <c r="E425" s="28" t="s">
        <v>16</v>
      </c>
      <c r="F425" s="15">
        <v>1</v>
      </c>
      <c r="G425" s="40">
        <v>47.57</v>
      </c>
      <c r="H425" s="23"/>
      <c r="I425" s="17">
        <f>IFERROR(Таб02_47[[#This Row],[Цена]]*Таб02_47[[#This Row],[Заказ]],"")</f>
        <v>0</v>
      </c>
      <c r="J425" s="23" t="s">
        <v>10644</v>
      </c>
      <c r="K425" s="73" t="str">
        <f t="shared" si="6"/>
        <v/>
      </c>
      <c r="L425" s="25"/>
    </row>
    <row r="426" spans="2:12" ht="15.6" x14ac:dyDescent="0.3">
      <c r="B426" s="28" t="s">
        <v>2057</v>
      </c>
      <c r="C426" s="29" t="s">
        <v>2058</v>
      </c>
      <c r="D426" s="15" t="s">
        <v>10060</v>
      </c>
      <c r="E426" s="28" t="s">
        <v>16</v>
      </c>
      <c r="F426" s="15">
        <v>1</v>
      </c>
      <c r="G426" s="40">
        <v>49.32</v>
      </c>
      <c r="H426" s="23"/>
      <c r="I426" s="17">
        <f>IFERROR(Таб02_47[[#This Row],[Цена]]*Таб02_47[[#This Row],[Заказ]],"")</f>
        <v>0</v>
      </c>
      <c r="J426" s="23" t="s">
        <v>10644</v>
      </c>
      <c r="K426" s="73" t="str">
        <f t="shared" si="6"/>
        <v/>
      </c>
      <c r="L426" s="25"/>
    </row>
    <row r="427" spans="2:12" ht="15.6" x14ac:dyDescent="0.3">
      <c r="B427" s="28" t="s">
        <v>2049</v>
      </c>
      <c r="C427" s="29" t="s">
        <v>2050</v>
      </c>
      <c r="D427" s="15" t="s">
        <v>10544</v>
      </c>
      <c r="E427" s="28" t="s">
        <v>16</v>
      </c>
      <c r="F427" s="15">
        <v>1</v>
      </c>
      <c r="G427" s="40">
        <v>58.59</v>
      </c>
      <c r="H427" s="23"/>
      <c r="I427" s="17">
        <f>IFERROR(Таб02_47[[#This Row],[Цена]]*Таб02_47[[#This Row],[Заказ]],"")</f>
        <v>0</v>
      </c>
      <c r="J427" s="23" t="s">
        <v>10644</v>
      </c>
      <c r="K427" s="73" t="str">
        <f t="shared" si="6"/>
        <v/>
      </c>
      <c r="L427" s="25"/>
    </row>
    <row r="428" spans="2:12" ht="15.6" x14ac:dyDescent="0.3">
      <c r="B428" s="28" t="s">
        <v>2047</v>
      </c>
      <c r="C428" s="29" t="s">
        <v>2048</v>
      </c>
      <c r="D428" s="15" t="s">
        <v>10544</v>
      </c>
      <c r="E428" s="28" t="s">
        <v>16</v>
      </c>
      <c r="F428" s="15">
        <v>1</v>
      </c>
      <c r="G428" s="40">
        <v>55.96</v>
      </c>
      <c r="H428" s="23"/>
      <c r="I428" s="17">
        <f>IFERROR(Таб02_47[[#This Row],[Цена]]*Таб02_47[[#This Row],[Заказ]],"")</f>
        <v>0</v>
      </c>
      <c r="J428" s="23" t="s">
        <v>10644</v>
      </c>
      <c r="K428" s="73" t="str">
        <f t="shared" si="6"/>
        <v/>
      </c>
      <c r="L428" s="25"/>
    </row>
    <row r="429" spans="2:12" ht="15.6" x14ac:dyDescent="0.3">
      <c r="B429" s="28" t="s">
        <v>1540</v>
      </c>
      <c r="C429" s="29" t="s">
        <v>1541</v>
      </c>
      <c r="D429" s="15" t="s">
        <v>10197</v>
      </c>
      <c r="E429" s="28" t="s">
        <v>1542</v>
      </c>
      <c r="F429" s="15">
        <v>1</v>
      </c>
      <c r="G429" s="40">
        <v>64.180000000000007</v>
      </c>
      <c r="H429" s="23"/>
      <c r="I429" s="17">
        <f>IFERROR(Таб02_47[[#This Row],[Цена]]*Таб02_47[[#This Row],[Заказ]],"")</f>
        <v>0</v>
      </c>
      <c r="J429" s="23" t="s">
        <v>10644</v>
      </c>
      <c r="K429" s="73" t="str">
        <f t="shared" si="6"/>
        <v/>
      </c>
      <c r="L429" s="25"/>
    </row>
    <row r="430" spans="2:12" ht="15.6" x14ac:dyDescent="0.3">
      <c r="B430" s="28" t="s">
        <v>1635</v>
      </c>
      <c r="C430" s="29" t="s">
        <v>1636</v>
      </c>
      <c r="D430" s="15" t="s">
        <v>10136</v>
      </c>
      <c r="E430" s="28" t="s">
        <v>9965</v>
      </c>
      <c r="F430" s="15">
        <v>1</v>
      </c>
      <c r="G430" s="40">
        <v>91.82</v>
      </c>
      <c r="H430" s="23"/>
      <c r="I430" s="17">
        <f>IFERROR(Таб02_47[[#This Row],[Цена]]*Таб02_47[[#This Row],[Заказ]],"")</f>
        <v>0</v>
      </c>
      <c r="J430" s="23" t="s">
        <v>10644</v>
      </c>
      <c r="K430" s="73" t="str">
        <f t="shared" si="6"/>
        <v/>
      </c>
      <c r="L430" s="25"/>
    </row>
    <row r="431" spans="2:12" ht="15.6" x14ac:dyDescent="0.3">
      <c r="B431" s="28" t="s">
        <v>1637</v>
      </c>
      <c r="C431" s="29" t="s">
        <v>1638</v>
      </c>
      <c r="D431" s="15" t="s">
        <v>10136</v>
      </c>
      <c r="E431" s="28" t="s">
        <v>9965</v>
      </c>
      <c r="F431" s="15">
        <v>1</v>
      </c>
      <c r="G431" s="40">
        <v>91.82</v>
      </c>
      <c r="H431" s="23"/>
      <c r="I431" s="17">
        <f>IFERROR(Таб02_47[[#This Row],[Цена]]*Таб02_47[[#This Row],[Заказ]],"")</f>
        <v>0</v>
      </c>
      <c r="J431" s="23" t="s">
        <v>10644</v>
      </c>
      <c r="K431" s="73" t="str">
        <f t="shared" si="6"/>
        <v/>
      </c>
      <c r="L431" s="25"/>
    </row>
  </sheetData>
  <conditionalFormatting sqref="B5">
    <cfRule type="duplicateValues" dxfId="46" priority="36"/>
  </conditionalFormatting>
  <conditionalFormatting sqref="B5">
    <cfRule type="duplicateValues" dxfId="45" priority="38"/>
    <cfRule type="duplicateValues" dxfId="44" priority="39"/>
  </conditionalFormatting>
  <conditionalFormatting sqref="B5">
    <cfRule type="duplicateValues" dxfId="43" priority="42"/>
    <cfRule type="duplicateValues" dxfId="42" priority="43"/>
  </conditionalFormatting>
  <conditionalFormatting sqref="B5">
    <cfRule type="duplicateValues" dxfId="41" priority="3203"/>
  </conditionalFormatting>
  <conditionalFormatting sqref="B6:B431">
    <cfRule type="duplicateValues" dxfId="40" priority="5"/>
  </conditionalFormatting>
  <conditionalFormatting sqref="B6:B431">
    <cfRule type="duplicateValues" dxfId="39" priority="6"/>
    <cfRule type="duplicateValues" dxfId="38" priority="7"/>
  </conditionalFormatting>
  <conditionalFormatting sqref="B6:B431">
    <cfRule type="duplicateValues" dxfId="37" priority="8"/>
    <cfRule type="duplicateValues" dxfId="36" priority="9"/>
  </conditionalFormatting>
  <conditionalFormatting sqref="B6:B431">
    <cfRule type="duplicateValues" dxfId="35" priority="10"/>
  </conditionalFormatting>
  <conditionalFormatting sqref="B3:J4">
    <cfRule type="duplicateValues" dxfId="34" priority="3" stopIfTrue="1"/>
  </conditionalFormatting>
  <conditionalFormatting sqref="K3">
    <cfRule type="duplicateValues" dxfId="33" priority="2" stopIfTrue="1"/>
  </conditionalFormatting>
  <conditionalFormatting sqref="L3">
    <cfRule type="duplicateValues" dxfId="32" priority="1" stopIfTrue="1"/>
  </conditionalFormatting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5E57F"/>
  </sheetPr>
  <dimension ref="A1:L339"/>
  <sheetViews>
    <sheetView showGridLines="0" topLeftCell="B1" workbookViewId="0">
      <pane ySplit="4" topLeftCell="A5" activePane="bottomLeft" state="frozen"/>
      <selection activeCell="B1" sqref="B1"/>
      <selection pane="bottomLeft" activeCell="F18" sqref="F18"/>
    </sheetView>
  </sheetViews>
  <sheetFormatPr defaultColWidth="9.109375" defaultRowHeight="13.2" x14ac:dyDescent="0.25"/>
  <cols>
    <col min="1" max="1" width="2" style="1" hidden="1" customWidth="1"/>
    <col min="2" max="2" width="18.33203125" style="2" customWidth="1"/>
    <col min="3" max="3" width="65.88671875" style="2" customWidth="1"/>
    <col min="4" max="4" width="11.21875" style="9" customWidth="1"/>
    <col min="5" max="5" width="17" style="9" customWidth="1"/>
    <col min="6" max="6" width="11.21875" style="10" customWidth="1"/>
    <col min="7" max="7" width="13.44140625" style="11" customWidth="1"/>
    <col min="8" max="8" width="15.44140625" style="3" customWidth="1"/>
    <col min="9" max="9" width="17.21875" style="2" customWidth="1"/>
    <col min="10" max="10" width="14.33203125" style="2" customWidth="1"/>
    <col min="11" max="11" width="13.6640625" style="2" customWidth="1"/>
    <col min="12" max="12" width="17.33203125" style="2" customWidth="1"/>
    <col min="13" max="16384" width="9.109375" style="2"/>
  </cols>
  <sheetData>
    <row r="1" spans="1:12" ht="18" x14ac:dyDescent="0.35">
      <c r="B1" s="139" t="s">
        <v>10682</v>
      </c>
      <c r="C1" s="138" t="s">
        <v>10671</v>
      </c>
    </row>
    <row r="2" spans="1:12" ht="14.4" x14ac:dyDescent="0.3">
      <c r="C2" s="154" t="s">
        <v>10690</v>
      </c>
    </row>
    <row r="3" spans="1:12" s="7" customFormat="1" ht="26.4" x14ac:dyDescent="0.25">
      <c r="A3" s="6"/>
      <c r="B3" s="51" t="s">
        <v>6</v>
      </c>
      <c r="C3" s="51" t="s">
        <v>7</v>
      </c>
      <c r="D3" s="51" t="s">
        <v>10246</v>
      </c>
      <c r="E3" s="51" t="s">
        <v>8</v>
      </c>
      <c r="F3" s="51" t="s">
        <v>10</v>
      </c>
      <c r="G3" s="51" t="s">
        <v>11</v>
      </c>
      <c r="H3" s="51" t="s">
        <v>12</v>
      </c>
      <c r="I3" s="51" t="s">
        <v>13</v>
      </c>
      <c r="J3" s="51" t="s">
        <v>10691</v>
      </c>
      <c r="K3" s="51" t="s">
        <v>10651</v>
      </c>
      <c r="L3" s="51" t="s">
        <v>10652</v>
      </c>
    </row>
    <row r="4" spans="1:12" s="7" customFormat="1" ht="15.6" x14ac:dyDescent="0.3">
      <c r="A4" s="6"/>
      <c r="B4" s="59"/>
      <c r="C4" s="59"/>
      <c r="D4" s="59"/>
      <c r="E4" s="59"/>
      <c r="F4" s="59"/>
      <c r="G4" s="59"/>
      <c r="H4" s="59"/>
      <c r="I4" s="59"/>
      <c r="J4" s="59"/>
      <c r="K4" s="46">
        <f>SUM(Таб02_48[Итого])</f>
        <v>0</v>
      </c>
      <c r="L4" s="47">
        <f>Таб02_48[[#This Row],[Итого Евро]]*ПРАЙС!$F$14</f>
        <v>0</v>
      </c>
    </row>
    <row r="5" spans="1:12" ht="15.6" x14ac:dyDescent="0.3">
      <c r="B5" s="13" t="s">
        <v>2193</v>
      </c>
      <c r="C5" s="26" t="s">
        <v>2194</v>
      </c>
      <c r="D5" s="13" t="s">
        <v>10197</v>
      </c>
      <c r="E5" s="13" t="s">
        <v>9965</v>
      </c>
      <c r="F5" s="27">
        <v>1</v>
      </c>
      <c r="G5" s="40">
        <v>85.93</v>
      </c>
      <c r="H5" s="13"/>
      <c r="I5" s="17">
        <f>IFERROR(Таб02_48[[#This Row],[Цена]]*Таб02_48[[#This Row],[Заказ]],"")</f>
        <v>0</v>
      </c>
      <c r="J5" s="18" t="s">
        <v>10644</v>
      </c>
      <c r="K5" s="73" t="str">
        <f>IF(AND($K$4&gt;0,$K$4&lt;300),"Минимальный заказ по вкладке 300 евро","")</f>
        <v/>
      </c>
      <c r="L5" s="70"/>
    </row>
    <row r="6" spans="1:12" ht="15.6" x14ac:dyDescent="0.3">
      <c r="B6" s="13" t="s">
        <v>2195</v>
      </c>
      <c r="C6" s="26" t="s">
        <v>2196</v>
      </c>
      <c r="D6" s="13" t="s">
        <v>10190</v>
      </c>
      <c r="E6" s="13" t="s">
        <v>9965</v>
      </c>
      <c r="F6" s="27">
        <v>1</v>
      </c>
      <c r="G6" s="40">
        <v>77.38</v>
      </c>
      <c r="H6" s="13"/>
      <c r="I6" s="17">
        <f>IFERROR(Таб02_48[[#This Row],[Цена]]*Таб02_48[[#This Row],[Заказ]],"")</f>
        <v>0</v>
      </c>
      <c r="J6" s="18" t="s">
        <v>10644</v>
      </c>
      <c r="K6" s="73" t="str">
        <f t="shared" ref="K6:K69" si="0">IF(AND($K$4&gt;0,$K$4&lt;300),"Минимальный заказ по вкладке 300 евро","")</f>
        <v/>
      </c>
      <c r="L6" s="12"/>
    </row>
    <row r="7" spans="1:12" ht="15.6" x14ac:dyDescent="0.3">
      <c r="B7" s="13" t="s">
        <v>2191</v>
      </c>
      <c r="C7" s="26" t="s">
        <v>2192</v>
      </c>
      <c r="D7" s="13" t="s">
        <v>10190</v>
      </c>
      <c r="E7" s="13" t="s">
        <v>9965</v>
      </c>
      <c r="F7" s="27">
        <v>1</v>
      </c>
      <c r="G7" s="40">
        <v>68.36</v>
      </c>
      <c r="H7" s="13"/>
      <c r="I7" s="17">
        <f>IFERROR(Таб02_48[[#This Row],[Цена]]*Таб02_48[[#This Row],[Заказ]],"")</f>
        <v>0</v>
      </c>
      <c r="J7" s="18" t="s">
        <v>10644</v>
      </c>
      <c r="K7" s="73" t="str">
        <f t="shared" si="0"/>
        <v/>
      </c>
      <c r="L7" s="12"/>
    </row>
    <row r="8" spans="1:12" ht="15.6" x14ac:dyDescent="0.3">
      <c r="B8" s="13" t="s">
        <v>2205</v>
      </c>
      <c r="C8" s="26" t="s">
        <v>2206</v>
      </c>
      <c r="D8" s="13" t="s">
        <v>10190</v>
      </c>
      <c r="E8" s="13" t="s">
        <v>9965</v>
      </c>
      <c r="F8" s="27">
        <v>1</v>
      </c>
      <c r="G8" s="40">
        <v>70.17</v>
      </c>
      <c r="H8" s="13"/>
      <c r="I8" s="17">
        <f>IFERROR(Таб02_48[[#This Row],[Цена]]*Таб02_48[[#This Row],[Заказ]],"")</f>
        <v>0</v>
      </c>
      <c r="J8" s="18" t="s">
        <v>10644</v>
      </c>
      <c r="K8" s="73" t="str">
        <f t="shared" si="0"/>
        <v/>
      </c>
      <c r="L8" s="12"/>
    </row>
    <row r="9" spans="1:12" ht="15.6" x14ac:dyDescent="0.3">
      <c r="B9" s="13" t="s">
        <v>2207</v>
      </c>
      <c r="C9" s="26" t="s">
        <v>2208</v>
      </c>
      <c r="D9" s="13" t="s">
        <v>10190</v>
      </c>
      <c r="E9" s="13" t="s">
        <v>9965</v>
      </c>
      <c r="F9" s="27">
        <v>1</v>
      </c>
      <c r="G9" s="40">
        <v>70.17</v>
      </c>
      <c r="H9" s="13"/>
      <c r="I9" s="17">
        <f>IFERROR(Таб02_48[[#This Row],[Цена]]*Таб02_48[[#This Row],[Заказ]],"")</f>
        <v>0</v>
      </c>
      <c r="J9" s="18" t="s">
        <v>10644</v>
      </c>
      <c r="K9" s="73" t="str">
        <f t="shared" si="0"/>
        <v/>
      </c>
      <c r="L9" s="12"/>
    </row>
    <row r="10" spans="1:12" ht="15.6" x14ac:dyDescent="0.3">
      <c r="B10" s="13" t="s">
        <v>2209</v>
      </c>
      <c r="C10" s="26" t="s">
        <v>2210</v>
      </c>
      <c r="D10" s="13" t="s">
        <v>10190</v>
      </c>
      <c r="E10" s="13" t="s">
        <v>9965</v>
      </c>
      <c r="F10" s="27">
        <v>1</v>
      </c>
      <c r="G10" s="40">
        <v>77.38</v>
      </c>
      <c r="H10" s="13"/>
      <c r="I10" s="17">
        <f>IFERROR(Таб02_48[[#This Row],[Цена]]*Таб02_48[[#This Row],[Заказ]],"")</f>
        <v>0</v>
      </c>
      <c r="J10" s="18" t="s">
        <v>10644</v>
      </c>
      <c r="K10" s="73" t="str">
        <f t="shared" si="0"/>
        <v/>
      </c>
      <c r="L10" s="12"/>
    </row>
    <row r="11" spans="1:12" ht="15.6" x14ac:dyDescent="0.3">
      <c r="B11" s="13" t="s">
        <v>2215</v>
      </c>
      <c r="C11" s="26" t="s">
        <v>2216</v>
      </c>
      <c r="D11" s="13" t="s">
        <v>10197</v>
      </c>
      <c r="E11" s="13" t="s">
        <v>9965</v>
      </c>
      <c r="F11" s="27">
        <v>1</v>
      </c>
      <c r="G11" s="40">
        <v>85.93</v>
      </c>
      <c r="H11" s="13"/>
      <c r="I11" s="17">
        <f>IFERROR(Таб02_48[[#This Row],[Цена]]*Таб02_48[[#This Row],[Заказ]],"")</f>
        <v>0</v>
      </c>
      <c r="J11" s="18" t="s">
        <v>10644</v>
      </c>
      <c r="K11" s="73" t="str">
        <f t="shared" si="0"/>
        <v/>
      </c>
      <c r="L11" s="12"/>
    </row>
    <row r="12" spans="1:12" ht="15.6" x14ac:dyDescent="0.3">
      <c r="B12" s="13" t="s">
        <v>2213</v>
      </c>
      <c r="C12" s="26" t="s">
        <v>2214</v>
      </c>
      <c r="D12" s="13" t="s">
        <v>10190</v>
      </c>
      <c r="E12" s="13" t="s">
        <v>9965</v>
      </c>
      <c r="F12" s="27">
        <v>1</v>
      </c>
      <c r="G12" s="40">
        <v>70.17</v>
      </c>
      <c r="H12" s="13"/>
      <c r="I12" s="17">
        <f>IFERROR(Таб02_48[[#This Row],[Цена]]*Таб02_48[[#This Row],[Заказ]],"")</f>
        <v>0</v>
      </c>
      <c r="J12" s="18" t="s">
        <v>10644</v>
      </c>
      <c r="K12" s="73" t="str">
        <f t="shared" si="0"/>
        <v/>
      </c>
      <c r="L12" s="12"/>
    </row>
    <row r="13" spans="1:12" ht="15.6" x14ac:dyDescent="0.3">
      <c r="B13" s="13" t="s">
        <v>2211</v>
      </c>
      <c r="C13" s="26" t="s">
        <v>2212</v>
      </c>
      <c r="D13" s="13" t="s">
        <v>10190</v>
      </c>
      <c r="E13" s="13" t="s">
        <v>9965</v>
      </c>
      <c r="F13" s="27">
        <v>1</v>
      </c>
      <c r="G13" s="40">
        <v>68.36</v>
      </c>
      <c r="H13" s="13"/>
      <c r="I13" s="17">
        <f>IFERROR(Таб02_48[[#This Row],[Цена]]*Таб02_48[[#This Row],[Заказ]],"")</f>
        <v>0</v>
      </c>
      <c r="J13" s="18" t="s">
        <v>10644</v>
      </c>
      <c r="K13" s="73" t="str">
        <f t="shared" si="0"/>
        <v/>
      </c>
      <c r="L13" s="12"/>
    </row>
    <row r="14" spans="1:12" ht="15.6" x14ac:dyDescent="0.3">
      <c r="B14" s="13" t="s">
        <v>2199</v>
      </c>
      <c r="C14" s="26" t="s">
        <v>2200</v>
      </c>
      <c r="D14" s="13" t="s">
        <v>10197</v>
      </c>
      <c r="E14" s="13" t="s">
        <v>9965</v>
      </c>
      <c r="F14" s="27">
        <v>1</v>
      </c>
      <c r="G14" s="40">
        <v>85.93</v>
      </c>
      <c r="H14" s="13"/>
      <c r="I14" s="17">
        <f>IFERROR(Таб02_48[[#This Row],[Цена]]*Таб02_48[[#This Row],[Заказ]],"")</f>
        <v>0</v>
      </c>
      <c r="J14" s="18" t="s">
        <v>10644</v>
      </c>
      <c r="K14" s="73" t="str">
        <f t="shared" si="0"/>
        <v/>
      </c>
      <c r="L14" s="12"/>
    </row>
    <row r="15" spans="1:12" ht="15.6" x14ac:dyDescent="0.3">
      <c r="B15" s="13" t="s">
        <v>2203</v>
      </c>
      <c r="C15" s="26" t="s">
        <v>2204</v>
      </c>
      <c r="D15" s="13" t="s">
        <v>10400</v>
      </c>
      <c r="E15" s="13" t="s">
        <v>9965</v>
      </c>
      <c r="F15" s="27">
        <v>1</v>
      </c>
      <c r="G15" s="40">
        <v>119.25</v>
      </c>
      <c r="H15" s="13"/>
      <c r="I15" s="17">
        <f>IFERROR(Таб02_48[[#This Row],[Цена]]*Таб02_48[[#This Row],[Заказ]],"")</f>
        <v>0</v>
      </c>
      <c r="J15" s="18" t="s">
        <v>10644</v>
      </c>
      <c r="K15" s="73" t="str">
        <f t="shared" si="0"/>
        <v/>
      </c>
      <c r="L15" s="12"/>
    </row>
    <row r="16" spans="1:12" ht="15.6" x14ac:dyDescent="0.3">
      <c r="B16" s="13" t="s">
        <v>2197</v>
      </c>
      <c r="C16" s="26" t="s">
        <v>2198</v>
      </c>
      <c r="D16" s="13" t="s">
        <v>10190</v>
      </c>
      <c r="E16" s="13" t="s">
        <v>9965</v>
      </c>
      <c r="F16" s="27">
        <v>1</v>
      </c>
      <c r="G16" s="40">
        <v>70.17</v>
      </c>
      <c r="H16" s="13"/>
      <c r="I16" s="17">
        <f>IFERROR(Таб02_48[[#This Row],[Цена]]*Таб02_48[[#This Row],[Заказ]],"")</f>
        <v>0</v>
      </c>
      <c r="J16" s="18" t="s">
        <v>10644</v>
      </c>
      <c r="K16" s="73" t="str">
        <f t="shared" si="0"/>
        <v/>
      </c>
      <c r="L16" s="12"/>
    </row>
    <row r="17" spans="2:12" ht="15.6" x14ac:dyDescent="0.3">
      <c r="B17" s="13" t="s">
        <v>2201</v>
      </c>
      <c r="C17" s="26" t="s">
        <v>2202</v>
      </c>
      <c r="D17" s="13" t="s">
        <v>10190</v>
      </c>
      <c r="E17" s="13" t="s">
        <v>9965</v>
      </c>
      <c r="F17" s="27">
        <v>1</v>
      </c>
      <c r="G17" s="40">
        <v>77.38</v>
      </c>
      <c r="H17" s="13"/>
      <c r="I17" s="17">
        <f>IFERROR(Таб02_48[[#This Row],[Цена]]*Таб02_48[[#This Row],[Заказ]],"")</f>
        <v>0</v>
      </c>
      <c r="J17" s="18" t="s">
        <v>10644</v>
      </c>
      <c r="K17" s="73" t="str">
        <f t="shared" si="0"/>
        <v/>
      </c>
      <c r="L17" s="12"/>
    </row>
    <row r="18" spans="2:12" ht="15.6" x14ac:dyDescent="0.3">
      <c r="B18" s="13" t="s">
        <v>2271</v>
      </c>
      <c r="C18" s="26" t="s">
        <v>2272</v>
      </c>
      <c r="D18" s="13" t="s">
        <v>10197</v>
      </c>
      <c r="E18" s="13" t="s">
        <v>9965</v>
      </c>
      <c r="F18" s="27">
        <v>1</v>
      </c>
      <c r="G18" s="40">
        <v>94.94</v>
      </c>
      <c r="H18" s="13"/>
      <c r="I18" s="17">
        <f>IFERROR(Таб02_48[[#This Row],[Цена]]*Таб02_48[[#This Row],[Заказ]],"")</f>
        <v>0</v>
      </c>
      <c r="J18" s="18" t="s">
        <v>10644</v>
      </c>
      <c r="K18" s="73" t="str">
        <f t="shared" si="0"/>
        <v/>
      </c>
      <c r="L18" s="12"/>
    </row>
    <row r="19" spans="2:12" ht="15.6" x14ac:dyDescent="0.3">
      <c r="B19" s="13" t="s">
        <v>2273</v>
      </c>
      <c r="C19" s="26" t="s">
        <v>2274</v>
      </c>
      <c r="D19" s="13" t="s">
        <v>10197</v>
      </c>
      <c r="E19" s="13" t="s">
        <v>9965</v>
      </c>
      <c r="F19" s="27">
        <v>1</v>
      </c>
      <c r="G19" s="40">
        <v>105.75</v>
      </c>
      <c r="H19" s="13"/>
      <c r="I19" s="17">
        <f>IFERROR(Таб02_48[[#This Row],[Цена]]*Таб02_48[[#This Row],[Заказ]],"")</f>
        <v>0</v>
      </c>
      <c r="J19" s="18" t="s">
        <v>10644</v>
      </c>
      <c r="K19" s="73" t="str">
        <f t="shared" si="0"/>
        <v/>
      </c>
      <c r="L19" s="12"/>
    </row>
    <row r="20" spans="2:12" ht="15.6" x14ac:dyDescent="0.3">
      <c r="B20" s="13" t="s">
        <v>2275</v>
      </c>
      <c r="C20" s="26" t="s">
        <v>2276</v>
      </c>
      <c r="D20" s="13" t="s">
        <v>10197</v>
      </c>
      <c r="E20" s="13" t="s">
        <v>9965</v>
      </c>
      <c r="F20" s="27">
        <v>1</v>
      </c>
      <c r="G20" s="40">
        <v>113.86</v>
      </c>
      <c r="H20" s="13"/>
      <c r="I20" s="17">
        <f>IFERROR(Таб02_48[[#This Row],[Цена]]*Таб02_48[[#This Row],[Заказ]],"")</f>
        <v>0</v>
      </c>
      <c r="J20" s="18" t="s">
        <v>10644</v>
      </c>
      <c r="K20" s="73" t="str">
        <f t="shared" si="0"/>
        <v/>
      </c>
      <c r="L20" s="12"/>
    </row>
    <row r="21" spans="2:12" ht="15.6" x14ac:dyDescent="0.3">
      <c r="B21" s="13" t="s">
        <v>2277</v>
      </c>
      <c r="C21" s="26" t="s">
        <v>2278</v>
      </c>
      <c r="D21" s="13" t="s">
        <v>10197</v>
      </c>
      <c r="E21" s="13" t="s">
        <v>9965</v>
      </c>
      <c r="F21" s="27">
        <v>1</v>
      </c>
      <c r="G21" s="40">
        <v>107.55</v>
      </c>
      <c r="H21" s="13"/>
      <c r="I21" s="17">
        <f>IFERROR(Таб02_48[[#This Row],[Цена]]*Таб02_48[[#This Row],[Заказ]],"")</f>
        <v>0</v>
      </c>
      <c r="J21" s="18" t="s">
        <v>10644</v>
      </c>
      <c r="K21" s="73" t="str">
        <f t="shared" si="0"/>
        <v/>
      </c>
      <c r="L21" s="12"/>
    </row>
    <row r="22" spans="2:12" ht="15.6" x14ac:dyDescent="0.3">
      <c r="B22" s="13" t="s">
        <v>2269</v>
      </c>
      <c r="C22" s="26" t="s">
        <v>2270</v>
      </c>
      <c r="D22" s="13" t="s">
        <v>10136</v>
      </c>
      <c r="E22" s="13" t="s">
        <v>9965</v>
      </c>
      <c r="F22" s="27">
        <v>1</v>
      </c>
      <c r="G22" s="40">
        <v>110.79</v>
      </c>
      <c r="H22" s="13"/>
      <c r="I22" s="17">
        <f>IFERROR(Таб02_48[[#This Row],[Цена]]*Таб02_48[[#This Row],[Заказ]],"")</f>
        <v>0</v>
      </c>
      <c r="J22" s="18" t="s">
        <v>10644</v>
      </c>
      <c r="K22" s="73" t="str">
        <f t="shared" si="0"/>
        <v/>
      </c>
      <c r="L22" s="12"/>
    </row>
    <row r="23" spans="2:12" ht="15.6" x14ac:dyDescent="0.3">
      <c r="B23" s="13" t="s">
        <v>2279</v>
      </c>
      <c r="C23" s="26" t="s">
        <v>2280</v>
      </c>
      <c r="D23" s="13" t="s">
        <v>10400</v>
      </c>
      <c r="E23" s="13" t="s">
        <v>9965</v>
      </c>
      <c r="F23" s="27">
        <v>1</v>
      </c>
      <c r="G23" s="40">
        <v>133.66999999999999</v>
      </c>
      <c r="H23" s="13"/>
      <c r="I23" s="17">
        <f>IFERROR(Таб02_48[[#This Row],[Цена]]*Таб02_48[[#This Row],[Заказ]],"")</f>
        <v>0</v>
      </c>
      <c r="J23" s="18" t="s">
        <v>10644</v>
      </c>
      <c r="K23" s="73" t="str">
        <f t="shared" si="0"/>
        <v/>
      </c>
      <c r="L23" s="12"/>
    </row>
    <row r="24" spans="2:12" ht="15.6" x14ac:dyDescent="0.3">
      <c r="B24" s="13" t="s">
        <v>2225</v>
      </c>
      <c r="C24" s="26" t="s">
        <v>2226</v>
      </c>
      <c r="D24" s="13" t="s">
        <v>10197</v>
      </c>
      <c r="E24" s="13" t="s">
        <v>9965</v>
      </c>
      <c r="F24" s="27">
        <v>1</v>
      </c>
      <c r="G24" s="40">
        <v>82.32</v>
      </c>
      <c r="H24" s="13"/>
      <c r="I24" s="17">
        <f>IFERROR(Таб02_48[[#This Row],[Цена]]*Таб02_48[[#This Row],[Заказ]],"")</f>
        <v>0</v>
      </c>
      <c r="J24" s="18" t="s">
        <v>10644</v>
      </c>
      <c r="K24" s="73" t="str">
        <f t="shared" si="0"/>
        <v/>
      </c>
      <c r="L24" s="12"/>
    </row>
    <row r="25" spans="2:12" ht="15.6" x14ac:dyDescent="0.3">
      <c r="B25" s="13" t="s">
        <v>2223</v>
      </c>
      <c r="C25" s="26" t="s">
        <v>2224</v>
      </c>
      <c r="D25" s="13" t="s">
        <v>10190</v>
      </c>
      <c r="E25" s="13" t="s">
        <v>9965</v>
      </c>
      <c r="F25" s="27">
        <v>1</v>
      </c>
      <c r="G25" s="40">
        <v>66.56</v>
      </c>
      <c r="H25" s="13"/>
      <c r="I25" s="17">
        <f>IFERROR(Таб02_48[[#This Row],[Цена]]*Таб02_48[[#This Row],[Заказ]],"")</f>
        <v>0</v>
      </c>
      <c r="J25" s="18" t="s">
        <v>10644</v>
      </c>
      <c r="K25" s="73" t="str">
        <f t="shared" si="0"/>
        <v/>
      </c>
      <c r="L25" s="12"/>
    </row>
    <row r="26" spans="2:12" ht="15.6" x14ac:dyDescent="0.3">
      <c r="B26" s="13" t="s">
        <v>2227</v>
      </c>
      <c r="C26" s="26" t="s">
        <v>2228</v>
      </c>
      <c r="D26" s="13" t="s">
        <v>10543</v>
      </c>
      <c r="E26" s="13" t="s">
        <v>9965</v>
      </c>
      <c r="F26" s="27">
        <v>1</v>
      </c>
      <c r="G26" s="40">
        <v>202.11</v>
      </c>
      <c r="H26" s="13"/>
      <c r="I26" s="17">
        <f>IFERROR(Таб02_48[[#This Row],[Цена]]*Таб02_48[[#This Row],[Заказ]],"")</f>
        <v>0</v>
      </c>
      <c r="J26" s="18" t="s">
        <v>10644</v>
      </c>
      <c r="K26" s="73" t="str">
        <f t="shared" si="0"/>
        <v/>
      </c>
      <c r="L26" s="12"/>
    </row>
    <row r="27" spans="2:12" ht="15.6" x14ac:dyDescent="0.3">
      <c r="B27" s="13" t="s">
        <v>2217</v>
      </c>
      <c r="C27" s="26" t="s">
        <v>2218</v>
      </c>
      <c r="D27" s="13" t="s">
        <v>10197</v>
      </c>
      <c r="E27" s="13" t="s">
        <v>9965</v>
      </c>
      <c r="F27" s="27">
        <v>1</v>
      </c>
      <c r="G27" s="40">
        <v>80.52</v>
      </c>
      <c r="H27" s="13"/>
      <c r="I27" s="17">
        <f>IFERROR(Таб02_48[[#This Row],[Цена]]*Таб02_48[[#This Row],[Заказ]],"")</f>
        <v>0</v>
      </c>
      <c r="J27" s="18" t="s">
        <v>10644</v>
      </c>
      <c r="K27" s="73" t="str">
        <f t="shared" si="0"/>
        <v/>
      </c>
      <c r="L27" s="12"/>
    </row>
    <row r="28" spans="2:12" ht="15.6" x14ac:dyDescent="0.3">
      <c r="B28" s="13" t="s">
        <v>2221</v>
      </c>
      <c r="C28" s="26" t="s">
        <v>2222</v>
      </c>
      <c r="D28" s="13" t="s">
        <v>10400</v>
      </c>
      <c r="E28" s="13" t="s">
        <v>9965</v>
      </c>
      <c r="F28" s="27">
        <v>1</v>
      </c>
      <c r="G28" s="40">
        <v>122.86</v>
      </c>
      <c r="H28" s="13"/>
      <c r="I28" s="17">
        <f>IFERROR(Таб02_48[[#This Row],[Цена]]*Таб02_48[[#This Row],[Заказ]],"")</f>
        <v>0</v>
      </c>
      <c r="J28" s="18" t="s">
        <v>10644</v>
      </c>
      <c r="K28" s="73" t="str">
        <f t="shared" si="0"/>
        <v/>
      </c>
      <c r="L28" s="12"/>
    </row>
    <row r="29" spans="2:12" ht="15.6" x14ac:dyDescent="0.3">
      <c r="B29" s="13" t="s">
        <v>2219</v>
      </c>
      <c r="C29" s="26" t="s">
        <v>2220</v>
      </c>
      <c r="D29" s="13" t="s">
        <v>10190</v>
      </c>
      <c r="E29" s="13" t="s">
        <v>9965</v>
      </c>
      <c r="F29" s="27">
        <v>1</v>
      </c>
      <c r="G29" s="40">
        <v>73.77</v>
      </c>
      <c r="H29" s="13"/>
      <c r="I29" s="17">
        <f>IFERROR(Таб02_48[[#This Row],[Цена]]*Таб02_48[[#This Row],[Заказ]],"")</f>
        <v>0</v>
      </c>
      <c r="J29" s="18" t="s">
        <v>10644</v>
      </c>
      <c r="K29" s="73" t="str">
        <f t="shared" si="0"/>
        <v/>
      </c>
      <c r="L29" s="12"/>
    </row>
    <row r="30" spans="2:12" ht="15.6" x14ac:dyDescent="0.3">
      <c r="B30" s="13" t="s">
        <v>2231</v>
      </c>
      <c r="C30" s="26" t="s">
        <v>2232</v>
      </c>
      <c r="D30" s="13" t="s">
        <v>10197</v>
      </c>
      <c r="E30" s="13" t="s">
        <v>9965</v>
      </c>
      <c r="F30" s="27">
        <v>1</v>
      </c>
      <c r="G30" s="40">
        <v>82.32</v>
      </c>
      <c r="H30" s="13"/>
      <c r="I30" s="17">
        <f>IFERROR(Таб02_48[[#This Row],[Цена]]*Таб02_48[[#This Row],[Заказ]],"")</f>
        <v>0</v>
      </c>
      <c r="J30" s="18" t="s">
        <v>10644</v>
      </c>
      <c r="K30" s="73" t="str">
        <f t="shared" si="0"/>
        <v/>
      </c>
      <c r="L30" s="12"/>
    </row>
    <row r="31" spans="2:12" ht="15.6" x14ac:dyDescent="0.3">
      <c r="B31" s="13" t="s">
        <v>2229</v>
      </c>
      <c r="C31" s="26" t="s">
        <v>2230</v>
      </c>
      <c r="D31" s="13" t="s">
        <v>10190</v>
      </c>
      <c r="E31" s="13" t="s">
        <v>9965</v>
      </c>
      <c r="F31" s="27">
        <v>1</v>
      </c>
      <c r="G31" s="40">
        <v>66.56</v>
      </c>
      <c r="H31" s="13"/>
      <c r="I31" s="17">
        <f>IFERROR(Таб02_48[[#This Row],[Цена]]*Таб02_48[[#This Row],[Заказ]],"")</f>
        <v>0</v>
      </c>
      <c r="J31" s="18" t="s">
        <v>10644</v>
      </c>
      <c r="K31" s="73" t="str">
        <f t="shared" si="0"/>
        <v/>
      </c>
      <c r="L31" s="12"/>
    </row>
    <row r="32" spans="2:12" ht="15.6" x14ac:dyDescent="0.3">
      <c r="B32" s="13" t="s">
        <v>2235</v>
      </c>
      <c r="C32" s="26" t="s">
        <v>2236</v>
      </c>
      <c r="D32" s="13" t="s">
        <v>10197</v>
      </c>
      <c r="E32" s="13" t="s">
        <v>9965</v>
      </c>
      <c r="F32" s="27">
        <v>1</v>
      </c>
      <c r="G32" s="40">
        <v>80.52</v>
      </c>
      <c r="H32" s="13"/>
      <c r="I32" s="17">
        <f>IFERROR(Таб02_48[[#This Row],[Цена]]*Таб02_48[[#This Row],[Заказ]],"")</f>
        <v>0</v>
      </c>
      <c r="J32" s="18" t="s">
        <v>10644</v>
      </c>
      <c r="K32" s="73" t="str">
        <f t="shared" si="0"/>
        <v/>
      </c>
      <c r="L32" s="12"/>
    </row>
    <row r="33" spans="2:12" ht="15.6" x14ac:dyDescent="0.3">
      <c r="B33" s="13" t="s">
        <v>2237</v>
      </c>
      <c r="C33" s="26" t="s">
        <v>2238</v>
      </c>
      <c r="D33" s="13" t="s">
        <v>10197</v>
      </c>
      <c r="E33" s="13" t="s">
        <v>9965</v>
      </c>
      <c r="F33" s="27">
        <v>1</v>
      </c>
      <c r="G33" s="40">
        <v>88.63</v>
      </c>
      <c r="H33" s="13"/>
      <c r="I33" s="17">
        <f>IFERROR(Таб02_48[[#This Row],[Цена]]*Таб02_48[[#This Row],[Заказ]],"")</f>
        <v>0</v>
      </c>
      <c r="J33" s="18" t="s">
        <v>10644</v>
      </c>
      <c r="K33" s="73" t="str">
        <f t="shared" si="0"/>
        <v/>
      </c>
      <c r="L33" s="12"/>
    </row>
    <row r="34" spans="2:12" ht="15.6" x14ac:dyDescent="0.3">
      <c r="B34" s="13" t="s">
        <v>2239</v>
      </c>
      <c r="C34" s="26" t="s">
        <v>2240</v>
      </c>
      <c r="D34" s="13" t="s">
        <v>10400</v>
      </c>
      <c r="E34" s="13" t="s">
        <v>9965</v>
      </c>
      <c r="F34" s="27">
        <v>1</v>
      </c>
      <c r="G34" s="40">
        <v>121.06</v>
      </c>
      <c r="H34" s="13"/>
      <c r="I34" s="17">
        <f>IFERROR(Таб02_48[[#This Row],[Цена]]*Таб02_48[[#This Row],[Заказ]],"")</f>
        <v>0</v>
      </c>
      <c r="J34" s="18" t="s">
        <v>10644</v>
      </c>
      <c r="K34" s="73" t="str">
        <f t="shared" si="0"/>
        <v/>
      </c>
      <c r="L34" s="12"/>
    </row>
    <row r="35" spans="2:12" ht="15.6" x14ac:dyDescent="0.3">
      <c r="B35" s="13" t="s">
        <v>2241</v>
      </c>
      <c r="C35" s="26" t="s">
        <v>2242</v>
      </c>
      <c r="D35" s="13" t="s">
        <v>10400</v>
      </c>
      <c r="E35" s="13" t="s">
        <v>9965</v>
      </c>
      <c r="F35" s="27">
        <v>1</v>
      </c>
      <c r="G35" s="40">
        <v>122.86</v>
      </c>
      <c r="H35" s="13"/>
      <c r="I35" s="17">
        <f>IFERROR(Таб02_48[[#This Row],[Цена]]*Таб02_48[[#This Row],[Заказ]],"")</f>
        <v>0</v>
      </c>
      <c r="J35" s="18" t="s">
        <v>10644</v>
      </c>
      <c r="K35" s="73" t="str">
        <f t="shared" si="0"/>
        <v/>
      </c>
      <c r="L35" s="12"/>
    </row>
    <row r="36" spans="2:12" ht="15.6" x14ac:dyDescent="0.3">
      <c r="B36" s="13" t="s">
        <v>2243</v>
      </c>
      <c r="C36" s="26" t="s">
        <v>2244</v>
      </c>
      <c r="D36" s="13" t="s">
        <v>10400</v>
      </c>
      <c r="E36" s="13" t="s">
        <v>9965</v>
      </c>
      <c r="F36" s="27">
        <v>1</v>
      </c>
      <c r="G36" s="40">
        <v>131.87</v>
      </c>
      <c r="H36" s="13"/>
      <c r="I36" s="17">
        <f>IFERROR(Таб02_48[[#This Row],[Цена]]*Таб02_48[[#This Row],[Заказ]],"")</f>
        <v>0</v>
      </c>
      <c r="J36" s="18" t="s">
        <v>10644</v>
      </c>
      <c r="K36" s="73" t="str">
        <f t="shared" si="0"/>
        <v/>
      </c>
      <c r="L36" s="12"/>
    </row>
    <row r="37" spans="2:12" ht="15.6" x14ac:dyDescent="0.3">
      <c r="B37" s="13" t="s">
        <v>2245</v>
      </c>
      <c r="C37" s="26" t="s">
        <v>2246</v>
      </c>
      <c r="D37" s="13" t="s">
        <v>10543</v>
      </c>
      <c r="E37" s="13" t="s">
        <v>9965</v>
      </c>
      <c r="F37" s="27">
        <v>1</v>
      </c>
      <c r="G37" s="40">
        <v>193.1</v>
      </c>
      <c r="H37" s="13"/>
      <c r="I37" s="17">
        <f>IFERROR(Таб02_48[[#This Row],[Цена]]*Таб02_48[[#This Row],[Заказ]],"")</f>
        <v>0</v>
      </c>
      <c r="J37" s="18" t="s">
        <v>10644</v>
      </c>
      <c r="K37" s="73" t="str">
        <f t="shared" si="0"/>
        <v/>
      </c>
      <c r="L37" s="12"/>
    </row>
    <row r="38" spans="2:12" ht="15.6" x14ac:dyDescent="0.3">
      <c r="B38" s="13" t="s">
        <v>2233</v>
      </c>
      <c r="C38" s="26" t="s">
        <v>2234</v>
      </c>
      <c r="D38" s="13" t="s">
        <v>10190</v>
      </c>
      <c r="E38" s="13" t="s">
        <v>9965</v>
      </c>
      <c r="F38" s="27">
        <v>1</v>
      </c>
      <c r="G38" s="40">
        <v>64.760000000000005</v>
      </c>
      <c r="H38" s="13"/>
      <c r="I38" s="17">
        <f>IFERROR(Таб02_48[[#This Row],[Цена]]*Таб02_48[[#This Row],[Заказ]],"")</f>
        <v>0</v>
      </c>
      <c r="J38" s="18" t="s">
        <v>10644</v>
      </c>
      <c r="K38" s="73" t="str">
        <f t="shared" si="0"/>
        <v/>
      </c>
      <c r="L38" s="12"/>
    </row>
    <row r="39" spans="2:12" ht="15.6" x14ac:dyDescent="0.3">
      <c r="B39" s="13" t="s">
        <v>2291</v>
      </c>
      <c r="C39" s="26" t="s">
        <v>2292</v>
      </c>
      <c r="D39" s="13" t="s">
        <v>10197</v>
      </c>
      <c r="E39" s="13" t="s">
        <v>9965</v>
      </c>
      <c r="F39" s="27">
        <v>1</v>
      </c>
      <c r="G39" s="40">
        <v>76.92</v>
      </c>
      <c r="H39" s="13"/>
      <c r="I39" s="17">
        <f>IFERROR(Таб02_48[[#This Row],[Цена]]*Таб02_48[[#This Row],[Заказ]],"")</f>
        <v>0</v>
      </c>
      <c r="J39" s="18" t="s">
        <v>10644</v>
      </c>
      <c r="K39" s="73" t="str">
        <f t="shared" si="0"/>
        <v/>
      </c>
      <c r="L39" s="12"/>
    </row>
    <row r="40" spans="2:12" ht="15.6" x14ac:dyDescent="0.3">
      <c r="B40" s="13" t="s">
        <v>2293</v>
      </c>
      <c r="C40" s="26" t="s">
        <v>2294</v>
      </c>
      <c r="D40" s="13" t="s">
        <v>10197</v>
      </c>
      <c r="E40" s="13" t="s">
        <v>9965</v>
      </c>
      <c r="F40" s="27">
        <v>1</v>
      </c>
      <c r="G40" s="40">
        <v>84.13</v>
      </c>
      <c r="H40" s="13"/>
      <c r="I40" s="17">
        <f>IFERROR(Таб02_48[[#This Row],[Цена]]*Таб02_48[[#This Row],[Заказ]],"")</f>
        <v>0</v>
      </c>
      <c r="J40" s="18" t="s">
        <v>10644</v>
      </c>
      <c r="K40" s="73" t="str">
        <f t="shared" si="0"/>
        <v/>
      </c>
      <c r="L40" s="12"/>
    </row>
    <row r="41" spans="2:12" ht="15.6" x14ac:dyDescent="0.3">
      <c r="B41" s="13" t="s">
        <v>2295</v>
      </c>
      <c r="C41" s="26" t="s">
        <v>2296</v>
      </c>
      <c r="D41" s="13" t="s">
        <v>10197</v>
      </c>
      <c r="E41" s="13" t="s">
        <v>9965</v>
      </c>
      <c r="F41" s="27">
        <v>1</v>
      </c>
      <c r="G41" s="40">
        <v>69.709999999999994</v>
      </c>
      <c r="H41" s="13"/>
      <c r="I41" s="17">
        <f>IFERROR(Таб02_48[[#This Row],[Цена]]*Таб02_48[[#This Row],[Заказ]],"")</f>
        <v>0</v>
      </c>
      <c r="J41" s="18" t="s">
        <v>10644</v>
      </c>
      <c r="K41" s="73" t="str">
        <f t="shared" si="0"/>
        <v/>
      </c>
      <c r="L41" s="12"/>
    </row>
    <row r="42" spans="2:12" ht="15.6" x14ac:dyDescent="0.3">
      <c r="B42" s="13" t="s">
        <v>2297</v>
      </c>
      <c r="C42" s="26" t="s">
        <v>2298</v>
      </c>
      <c r="D42" s="13" t="s">
        <v>10197</v>
      </c>
      <c r="E42" s="13" t="s">
        <v>9965</v>
      </c>
      <c r="F42" s="27">
        <v>1</v>
      </c>
      <c r="G42" s="40">
        <v>76.92</v>
      </c>
      <c r="H42" s="13"/>
      <c r="I42" s="17">
        <f>IFERROR(Таб02_48[[#This Row],[Цена]]*Таб02_48[[#This Row],[Заказ]],"")</f>
        <v>0</v>
      </c>
      <c r="J42" s="18" t="s">
        <v>10644</v>
      </c>
      <c r="K42" s="73" t="str">
        <f t="shared" si="0"/>
        <v/>
      </c>
      <c r="L42" s="12"/>
    </row>
    <row r="43" spans="2:12" ht="15.6" x14ac:dyDescent="0.3">
      <c r="B43" s="13" t="s">
        <v>2299</v>
      </c>
      <c r="C43" s="26" t="s">
        <v>2300</v>
      </c>
      <c r="D43" s="13" t="s">
        <v>10197</v>
      </c>
      <c r="E43" s="13" t="s">
        <v>9965</v>
      </c>
      <c r="F43" s="27">
        <v>1</v>
      </c>
      <c r="G43" s="40">
        <v>84.13</v>
      </c>
      <c r="H43" s="13"/>
      <c r="I43" s="17">
        <f>IFERROR(Таб02_48[[#This Row],[Цена]]*Таб02_48[[#This Row],[Заказ]],"")</f>
        <v>0</v>
      </c>
      <c r="J43" s="18" t="s">
        <v>10644</v>
      </c>
      <c r="K43" s="73" t="str">
        <f t="shared" si="0"/>
        <v/>
      </c>
      <c r="L43" s="12"/>
    </row>
    <row r="44" spans="2:12" ht="15.6" x14ac:dyDescent="0.3">
      <c r="B44" s="13" t="s">
        <v>2301</v>
      </c>
      <c r="C44" s="26" t="s">
        <v>2302</v>
      </c>
      <c r="D44" s="13" t="s">
        <v>10197</v>
      </c>
      <c r="E44" s="13" t="s">
        <v>9965</v>
      </c>
      <c r="F44" s="27">
        <v>1</v>
      </c>
      <c r="G44" s="40">
        <v>93.14</v>
      </c>
      <c r="H44" s="13"/>
      <c r="I44" s="17">
        <f>IFERROR(Таб02_48[[#This Row],[Цена]]*Таб02_48[[#This Row],[Заказ]],"")</f>
        <v>0</v>
      </c>
      <c r="J44" s="18" t="s">
        <v>10644</v>
      </c>
      <c r="K44" s="73" t="str">
        <f t="shared" si="0"/>
        <v/>
      </c>
      <c r="L44" s="12"/>
    </row>
    <row r="45" spans="2:12" ht="15.6" x14ac:dyDescent="0.3">
      <c r="B45" s="13" t="s">
        <v>2303</v>
      </c>
      <c r="C45" s="26" t="s">
        <v>2304</v>
      </c>
      <c r="D45" s="13" t="s">
        <v>10136</v>
      </c>
      <c r="E45" s="13" t="s">
        <v>9965</v>
      </c>
      <c r="F45" s="27">
        <v>1</v>
      </c>
      <c r="G45" s="40">
        <v>98.18</v>
      </c>
      <c r="H45" s="13"/>
      <c r="I45" s="17">
        <f>IFERROR(Таб02_48[[#This Row],[Цена]]*Таб02_48[[#This Row],[Заказ]],"")</f>
        <v>0</v>
      </c>
      <c r="J45" s="18" t="s">
        <v>10644</v>
      </c>
      <c r="K45" s="73" t="str">
        <f t="shared" si="0"/>
        <v/>
      </c>
      <c r="L45" s="12"/>
    </row>
    <row r="46" spans="2:12" ht="15.6" x14ac:dyDescent="0.3">
      <c r="B46" s="13" t="s">
        <v>2627</v>
      </c>
      <c r="C46" s="26" t="s">
        <v>2628</v>
      </c>
      <c r="D46" s="13" t="s">
        <v>10190</v>
      </c>
      <c r="E46" s="13" t="s">
        <v>9965</v>
      </c>
      <c r="F46" s="27">
        <v>1</v>
      </c>
      <c r="G46" s="40">
        <v>61.16</v>
      </c>
      <c r="H46" s="13"/>
      <c r="I46" s="17">
        <f>IFERROR(Таб02_48[[#This Row],[Цена]]*Таб02_48[[#This Row],[Заказ]],"")</f>
        <v>0</v>
      </c>
      <c r="J46" s="18" t="s">
        <v>10644</v>
      </c>
      <c r="K46" s="73" t="str">
        <f t="shared" si="0"/>
        <v/>
      </c>
      <c r="L46" s="12"/>
    </row>
    <row r="47" spans="2:12" ht="15.6" x14ac:dyDescent="0.3">
      <c r="B47" s="13" t="s">
        <v>2629</v>
      </c>
      <c r="C47" s="26" t="s">
        <v>2630</v>
      </c>
      <c r="D47" s="13" t="s">
        <v>10190</v>
      </c>
      <c r="E47" s="13" t="s">
        <v>9965</v>
      </c>
      <c r="F47" s="27">
        <v>1</v>
      </c>
      <c r="G47" s="40">
        <v>68.36</v>
      </c>
      <c r="H47" s="13"/>
      <c r="I47" s="17">
        <f>IFERROR(Таб02_48[[#This Row],[Цена]]*Таб02_48[[#This Row],[Заказ]],"")</f>
        <v>0</v>
      </c>
      <c r="J47" s="18" t="s">
        <v>10644</v>
      </c>
      <c r="K47" s="73" t="str">
        <f t="shared" si="0"/>
        <v/>
      </c>
      <c r="L47" s="12"/>
    </row>
    <row r="48" spans="2:12" ht="15.6" x14ac:dyDescent="0.3">
      <c r="B48" s="13" t="s">
        <v>2563</v>
      </c>
      <c r="C48" s="26" t="s">
        <v>2564</v>
      </c>
      <c r="D48" s="13" t="s">
        <v>10197</v>
      </c>
      <c r="E48" s="13" t="s">
        <v>9965</v>
      </c>
      <c r="F48" s="27">
        <v>1</v>
      </c>
      <c r="G48" s="40">
        <v>76.92</v>
      </c>
      <c r="H48" s="13"/>
      <c r="I48" s="17">
        <f>IFERROR(Таб02_48[[#This Row],[Цена]]*Таб02_48[[#This Row],[Заказ]],"")</f>
        <v>0</v>
      </c>
      <c r="J48" s="18" t="s">
        <v>10644</v>
      </c>
      <c r="K48" s="73" t="str">
        <f t="shared" si="0"/>
        <v/>
      </c>
      <c r="L48" s="12"/>
    </row>
    <row r="49" spans="2:12" ht="15.6" x14ac:dyDescent="0.3">
      <c r="B49" s="13" t="s">
        <v>2565</v>
      </c>
      <c r="C49" s="26" t="s">
        <v>2566</v>
      </c>
      <c r="D49" s="13" t="s">
        <v>10400</v>
      </c>
      <c r="E49" s="13" t="s">
        <v>9965</v>
      </c>
      <c r="F49" s="27">
        <v>1</v>
      </c>
      <c r="G49" s="40">
        <v>106.64</v>
      </c>
      <c r="H49" s="13"/>
      <c r="I49" s="17">
        <f>IFERROR(Таб02_48[[#This Row],[Цена]]*Таб02_48[[#This Row],[Заказ]],"")</f>
        <v>0</v>
      </c>
      <c r="J49" s="18" t="s">
        <v>10644</v>
      </c>
      <c r="K49" s="73" t="str">
        <f t="shared" si="0"/>
        <v/>
      </c>
      <c r="L49" s="12"/>
    </row>
    <row r="50" spans="2:12" ht="15.6" x14ac:dyDescent="0.3">
      <c r="B50" s="13" t="s">
        <v>2567</v>
      </c>
      <c r="C50" s="26" t="s">
        <v>2568</v>
      </c>
      <c r="D50" s="13" t="s">
        <v>10400</v>
      </c>
      <c r="E50" s="13" t="s">
        <v>9965</v>
      </c>
      <c r="F50" s="27">
        <v>1</v>
      </c>
      <c r="G50" s="40">
        <v>108.44</v>
      </c>
      <c r="H50" s="13"/>
      <c r="I50" s="17">
        <f>IFERROR(Таб02_48[[#This Row],[Цена]]*Таб02_48[[#This Row],[Заказ]],"")</f>
        <v>0</v>
      </c>
      <c r="J50" s="18" t="s">
        <v>10644</v>
      </c>
      <c r="K50" s="73" t="str">
        <f t="shared" si="0"/>
        <v/>
      </c>
      <c r="L50" s="12"/>
    </row>
    <row r="51" spans="2:12" ht="15.6" x14ac:dyDescent="0.3">
      <c r="B51" s="13" t="s">
        <v>2569</v>
      </c>
      <c r="C51" s="26" t="s">
        <v>2570</v>
      </c>
      <c r="D51" s="13" t="s">
        <v>10400</v>
      </c>
      <c r="E51" s="13" t="s">
        <v>9965</v>
      </c>
      <c r="F51" s="27">
        <v>1</v>
      </c>
      <c r="G51" s="40">
        <v>117.45</v>
      </c>
      <c r="H51" s="13"/>
      <c r="I51" s="17">
        <f>IFERROR(Таб02_48[[#This Row],[Цена]]*Таб02_48[[#This Row],[Заказ]],"")</f>
        <v>0</v>
      </c>
      <c r="J51" s="18" t="s">
        <v>10644</v>
      </c>
      <c r="K51" s="73" t="str">
        <f t="shared" si="0"/>
        <v/>
      </c>
      <c r="L51" s="12"/>
    </row>
    <row r="52" spans="2:12" ht="15.6" x14ac:dyDescent="0.3">
      <c r="B52" s="13" t="s">
        <v>2559</v>
      </c>
      <c r="C52" s="26" t="s">
        <v>2560</v>
      </c>
      <c r="D52" s="13" t="s">
        <v>10190</v>
      </c>
      <c r="E52" s="13" t="s">
        <v>9965</v>
      </c>
      <c r="F52" s="27">
        <v>1</v>
      </c>
      <c r="G52" s="40">
        <v>61.16</v>
      </c>
      <c r="H52" s="13"/>
      <c r="I52" s="17">
        <f>IFERROR(Таб02_48[[#This Row],[Цена]]*Таб02_48[[#This Row],[Заказ]],"")</f>
        <v>0</v>
      </c>
      <c r="J52" s="18" t="s">
        <v>10644</v>
      </c>
      <c r="K52" s="73" t="str">
        <f t="shared" si="0"/>
        <v/>
      </c>
      <c r="L52" s="12"/>
    </row>
    <row r="53" spans="2:12" ht="15.6" x14ac:dyDescent="0.3">
      <c r="B53" s="13" t="s">
        <v>2561</v>
      </c>
      <c r="C53" s="26" t="s">
        <v>2562</v>
      </c>
      <c r="D53" s="13" t="s">
        <v>10190</v>
      </c>
      <c r="E53" s="13" t="s">
        <v>9965</v>
      </c>
      <c r="F53" s="27">
        <v>1</v>
      </c>
      <c r="G53" s="40">
        <v>68.36</v>
      </c>
      <c r="H53" s="13"/>
      <c r="I53" s="17">
        <f>IFERROR(Таб02_48[[#This Row],[Цена]]*Таб02_48[[#This Row],[Заказ]],"")</f>
        <v>0</v>
      </c>
      <c r="J53" s="18" t="s">
        <v>10644</v>
      </c>
      <c r="K53" s="73" t="str">
        <f t="shared" si="0"/>
        <v/>
      </c>
      <c r="L53" s="12"/>
    </row>
    <row r="54" spans="2:12" ht="15.6" x14ac:dyDescent="0.3">
      <c r="B54" s="13" t="s">
        <v>2583</v>
      </c>
      <c r="C54" s="26" t="s">
        <v>2584</v>
      </c>
      <c r="D54" s="13" t="s">
        <v>10400</v>
      </c>
      <c r="E54" s="13" t="s">
        <v>9965</v>
      </c>
      <c r="F54" s="27">
        <v>1</v>
      </c>
      <c r="G54" s="40">
        <v>117.45</v>
      </c>
      <c r="H54" s="13"/>
      <c r="I54" s="17">
        <f>IFERROR(Таб02_48[[#This Row],[Цена]]*Таб02_48[[#This Row],[Заказ]],"")</f>
        <v>0</v>
      </c>
      <c r="J54" s="18" t="s">
        <v>10644</v>
      </c>
      <c r="K54" s="73" t="str">
        <f t="shared" si="0"/>
        <v/>
      </c>
      <c r="L54" s="12"/>
    </row>
    <row r="55" spans="2:12" ht="15.6" x14ac:dyDescent="0.3">
      <c r="B55" s="13" t="s">
        <v>2585</v>
      </c>
      <c r="C55" s="26" t="s">
        <v>2586</v>
      </c>
      <c r="D55" s="13" t="s">
        <v>10400</v>
      </c>
      <c r="E55" s="13" t="s">
        <v>9965</v>
      </c>
      <c r="F55" s="27">
        <v>1</v>
      </c>
      <c r="G55" s="40">
        <v>121.96</v>
      </c>
      <c r="H55" s="13"/>
      <c r="I55" s="17">
        <f>IFERROR(Таб02_48[[#This Row],[Цена]]*Таб02_48[[#This Row],[Заказ]],"")</f>
        <v>0</v>
      </c>
      <c r="J55" s="18" t="s">
        <v>10644</v>
      </c>
      <c r="K55" s="73" t="str">
        <f t="shared" si="0"/>
        <v/>
      </c>
      <c r="L55" s="12"/>
    </row>
    <row r="56" spans="2:12" ht="15.6" x14ac:dyDescent="0.3">
      <c r="B56" s="13" t="s">
        <v>2575</v>
      </c>
      <c r="C56" s="26" t="s">
        <v>2576</v>
      </c>
      <c r="D56" s="13" t="s">
        <v>10190</v>
      </c>
      <c r="E56" s="13" t="s">
        <v>9965</v>
      </c>
      <c r="F56" s="27">
        <v>1</v>
      </c>
      <c r="G56" s="40">
        <v>61.16</v>
      </c>
      <c r="H56" s="13"/>
      <c r="I56" s="17">
        <f>IFERROR(Таб02_48[[#This Row],[Цена]]*Таб02_48[[#This Row],[Заказ]],"")</f>
        <v>0</v>
      </c>
      <c r="J56" s="18" t="s">
        <v>10644</v>
      </c>
      <c r="K56" s="73" t="str">
        <f t="shared" si="0"/>
        <v/>
      </c>
      <c r="L56" s="12"/>
    </row>
    <row r="57" spans="2:12" ht="15.6" x14ac:dyDescent="0.3">
      <c r="B57" s="13" t="s">
        <v>2577</v>
      </c>
      <c r="C57" s="26" t="s">
        <v>2578</v>
      </c>
      <c r="D57" s="13" t="s">
        <v>10190</v>
      </c>
      <c r="E57" s="13" t="s">
        <v>9965</v>
      </c>
      <c r="F57" s="27">
        <v>1</v>
      </c>
      <c r="G57" s="40">
        <v>68.36</v>
      </c>
      <c r="H57" s="13"/>
      <c r="I57" s="17">
        <f>IFERROR(Таб02_48[[#This Row],[Цена]]*Таб02_48[[#This Row],[Заказ]],"")</f>
        <v>0</v>
      </c>
      <c r="J57" s="18" t="s">
        <v>10644</v>
      </c>
      <c r="K57" s="73" t="str">
        <f t="shared" si="0"/>
        <v/>
      </c>
      <c r="L57" s="12"/>
    </row>
    <row r="58" spans="2:12" ht="15.6" x14ac:dyDescent="0.3">
      <c r="B58" s="13" t="s">
        <v>2579</v>
      </c>
      <c r="C58" s="26" t="s">
        <v>2580</v>
      </c>
      <c r="D58" s="13" t="s">
        <v>10190</v>
      </c>
      <c r="E58" s="13" t="s">
        <v>9965</v>
      </c>
      <c r="F58" s="27">
        <v>1</v>
      </c>
      <c r="G58" s="40">
        <v>68.36</v>
      </c>
      <c r="H58" s="13"/>
      <c r="I58" s="17">
        <f>IFERROR(Таб02_48[[#This Row],[Цена]]*Таб02_48[[#This Row],[Заказ]],"")</f>
        <v>0</v>
      </c>
      <c r="J58" s="18" t="s">
        <v>10644</v>
      </c>
      <c r="K58" s="73" t="str">
        <f t="shared" si="0"/>
        <v/>
      </c>
      <c r="L58" s="12"/>
    </row>
    <row r="59" spans="2:12" ht="15.6" x14ac:dyDescent="0.3">
      <c r="B59" s="13" t="s">
        <v>2581</v>
      </c>
      <c r="C59" s="26" t="s">
        <v>2582</v>
      </c>
      <c r="D59" s="13" t="s">
        <v>10190</v>
      </c>
      <c r="E59" s="13" t="s">
        <v>9965</v>
      </c>
      <c r="F59" s="27">
        <v>1</v>
      </c>
      <c r="G59" s="40">
        <v>75.569999999999993</v>
      </c>
      <c r="H59" s="13"/>
      <c r="I59" s="17">
        <f>IFERROR(Таб02_48[[#This Row],[Цена]]*Таб02_48[[#This Row],[Заказ]],"")</f>
        <v>0</v>
      </c>
      <c r="J59" s="18" t="s">
        <v>10644</v>
      </c>
      <c r="K59" s="73" t="str">
        <f t="shared" si="0"/>
        <v/>
      </c>
      <c r="L59" s="12"/>
    </row>
    <row r="60" spans="2:12" ht="15.6" x14ac:dyDescent="0.3">
      <c r="B60" s="13" t="s">
        <v>2593</v>
      </c>
      <c r="C60" s="26" t="s">
        <v>2594</v>
      </c>
      <c r="D60" s="13" t="s">
        <v>10400</v>
      </c>
      <c r="E60" s="13" t="s">
        <v>9965</v>
      </c>
      <c r="F60" s="27">
        <v>1</v>
      </c>
      <c r="G60" s="40">
        <v>106.64</v>
      </c>
      <c r="H60" s="13"/>
      <c r="I60" s="17">
        <f>IFERROR(Таб02_48[[#This Row],[Цена]]*Таб02_48[[#This Row],[Заказ]],"")</f>
        <v>0</v>
      </c>
      <c r="J60" s="18" t="s">
        <v>10644</v>
      </c>
      <c r="K60" s="73" t="str">
        <f t="shared" si="0"/>
        <v/>
      </c>
      <c r="L60" s="12"/>
    </row>
    <row r="61" spans="2:12" ht="15.6" x14ac:dyDescent="0.3">
      <c r="B61" s="13" t="s">
        <v>2595</v>
      </c>
      <c r="C61" s="26" t="s">
        <v>2596</v>
      </c>
      <c r="D61" s="13" t="s">
        <v>10400</v>
      </c>
      <c r="E61" s="13" t="s">
        <v>9965</v>
      </c>
      <c r="F61" s="27">
        <v>1</v>
      </c>
      <c r="G61" s="40">
        <v>108.44</v>
      </c>
      <c r="H61" s="13"/>
      <c r="I61" s="17">
        <f>IFERROR(Таб02_48[[#This Row],[Цена]]*Таб02_48[[#This Row],[Заказ]],"")</f>
        <v>0</v>
      </c>
      <c r="J61" s="18" t="s">
        <v>10644</v>
      </c>
      <c r="K61" s="73" t="str">
        <f t="shared" si="0"/>
        <v/>
      </c>
      <c r="L61" s="12"/>
    </row>
    <row r="62" spans="2:12" ht="15.6" x14ac:dyDescent="0.3">
      <c r="B62" s="13" t="s">
        <v>2587</v>
      </c>
      <c r="C62" s="26" t="s">
        <v>2588</v>
      </c>
      <c r="D62" s="13" t="s">
        <v>10190</v>
      </c>
      <c r="E62" s="13" t="s">
        <v>9965</v>
      </c>
      <c r="F62" s="27">
        <v>1</v>
      </c>
      <c r="G62" s="40">
        <v>61.16</v>
      </c>
      <c r="H62" s="13"/>
      <c r="I62" s="17">
        <f>IFERROR(Таб02_48[[#This Row],[Цена]]*Таб02_48[[#This Row],[Заказ]],"")</f>
        <v>0</v>
      </c>
      <c r="J62" s="18" t="s">
        <v>10644</v>
      </c>
      <c r="K62" s="73" t="str">
        <f t="shared" si="0"/>
        <v/>
      </c>
      <c r="L62" s="12"/>
    </row>
    <row r="63" spans="2:12" ht="15.6" x14ac:dyDescent="0.3">
      <c r="B63" s="13" t="s">
        <v>2589</v>
      </c>
      <c r="C63" s="26" t="s">
        <v>2590</v>
      </c>
      <c r="D63" s="13" t="s">
        <v>10190</v>
      </c>
      <c r="E63" s="13" t="s">
        <v>9965</v>
      </c>
      <c r="F63" s="27">
        <v>1</v>
      </c>
      <c r="G63" s="40">
        <v>68.36</v>
      </c>
      <c r="H63" s="13"/>
      <c r="I63" s="17">
        <f>IFERROR(Таб02_48[[#This Row],[Цена]]*Таб02_48[[#This Row],[Заказ]],"")</f>
        <v>0</v>
      </c>
      <c r="J63" s="18" t="s">
        <v>10644</v>
      </c>
      <c r="K63" s="73" t="str">
        <f t="shared" si="0"/>
        <v/>
      </c>
      <c r="L63" s="12"/>
    </row>
    <row r="64" spans="2:12" ht="15.6" x14ac:dyDescent="0.3">
      <c r="B64" s="13" t="s">
        <v>2591</v>
      </c>
      <c r="C64" s="26" t="s">
        <v>2592</v>
      </c>
      <c r="D64" s="13" t="s">
        <v>10190</v>
      </c>
      <c r="E64" s="13" t="s">
        <v>9965</v>
      </c>
      <c r="F64" s="27">
        <v>1</v>
      </c>
      <c r="G64" s="40">
        <v>68.36</v>
      </c>
      <c r="H64" s="13"/>
      <c r="I64" s="17">
        <f>IFERROR(Таб02_48[[#This Row],[Цена]]*Таб02_48[[#This Row],[Заказ]],"")</f>
        <v>0</v>
      </c>
      <c r="J64" s="18" t="s">
        <v>10644</v>
      </c>
      <c r="K64" s="73" t="str">
        <f t="shared" si="0"/>
        <v/>
      </c>
      <c r="L64" s="12"/>
    </row>
    <row r="65" spans="2:12" ht="15.6" x14ac:dyDescent="0.3">
      <c r="B65" s="13" t="s">
        <v>2605</v>
      </c>
      <c r="C65" s="26" t="s">
        <v>2606</v>
      </c>
      <c r="D65" s="13" t="s">
        <v>10400</v>
      </c>
      <c r="E65" s="13" t="s">
        <v>9965</v>
      </c>
      <c r="F65" s="27">
        <v>1</v>
      </c>
      <c r="G65" s="40">
        <v>106.64</v>
      </c>
      <c r="H65" s="13"/>
      <c r="I65" s="17">
        <f>IFERROR(Таб02_48[[#This Row],[Цена]]*Таб02_48[[#This Row],[Заказ]],"")</f>
        <v>0</v>
      </c>
      <c r="J65" s="18" t="s">
        <v>10644</v>
      </c>
      <c r="K65" s="73" t="str">
        <f t="shared" si="0"/>
        <v/>
      </c>
      <c r="L65" s="12"/>
    </row>
    <row r="66" spans="2:12" ht="15.6" x14ac:dyDescent="0.3">
      <c r="B66" s="13" t="s">
        <v>2607</v>
      </c>
      <c r="C66" s="26" t="s">
        <v>2608</v>
      </c>
      <c r="D66" s="13" t="s">
        <v>10400</v>
      </c>
      <c r="E66" s="13" t="s">
        <v>9965</v>
      </c>
      <c r="F66" s="27">
        <v>1</v>
      </c>
      <c r="G66" s="40">
        <v>115.65</v>
      </c>
      <c r="H66" s="13"/>
      <c r="I66" s="17">
        <f>IFERROR(Таб02_48[[#This Row],[Цена]]*Таб02_48[[#This Row],[Заказ]],"")</f>
        <v>0</v>
      </c>
      <c r="J66" s="18" t="s">
        <v>10644</v>
      </c>
      <c r="K66" s="73" t="str">
        <f t="shared" si="0"/>
        <v/>
      </c>
      <c r="L66" s="12"/>
    </row>
    <row r="67" spans="2:12" ht="15.6" x14ac:dyDescent="0.3">
      <c r="B67" s="13" t="s">
        <v>2609</v>
      </c>
      <c r="C67" s="26" t="s">
        <v>2610</v>
      </c>
      <c r="D67" s="13" t="s">
        <v>10400</v>
      </c>
      <c r="E67" s="13" t="s">
        <v>9965</v>
      </c>
      <c r="F67" s="27">
        <v>1</v>
      </c>
      <c r="G67" s="40">
        <v>108.44</v>
      </c>
      <c r="H67" s="13"/>
      <c r="I67" s="17">
        <f>IFERROR(Таб02_48[[#This Row],[Цена]]*Таб02_48[[#This Row],[Заказ]],"")</f>
        <v>0</v>
      </c>
      <c r="J67" s="18" t="s">
        <v>10644</v>
      </c>
      <c r="K67" s="73" t="str">
        <f t="shared" si="0"/>
        <v/>
      </c>
      <c r="L67" s="12"/>
    </row>
    <row r="68" spans="2:12" ht="15.6" x14ac:dyDescent="0.3">
      <c r="B68" s="13" t="s">
        <v>2611</v>
      </c>
      <c r="C68" s="26" t="s">
        <v>2612</v>
      </c>
      <c r="D68" s="13" t="s">
        <v>10400</v>
      </c>
      <c r="E68" s="13" t="s">
        <v>9965</v>
      </c>
      <c r="F68" s="27">
        <v>1</v>
      </c>
      <c r="G68" s="40">
        <v>117.45</v>
      </c>
      <c r="H68" s="13"/>
      <c r="I68" s="17">
        <f>IFERROR(Таб02_48[[#This Row],[Цена]]*Таб02_48[[#This Row],[Заказ]],"")</f>
        <v>0</v>
      </c>
      <c r="J68" s="18" t="s">
        <v>10644</v>
      </c>
      <c r="K68" s="73" t="str">
        <f t="shared" si="0"/>
        <v/>
      </c>
      <c r="L68" s="12"/>
    </row>
    <row r="69" spans="2:12" ht="15.6" x14ac:dyDescent="0.3">
      <c r="B69" s="13" t="s">
        <v>2597</v>
      </c>
      <c r="C69" s="26" t="s">
        <v>2598</v>
      </c>
      <c r="D69" s="13" t="s">
        <v>10190</v>
      </c>
      <c r="E69" s="13" t="s">
        <v>9965</v>
      </c>
      <c r="F69" s="27">
        <v>1</v>
      </c>
      <c r="G69" s="40">
        <v>61.16</v>
      </c>
      <c r="H69" s="13"/>
      <c r="I69" s="17">
        <f>IFERROR(Таб02_48[[#This Row],[Цена]]*Таб02_48[[#This Row],[Заказ]],"")</f>
        <v>0</v>
      </c>
      <c r="J69" s="18" t="s">
        <v>10644</v>
      </c>
      <c r="K69" s="73" t="str">
        <f t="shared" si="0"/>
        <v/>
      </c>
      <c r="L69" s="12"/>
    </row>
    <row r="70" spans="2:12" ht="15.6" x14ac:dyDescent="0.3">
      <c r="B70" s="13" t="s">
        <v>2599</v>
      </c>
      <c r="C70" s="26" t="s">
        <v>2600</v>
      </c>
      <c r="D70" s="13" t="s">
        <v>10190</v>
      </c>
      <c r="E70" s="13" t="s">
        <v>9965</v>
      </c>
      <c r="F70" s="27">
        <v>1</v>
      </c>
      <c r="G70" s="40">
        <v>68.36</v>
      </c>
      <c r="H70" s="13"/>
      <c r="I70" s="17">
        <f>IFERROR(Таб02_48[[#This Row],[Цена]]*Таб02_48[[#This Row],[Заказ]],"")</f>
        <v>0</v>
      </c>
      <c r="J70" s="18" t="s">
        <v>10644</v>
      </c>
      <c r="K70" s="73" t="str">
        <f t="shared" ref="K70:K133" si="1">IF(AND($K$4&gt;0,$K$4&lt;300),"Минимальный заказ по вкладке 300 евро","")</f>
        <v/>
      </c>
      <c r="L70" s="12"/>
    </row>
    <row r="71" spans="2:12" ht="15.6" x14ac:dyDescent="0.3">
      <c r="B71" s="13" t="s">
        <v>2601</v>
      </c>
      <c r="C71" s="26" t="s">
        <v>2602</v>
      </c>
      <c r="D71" s="13" t="s">
        <v>10190</v>
      </c>
      <c r="E71" s="13" t="s">
        <v>9965</v>
      </c>
      <c r="F71" s="27">
        <v>1</v>
      </c>
      <c r="G71" s="40">
        <v>68.36</v>
      </c>
      <c r="H71" s="13"/>
      <c r="I71" s="17">
        <f>IFERROR(Таб02_48[[#This Row],[Цена]]*Таб02_48[[#This Row],[Заказ]],"")</f>
        <v>0</v>
      </c>
      <c r="J71" s="18" t="s">
        <v>10644</v>
      </c>
      <c r="K71" s="73" t="str">
        <f t="shared" si="1"/>
        <v/>
      </c>
      <c r="L71" s="12"/>
    </row>
    <row r="72" spans="2:12" ht="15.6" x14ac:dyDescent="0.3">
      <c r="B72" s="13" t="s">
        <v>2603</v>
      </c>
      <c r="C72" s="26" t="s">
        <v>2604</v>
      </c>
      <c r="D72" s="13" t="s">
        <v>10190</v>
      </c>
      <c r="E72" s="13" t="s">
        <v>9965</v>
      </c>
      <c r="F72" s="27">
        <v>1</v>
      </c>
      <c r="G72" s="40">
        <v>75.569999999999993</v>
      </c>
      <c r="H72" s="13"/>
      <c r="I72" s="17">
        <f>IFERROR(Таб02_48[[#This Row],[Цена]]*Таб02_48[[#This Row],[Заказ]],"")</f>
        <v>0</v>
      </c>
      <c r="J72" s="18" t="s">
        <v>10644</v>
      </c>
      <c r="K72" s="73" t="str">
        <f t="shared" si="1"/>
        <v/>
      </c>
      <c r="L72" s="12"/>
    </row>
    <row r="73" spans="2:12" ht="15.6" x14ac:dyDescent="0.3">
      <c r="B73" s="13" t="s">
        <v>2619</v>
      </c>
      <c r="C73" s="26" t="s">
        <v>2620</v>
      </c>
      <c r="D73" s="13" t="s">
        <v>10400</v>
      </c>
      <c r="E73" s="13" t="s">
        <v>9965</v>
      </c>
      <c r="F73" s="27">
        <v>1</v>
      </c>
      <c r="G73" s="40">
        <v>106.64</v>
      </c>
      <c r="H73" s="13"/>
      <c r="I73" s="17">
        <f>IFERROR(Таб02_48[[#This Row],[Цена]]*Таб02_48[[#This Row],[Заказ]],"")</f>
        <v>0</v>
      </c>
      <c r="J73" s="18" t="s">
        <v>10644</v>
      </c>
      <c r="K73" s="73" t="str">
        <f t="shared" si="1"/>
        <v/>
      </c>
      <c r="L73" s="12"/>
    </row>
    <row r="74" spans="2:12" ht="15.6" x14ac:dyDescent="0.3">
      <c r="B74" s="13" t="s">
        <v>2621</v>
      </c>
      <c r="C74" s="26" t="s">
        <v>2622</v>
      </c>
      <c r="D74" s="13" t="s">
        <v>10400</v>
      </c>
      <c r="E74" s="13" t="s">
        <v>9965</v>
      </c>
      <c r="F74" s="27">
        <v>1</v>
      </c>
      <c r="G74" s="40">
        <v>115.65</v>
      </c>
      <c r="H74" s="13"/>
      <c r="I74" s="17">
        <f>IFERROR(Таб02_48[[#This Row],[Цена]]*Таб02_48[[#This Row],[Заказ]],"")</f>
        <v>0</v>
      </c>
      <c r="J74" s="18" t="s">
        <v>10644</v>
      </c>
      <c r="K74" s="73" t="str">
        <f t="shared" si="1"/>
        <v/>
      </c>
      <c r="L74" s="12"/>
    </row>
    <row r="75" spans="2:12" ht="15.6" x14ac:dyDescent="0.3">
      <c r="B75" s="13" t="s">
        <v>2625</v>
      </c>
      <c r="C75" s="26" t="s">
        <v>2626</v>
      </c>
      <c r="D75" s="13" t="s">
        <v>10400</v>
      </c>
      <c r="E75" s="13" t="s">
        <v>9965</v>
      </c>
      <c r="F75" s="27">
        <v>1</v>
      </c>
      <c r="G75" s="40">
        <v>117.45</v>
      </c>
      <c r="H75" s="13"/>
      <c r="I75" s="17">
        <f>IFERROR(Таб02_48[[#This Row],[Цена]]*Таб02_48[[#This Row],[Заказ]],"")</f>
        <v>0</v>
      </c>
      <c r="J75" s="18" t="s">
        <v>10644</v>
      </c>
      <c r="K75" s="73" t="str">
        <f t="shared" si="1"/>
        <v/>
      </c>
      <c r="L75" s="12"/>
    </row>
    <row r="76" spans="2:12" ht="15.6" x14ac:dyDescent="0.3">
      <c r="B76" s="13" t="s">
        <v>2623</v>
      </c>
      <c r="C76" s="26" t="s">
        <v>2624</v>
      </c>
      <c r="D76" s="13" t="s">
        <v>10400</v>
      </c>
      <c r="E76" s="13" t="s">
        <v>9965</v>
      </c>
      <c r="F76" s="27">
        <v>1</v>
      </c>
      <c r="G76" s="40">
        <v>108.44</v>
      </c>
      <c r="H76" s="13"/>
      <c r="I76" s="17">
        <f>IFERROR(Таб02_48[[#This Row],[Цена]]*Таб02_48[[#This Row],[Заказ]],"")</f>
        <v>0</v>
      </c>
      <c r="J76" s="18" t="s">
        <v>10644</v>
      </c>
      <c r="K76" s="73" t="str">
        <f t="shared" si="1"/>
        <v/>
      </c>
      <c r="L76" s="12"/>
    </row>
    <row r="77" spans="2:12" ht="15.6" x14ac:dyDescent="0.3">
      <c r="B77" s="13" t="s">
        <v>2613</v>
      </c>
      <c r="C77" s="26" t="s">
        <v>2614</v>
      </c>
      <c r="D77" s="13" t="s">
        <v>10190</v>
      </c>
      <c r="E77" s="13" t="s">
        <v>9965</v>
      </c>
      <c r="F77" s="27">
        <v>1</v>
      </c>
      <c r="G77" s="40">
        <v>61.16</v>
      </c>
      <c r="H77" s="13"/>
      <c r="I77" s="17">
        <f>IFERROR(Таб02_48[[#This Row],[Цена]]*Таб02_48[[#This Row],[Заказ]],"")</f>
        <v>0</v>
      </c>
      <c r="J77" s="18" t="s">
        <v>10644</v>
      </c>
      <c r="K77" s="73" t="str">
        <f t="shared" si="1"/>
        <v/>
      </c>
      <c r="L77" s="12"/>
    </row>
    <row r="78" spans="2:12" ht="15.6" x14ac:dyDescent="0.3">
      <c r="B78" s="13" t="s">
        <v>2615</v>
      </c>
      <c r="C78" s="26" t="s">
        <v>2616</v>
      </c>
      <c r="D78" s="13" t="s">
        <v>10190</v>
      </c>
      <c r="E78" s="13" t="s">
        <v>9965</v>
      </c>
      <c r="F78" s="27">
        <v>1</v>
      </c>
      <c r="G78" s="40">
        <v>68.36</v>
      </c>
      <c r="H78" s="13"/>
      <c r="I78" s="17">
        <f>IFERROR(Таб02_48[[#This Row],[Цена]]*Таб02_48[[#This Row],[Заказ]],"")</f>
        <v>0</v>
      </c>
      <c r="J78" s="18" t="s">
        <v>10644</v>
      </c>
      <c r="K78" s="73" t="str">
        <f t="shared" si="1"/>
        <v/>
      </c>
      <c r="L78" s="12"/>
    </row>
    <row r="79" spans="2:12" ht="15.6" x14ac:dyDescent="0.3">
      <c r="B79" s="13" t="s">
        <v>2617</v>
      </c>
      <c r="C79" s="26" t="s">
        <v>2618</v>
      </c>
      <c r="D79" s="13" t="s">
        <v>10190</v>
      </c>
      <c r="E79" s="13" t="s">
        <v>9965</v>
      </c>
      <c r="F79" s="27">
        <v>1</v>
      </c>
      <c r="G79" s="40">
        <v>68.36</v>
      </c>
      <c r="H79" s="13"/>
      <c r="I79" s="17">
        <f>IFERROR(Таб02_48[[#This Row],[Цена]]*Таб02_48[[#This Row],[Заказ]],"")</f>
        <v>0</v>
      </c>
      <c r="J79" s="18" t="s">
        <v>10644</v>
      </c>
      <c r="K79" s="73" t="str">
        <f t="shared" si="1"/>
        <v/>
      </c>
      <c r="L79" s="12"/>
    </row>
    <row r="80" spans="2:12" ht="15.6" x14ac:dyDescent="0.3">
      <c r="B80" s="13" t="s">
        <v>2726</v>
      </c>
      <c r="C80" s="26" t="s">
        <v>2727</v>
      </c>
      <c r="D80" s="13" t="s">
        <v>10197</v>
      </c>
      <c r="E80" s="13" t="s">
        <v>9965</v>
      </c>
      <c r="F80" s="27">
        <v>1</v>
      </c>
      <c r="G80" s="40">
        <v>68.81</v>
      </c>
      <c r="H80" s="13"/>
      <c r="I80" s="17">
        <f>IFERROR(Таб02_48[[#This Row],[Цена]]*Таб02_48[[#This Row],[Заказ]],"")</f>
        <v>0</v>
      </c>
      <c r="J80" s="18" t="s">
        <v>10644</v>
      </c>
      <c r="K80" s="73" t="str">
        <f t="shared" si="1"/>
        <v/>
      </c>
      <c r="L80" s="12"/>
    </row>
    <row r="81" spans="2:12" ht="15.6" x14ac:dyDescent="0.3">
      <c r="B81" s="13" t="s">
        <v>2728</v>
      </c>
      <c r="C81" s="26" t="s">
        <v>2729</v>
      </c>
      <c r="D81" s="13" t="s">
        <v>10197</v>
      </c>
      <c r="E81" s="13" t="s">
        <v>9965</v>
      </c>
      <c r="F81" s="27">
        <v>1</v>
      </c>
      <c r="G81" s="40">
        <v>76.92</v>
      </c>
      <c r="H81" s="13"/>
      <c r="I81" s="17">
        <f>IFERROR(Таб02_48[[#This Row],[Цена]]*Таб02_48[[#This Row],[Заказ]],"")</f>
        <v>0</v>
      </c>
      <c r="J81" s="18" t="s">
        <v>10644</v>
      </c>
      <c r="K81" s="73" t="str">
        <f t="shared" si="1"/>
        <v/>
      </c>
      <c r="L81" s="12"/>
    </row>
    <row r="82" spans="2:12" ht="15.6" x14ac:dyDescent="0.3">
      <c r="B82" s="13" t="s">
        <v>2730</v>
      </c>
      <c r="C82" s="26" t="s">
        <v>2731</v>
      </c>
      <c r="D82" s="13" t="s">
        <v>10197</v>
      </c>
      <c r="E82" s="13" t="s">
        <v>9965</v>
      </c>
      <c r="F82" s="27">
        <v>1</v>
      </c>
      <c r="G82" s="40">
        <v>79.62</v>
      </c>
      <c r="H82" s="13"/>
      <c r="I82" s="17">
        <f>IFERROR(Таб02_48[[#This Row],[Цена]]*Таб02_48[[#This Row],[Заказ]],"")</f>
        <v>0</v>
      </c>
      <c r="J82" s="18" t="s">
        <v>10644</v>
      </c>
      <c r="K82" s="73" t="str">
        <f t="shared" si="1"/>
        <v/>
      </c>
      <c r="L82" s="12"/>
    </row>
    <row r="83" spans="2:12" ht="15.6" x14ac:dyDescent="0.3">
      <c r="B83" s="13" t="s">
        <v>2732</v>
      </c>
      <c r="C83" s="26" t="s">
        <v>2733</v>
      </c>
      <c r="D83" s="13" t="s">
        <v>10197</v>
      </c>
      <c r="E83" s="13" t="s">
        <v>9965</v>
      </c>
      <c r="F83" s="27">
        <v>1</v>
      </c>
      <c r="G83" s="40">
        <v>86.83</v>
      </c>
      <c r="H83" s="13"/>
      <c r="I83" s="17">
        <f>IFERROR(Таб02_48[[#This Row],[Цена]]*Таб02_48[[#This Row],[Заказ]],"")</f>
        <v>0</v>
      </c>
      <c r="J83" s="18" t="s">
        <v>10644</v>
      </c>
      <c r="K83" s="73" t="str">
        <f t="shared" si="1"/>
        <v/>
      </c>
      <c r="L83" s="12"/>
    </row>
    <row r="84" spans="2:12" ht="15.6" x14ac:dyDescent="0.3">
      <c r="B84" s="13" t="s">
        <v>2736</v>
      </c>
      <c r="C84" s="26" t="s">
        <v>2737</v>
      </c>
      <c r="D84" s="13" t="s">
        <v>10136</v>
      </c>
      <c r="E84" s="13" t="s">
        <v>9965</v>
      </c>
      <c r="F84" s="27">
        <v>1</v>
      </c>
      <c r="G84" s="40">
        <v>107.19</v>
      </c>
      <c r="H84" s="13"/>
      <c r="I84" s="17">
        <f>IFERROR(Таб02_48[[#This Row],[Цена]]*Таб02_48[[#This Row],[Заказ]],"")</f>
        <v>0</v>
      </c>
      <c r="J84" s="18" t="s">
        <v>10644</v>
      </c>
      <c r="K84" s="73" t="str">
        <f t="shared" si="1"/>
        <v/>
      </c>
      <c r="L84" s="12"/>
    </row>
    <row r="85" spans="2:12" ht="15.6" x14ac:dyDescent="0.3">
      <c r="B85" s="13" t="s">
        <v>2740</v>
      </c>
      <c r="C85" s="26" t="s">
        <v>2741</v>
      </c>
      <c r="D85" s="13" t="s">
        <v>10136</v>
      </c>
      <c r="E85" s="13" t="s">
        <v>9965</v>
      </c>
      <c r="F85" s="27">
        <v>1</v>
      </c>
      <c r="G85" s="40">
        <v>108.99</v>
      </c>
      <c r="H85" s="13"/>
      <c r="I85" s="17">
        <f>IFERROR(Таб02_48[[#This Row],[Цена]]*Таб02_48[[#This Row],[Заказ]],"")</f>
        <v>0</v>
      </c>
      <c r="J85" s="18" t="s">
        <v>10644</v>
      </c>
      <c r="K85" s="73" t="str">
        <f t="shared" si="1"/>
        <v/>
      </c>
      <c r="L85" s="12"/>
    </row>
    <row r="86" spans="2:12" ht="15.6" x14ac:dyDescent="0.3">
      <c r="B86" s="13" t="s">
        <v>2734</v>
      </c>
      <c r="C86" s="26" t="s">
        <v>2735</v>
      </c>
      <c r="D86" s="13" t="s">
        <v>10400</v>
      </c>
      <c r="E86" s="13" t="s">
        <v>9965</v>
      </c>
      <c r="F86" s="27">
        <v>1</v>
      </c>
      <c r="G86" s="40">
        <v>110.24</v>
      </c>
      <c r="H86" s="13"/>
      <c r="I86" s="17">
        <f>IFERROR(Таб02_48[[#This Row],[Цена]]*Таб02_48[[#This Row],[Заказ]],"")</f>
        <v>0</v>
      </c>
      <c r="J86" s="18" t="s">
        <v>10644</v>
      </c>
      <c r="K86" s="73" t="str">
        <f t="shared" si="1"/>
        <v/>
      </c>
      <c r="L86" s="12"/>
    </row>
    <row r="87" spans="2:12" ht="15.6" x14ac:dyDescent="0.3">
      <c r="B87" s="13" t="s">
        <v>2738</v>
      </c>
      <c r="C87" s="26" t="s">
        <v>2739</v>
      </c>
      <c r="D87" s="13" t="s">
        <v>10400</v>
      </c>
      <c r="E87" s="13" t="s">
        <v>9965</v>
      </c>
      <c r="F87" s="27">
        <v>1</v>
      </c>
      <c r="G87" s="40">
        <v>112.04</v>
      </c>
      <c r="H87" s="13"/>
      <c r="I87" s="17">
        <f>IFERROR(Таб02_48[[#This Row],[Цена]]*Таб02_48[[#This Row],[Заказ]],"")</f>
        <v>0</v>
      </c>
      <c r="J87" s="18" t="s">
        <v>10644</v>
      </c>
      <c r="K87" s="73" t="str">
        <f t="shared" si="1"/>
        <v/>
      </c>
      <c r="L87" s="12"/>
    </row>
    <row r="88" spans="2:12" ht="15.6" x14ac:dyDescent="0.3">
      <c r="B88" s="13" t="s">
        <v>2714</v>
      </c>
      <c r="C88" s="26" t="s">
        <v>2715</v>
      </c>
      <c r="D88" s="13" t="s">
        <v>10197</v>
      </c>
      <c r="E88" s="13" t="s">
        <v>9965</v>
      </c>
      <c r="F88" s="27">
        <v>1</v>
      </c>
      <c r="G88" s="40">
        <v>79.62</v>
      </c>
      <c r="H88" s="13"/>
      <c r="I88" s="17">
        <f>IFERROR(Таб02_48[[#This Row],[Цена]]*Таб02_48[[#This Row],[Заказ]],"")</f>
        <v>0</v>
      </c>
      <c r="J88" s="18" t="s">
        <v>10644</v>
      </c>
      <c r="K88" s="73" t="str">
        <f t="shared" si="1"/>
        <v/>
      </c>
      <c r="L88" s="12"/>
    </row>
    <row r="89" spans="2:12" ht="15.6" x14ac:dyDescent="0.3">
      <c r="B89" s="13" t="s">
        <v>2716</v>
      </c>
      <c r="C89" s="26" t="s">
        <v>2717</v>
      </c>
      <c r="D89" s="13" t="s">
        <v>10197</v>
      </c>
      <c r="E89" s="13" t="s">
        <v>9965</v>
      </c>
      <c r="F89" s="27">
        <v>1</v>
      </c>
      <c r="G89" s="40">
        <v>86.83</v>
      </c>
      <c r="H89" s="13"/>
      <c r="I89" s="17">
        <f>IFERROR(Таб02_48[[#This Row],[Цена]]*Таб02_48[[#This Row],[Заказ]],"")</f>
        <v>0</v>
      </c>
      <c r="J89" s="18" t="s">
        <v>10644</v>
      </c>
      <c r="K89" s="73" t="str">
        <f t="shared" si="1"/>
        <v/>
      </c>
      <c r="L89" s="12"/>
    </row>
    <row r="90" spans="2:12" ht="15.6" x14ac:dyDescent="0.3">
      <c r="B90" s="13" t="s">
        <v>2720</v>
      </c>
      <c r="C90" s="26" t="s">
        <v>2721</v>
      </c>
      <c r="D90" s="13" t="s">
        <v>10136</v>
      </c>
      <c r="E90" s="13" t="s">
        <v>9965</v>
      </c>
      <c r="F90" s="27">
        <v>1</v>
      </c>
      <c r="G90" s="40">
        <v>119.8</v>
      </c>
      <c r="H90" s="13"/>
      <c r="I90" s="17">
        <f>IFERROR(Таб02_48[[#This Row],[Цена]]*Таб02_48[[#This Row],[Заказ]],"")</f>
        <v>0</v>
      </c>
      <c r="J90" s="18" t="s">
        <v>10644</v>
      </c>
      <c r="K90" s="73" t="str">
        <f t="shared" si="1"/>
        <v/>
      </c>
      <c r="L90" s="12"/>
    </row>
    <row r="91" spans="2:12" ht="15.6" x14ac:dyDescent="0.3">
      <c r="B91" s="13" t="s">
        <v>2724</v>
      </c>
      <c r="C91" s="26" t="s">
        <v>2725</v>
      </c>
      <c r="D91" s="13" t="s">
        <v>10136</v>
      </c>
      <c r="E91" s="13" t="s">
        <v>9965</v>
      </c>
      <c r="F91" s="27">
        <v>1</v>
      </c>
      <c r="G91" s="40">
        <v>121.61</v>
      </c>
      <c r="H91" s="13"/>
      <c r="I91" s="17">
        <f>IFERROR(Таб02_48[[#This Row],[Цена]]*Таб02_48[[#This Row],[Заказ]],"")</f>
        <v>0</v>
      </c>
      <c r="J91" s="18" t="s">
        <v>10644</v>
      </c>
      <c r="K91" s="73" t="str">
        <f t="shared" si="1"/>
        <v/>
      </c>
      <c r="L91" s="12"/>
    </row>
    <row r="92" spans="2:12" ht="15.6" x14ac:dyDescent="0.3">
      <c r="B92" s="13" t="s">
        <v>2718</v>
      </c>
      <c r="C92" s="26" t="s">
        <v>2719</v>
      </c>
      <c r="D92" s="13" t="s">
        <v>10400</v>
      </c>
      <c r="E92" s="13" t="s">
        <v>9965</v>
      </c>
      <c r="F92" s="27">
        <v>1</v>
      </c>
      <c r="G92" s="40">
        <v>117.45</v>
      </c>
      <c r="H92" s="13"/>
      <c r="I92" s="17">
        <f>IFERROR(Таб02_48[[#This Row],[Цена]]*Таб02_48[[#This Row],[Заказ]],"")</f>
        <v>0</v>
      </c>
      <c r="J92" s="18" t="s">
        <v>10644</v>
      </c>
      <c r="K92" s="73" t="str">
        <f t="shared" si="1"/>
        <v/>
      </c>
      <c r="L92" s="12"/>
    </row>
    <row r="93" spans="2:12" ht="15.6" x14ac:dyDescent="0.3">
      <c r="B93" s="13" t="s">
        <v>2722</v>
      </c>
      <c r="C93" s="26" t="s">
        <v>2723</v>
      </c>
      <c r="D93" s="13" t="s">
        <v>10400</v>
      </c>
      <c r="E93" s="13" t="s">
        <v>9965</v>
      </c>
      <c r="F93" s="27">
        <v>1</v>
      </c>
      <c r="G93" s="40">
        <v>119.25</v>
      </c>
      <c r="H93" s="13"/>
      <c r="I93" s="17">
        <f>IFERROR(Таб02_48[[#This Row],[Цена]]*Таб02_48[[#This Row],[Заказ]],"")</f>
        <v>0</v>
      </c>
      <c r="J93" s="18" t="s">
        <v>10644</v>
      </c>
      <c r="K93" s="73" t="str">
        <f t="shared" si="1"/>
        <v/>
      </c>
      <c r="L93" s="12"/>
    </row>
    <row r="94" spans="2:12" ht="15.6" x14ac:dyDescent="0.3">
      <c r="B94" s="13" t="s">
        <v>2311</v>
      </c>
      <c r="C94" s="26" t="s">
        <v>2312</v>
      </c>
      <c r="D94" s="13" t="s">
        <v>10197</v>
      </c>
      <c r="E94" s="13" t="s">
        <v>9965</v>
      </c>
      <c r="F94" s="27">
        <v>1</v>
      </c>
      <c r="G94" s="40">
        <v>80.52</v>
      </c>
      <c r="H94" s="13"/>
      <c r="I94" s="17">
        <f>IFERROR(Таб02_48[[#This Row],[Цена]]*Таб02_48[[#This Row],[Заказ]],"")</f>
        <v>0</v>
      </c>
      <c r="J94" s="18" t="s">
        <v>10644</v>
      </c>
      <c r="K94" s="73" t="str">
        <f t="shared" si="1"/>
        <v/>
      </c>
      <c r="L94" s="12"/>
    </row>
    <row r="95" spans="2:12" ht="15.6" x14ac:dyDescent="0.3">
      <c r="B95" s="13" t="s">
        <v>2317</v>
      </c>
      <c r="C95" s="26" t="s">
        <v>2318</v>
      </c>
      <c r="D95" s="13" t="s">
        <v>10197</v>
      </c>
      <c r="E95" s="13" t="s">
        <v>9965</v>
      </c>
      <c r="F95" s="27">
        <v>1</v>
      </c>
      <c r="G95" s="40">
        <v>99.44</v>
      </c>
      <c r="H95" s="13"/>
      <c r="I95" s="17">
        <f>IFERROR(Таб02_48[[#This Row],[Цена]]*Таб02_48[[#This Row],[Заказ]],"")</f>
        <v>0</v>
      </c>
      <c r="J95" s="18" t="s">
        <v>10644</v>
      </c>
      <c r="K95" s="73" t="str">
        <f t="shared" si="1"/>
        <v/>
      </c>
      <c r="L95" s="12"/>
    </row>
    <row r="96" spans="2:12" ht="15.6" x14ac:dyDescent="0.3">
      <c r="B96" s="13" t="s">
        <v>2315</v>
      </c>
      <c r="C96" s="26" t="s">
        <v>2316</v>
      </c>
      <c r="D96" s="13" t="s">
        <v>10136</v>
      </c>
      <c r="E96" s="13" t="s">
        <v>9965</v>
      </c>
      <c r="F96" s="27">
        <v>1</v>
      </c>
      <c r="G96" s="40">
        <v>95.47</v>
      </c>
      <c r="H96" s="13"/>
      <c r="I96" s="17">
        <f>IFERROR(Таб02_48[[#This Row],[Цена]]*Таб02_48[[#This Row],[Заказ]],"")</f>
        <v>0</v>
      </c>
      <c r="J96" s="18" t="s">
        <v>10644</v>
      </c>
      <c r="K96" s="73" t="str">
        <f t="shared" si="1"/>
        <v/>
      </c>
      <c r="L96" s="12"/>
    </row>
    <row r="97" spans="2:12" ht="15.6" x14ac:dyDescent="0.3">
      <c r="B97" s="13" t="s">
        <v>2319</v>
      </c>
      <c r="C97" s="26" t="s">
        <v>2320</v>
      </c>
      <c r="D97" s="13" t="s">
        <v>10136</v>
      </c>
      <c r="E97" s="13" t="s">
        <v>9965</v>
      </c>
      <c r="F97" s="27">
        <v>1</v>
      </c>
      <c r="G97" s="40">
        <v>113.5</v>
      </c>
      <c r="H97" s="13"/>
      <c r="I97" s="17">
        <f>IFERROR(Таб02_48[[#This Row],[Цена]]*Таб02_48[[#This Row],[Заказ]],"")</f>
        <v>0</v>
      </c>
      <c r="J97" s="18" t="s">
        <v>10644</v>
      </c>
      <c r="K97" s="73" t="str">
        <f t="shared" si="1"/>
        <v/>
      </c>
      <c r="L97" s="12"/>
    </row>
    <row r="98" spans="2:12" ht="15.6" x14ac:dyDescent="0.3">
      <c r="B98" s="13" t="s">
        <v>2321</v>
      </c>
      <c r="C98" s="26" t="s">
        <v>2322</v>
      </c>
      <c r="D98" s="13" t="s">
        <v>10136</v>
      </c>
      <c r="E98" s="13" t="s">
        <v>9965</v>
      </c>
      <c r="F98" s="27">
        <v>1</v>
      </c>
      <c r="G98" s="40">
        <v>115.3</v>
      </c>
      <c r="H98" s="13"/>
      <c r="I98" s="17">
        <f>IFERROR(Таб02_48[[#This Row],[Цена]]*Таб02_48[[#This Row],[Заказ]],"")</f>
        <v>0</v>
      </c>
      <c r="J98" s="18" t="s">
        <v>10644</v>
      </c>
      <c r="K98" s="73" t="str">
        <f t="shared" si="1"/>
        <v/>
      </c>
      <c r="L98" s="12"/>
    </row>
    <row r="99" spans="2:12" ht="15.6" x14ac:dyDescent="0.3">
      <c r="B99" s="13" t="s">
        <v>2309</v>
      </c>
      <c r="C99" s="26" t="s">
        <v>2310</v>
      </c>
      <c r="D99" s="13" t="s">
        <v>10190</v>
      </c>
      <c r="E99" s="13" t="s">
        <v>9965</v>
      </c>
      <c r="F99" s="27">
        <v>1</v>
      </c>
      <c r="G99" s="40">
        <v>64.760000000000005</v>
      </c>
      <c r="H99" s="13"/>
      <c r="I99" s="17">
        <f>IFERROR(Таб02_48[[#This Row],[Цена]]*Таб02_48[[#This Row],[Заказ]],"")</f>
        <v>0</v>
      </c>
      <c r="J99" s="18" t="s">
        <v>10644</v>
      </c>
      <c r="K99" s="73" t="str">
        <f t="shared" si="1"/>
        <v/>
      </c>
      <c r="L99" s="12"/>
    </row>
    <row r="100" spans="2:12" ht="15.6" x14ac:dyDescent="0.3">
      <c r="B100" s="13" t="s">
        <v>2313</v>
      </c>
      <c r="C100" s="26" t="s">
        <v>2314</v>
      </c>
      <c r="D100" s="13" t="s">
        <v>10190</v>
      </c>
      <c r="E100" s="13" t="s">
        <v>9965</v>
      </c>
      <c r="F100" s="27">
        <v>1</v>
      </c>
      <c r="G100" s="40">
        <v>71.069999999999993</v>
      </c>
      <c r="H100" s="13"/>
      <c r="I100" s="17">
        <f>IFERROR(Таб02_48[[#This Row],[Цена]]*Таб02_48[[#This Row],[Заказ]],"")</f>
        <v>0</v>
      </c>
      <c r="J100" s="18" t="s">
        <v>10644</v>
      </c>
      <c r="K100" s="73" t="str">
        <f t="shared" si="1"/>
        <v/>
      </c>
      <c r="L100" s="12"/>
    </row>
    <row r="101" spans="2:12" ht="15.6" x14ac:dyDescent="0.3">
      <c r="B101" s="13" t="s">
        <v>2305</v>
      </c>
      <c r="C101" s="26" t="s">
        <v>2306</v>
      </c>
      <c r="D101" s="13" t="s">
        <v>10190</v>
      </c>
      <c r="E101" s="13" t="s">
        <v>9965</v>
      </c>
      <c r="F101" s="27">
        <v>1</v>
      </c>
      <c r="G101" s="40">
        <v>64.760000000000005</v>
      </c>
      <c r="H101" s="13"/>
      <c r="I101" s="17">
        <f>IFERROR(Таб02_48[[#This Row],[Цена]]*Таб02_48[[#This Row],[Заказ]],"")</f>
        <v>0</v>
      </c>
      <c r="J101" s="18" t="s">
        <v>10644</v>
      </c>
      <c r="K101" s="73" t="str">
        <f t="shared" si="1"/>
        <v/>
      </c>
      <c r="L101" s="12"/>
    </row>
    <row r="102" spans="2:12" ht="15.6" x14ac:dyDescent="0.3">
      <c r="B102" s="13" t="s">
        <v>2307</v>
      </c>
      <c r="C102" s="26" t="s">
        <v>2308</v>
      </c>
      <c r="D102" s="13" t="s">
        <v>10190</v>
      </c>
      <c r="E102" s="13" t="s">
        <v>9965</v>
      </c>
      <c r="F102" s="27">
        <v>1</v>
      </c>
      <c r="G102" s="40">
        <v>60.26</v>
      </c>
      <c r="H102" s="13"/>
      <c r="I102" s="17">
        <f>IFERROR(Таб02_48[[#This Row],[Цена]]*Таб02_48[[#This Row],[Заказ]],"")</f>
        <v>0</v>
      </c>
      <c r="J102" s="18" t="s">
        <v>10644</v>
      </c>
      <c r="K102" s="73" t="str">
        <f t="shared" si="1"/>
        <v/>
      </c>
      <c r="L102" s="12"/>
    </row>
    <row r="103" spans="2:12" ht="15.6" x14ac:dyDescent="0.3">
      <c r="B103" s="13" t="s">
        <v>2323</v>
      </c>
      <c r="C103" s="26" t="s">
        <v>2324</v>
      </c>
      <c r="D103" s="13" t="s">
        <v>10197</v>
      </c>
      <c r="E103" s="13" t="s">
        <v>9965</v>
      </c>
      <c r="F103" s="27">
        <v>1</v>
      </c>
      <c r="G103" s="40">
        <v>74.209999999999994</v>
      </c>
      <c r="H103" s="13"/>
      <c r="I103" s="17">
        <f>IFERROR(Таб02_48[[#This Row],[Цена]]*Таб02_48[[#This Row],[Заказ]],"")</f>
        <v>0</v>
      </c>
      <c r="J103" s="18" t="s">
        <v>10644</v>
      </c>
      <c r="K103" s="73" t="str">
        <f t="shared" si="1"/>
        <v/>
      </c>
      <c r="L103" s="12"/>
    </row>
    <row r="104" spans="2:12" ht="15.6" x14ac:dyDescent="0.3">
      <c r="B104" s="13" t="s">
        <v>2325</v>
      </c>
      <c r="C104" s="26" t="s">
        <v>2326</v>
      </c>
      <c r="D104" s="13" t="s">
        <v>10136</v>
      </c>
      <c r="E104" s="13" t="s">
        <v>9965</v>
      </c>
      <c r="F104" s="27">
        <v>1</v>
      </c>
      <c r="G104" s="40">
        <v>87.36</v>
      </c>
      <c r="H104" s="13"/>
      <c r="I104" s="17">
        <f>IFERROR(Таб02_48[[#This Row],[Цена]]*Таб02_48[[#This Row],[Заказ]],"")</f>
        <v>0</v>
      </c>
      <c r="J104" s="18" t="s">
        <v>10644</v>
      </c>
      <c r="K104" s="73" t="str">
        <f t="shared" si="1"/>
        <v/>
      </c>
      <c r="L104" s="12"/>
    </row>
    <row r="105" spans="2:12" ht="15.6" x14ac:dyDescent="0.3">
      <c r="B105" s="13" t="s">
        <v>2641</v>
      </c>
      <c r="C105" s="26" t="s">
        <v>2642</v>
      </c>
      <c r="D105" s="13" t="s">
        <v>10197</v>
      </c>
      <c r="E105" s="13" t="s">
        <v>9965</v>
      </c>
      <c r="F105" s="27">
        <v>1</v>
      </c>
      <c r="G105" s="40">
        <v>99.44</v>
      </c>
      <c r="H105" s="13"/>
      <c r="I105" s="17">
        <f>IFERROR(Таб02_48[[#This Row],[Цена]]*Таб02_48[[#This Row],[Заказ]],"")</f>
        <v>0</v>
      </c>
      <c r="J105" s="18" t="s">
        <v>10644</v>
      </c>
      <c r="K105" s="73" t="str">
        <f t="shared" si="1"/>
        <v/>
      </c>
      <c r="L105" s="12"/>
    </row>
    <row r="106" spans="2:12" ht="15.6" x14ac:dyDescent="0.3">
      <c r="B106" s="13" t="s">
        <v>2643</v>
      </c>
      <c r="C106" s="26" t="s">
        <v>2644</v>
      </c>
      <c r="D106" s="13" t="s">
        <v>10197</v>
      </c>
      <c r="E106" s="13" t="s">
        <v>9965</v>
      </c>
      <c r="F106" s="27">
        <v>1</v>
      </c>
      <c r="G106" s="40">
        <v>88.63</v>
      </c>
      <c r="H106" s="13"/>
      <c r="I106" s="17">
        <f>IFERROR(Таб02_48[[#This Row],[Цена]]*Таб02_48[[#This Row],[Заказ]],"")</f>
        <v>0</v>
      </c>
      <c r="J106" s="18" t="s">
        <v>10644</v>
      </c>
      <c r="K106" s="73" t="str">
        <f t="shared" si="1"/>
        <v/>
      </c>
      <c r="L106" s="12"/>
    </row>
    <row r="107" spans="2:12" ht="15.6" x14ac:dyDescent="0.3">
      <c r="B107" s="13" t="s">
        <v>2645</v>
      </c>
      <c r="C107" s="26" t="s">
        <v>2646</v>
      </c>
      <c r="D107" s="13" t="s">
        <v>10197</v>
      </c>
      <c r="E107" s="13" t="s">
        <v>9965</v>
      </c>
      <c r="F107" s="27">
        <v>1</v>
      </c>
      <c r="G107" s="40">
        <v>95.84</v>
      </c>
      <c r="H107" s="13"/>
      <c r="I107" s="17">
        <f>IFERROR(Таб02_48[[#This Row],[Цена]]*Таб02_48[[#This Row],[Заказ]],"")</f>
        <v>0</v>
      </c>
      <c r="J107" s="18" t="s">
        <v>10644</v>
      </c>
      <c r="K107" s="73" t="str">
        <f t="shared" si="1"/>
        <v/>
      </c>
      <c r="L107" s="12"/>
    </row>
    <row r="108" spans="2:12" ht="15.6" x14ac:dyDescent="0.3">
      <c r="B108" s="13" t="s">
        <v>2647</v>
      </c>
      <c r="C108" s="26" t="s">
        <v>2648</v>
      </c>
      <c r="D108" s="13" t="s">
        <v>10197</v>
      </c>
      <c r="E108" s="13" t="s">
        <v>9965</v>
      </c>
      <c r="F108" s="27">
        <v>1</v>
      </c>
      <c r="G108" s="40">
        <v>111.16</v>
      </c>
      <c r="H108" s="13"/>
      <c r="I108" s="17">
        <f>IFERROR(Таб02_48[[#This Row],[Цена]]*Таб02_48[[#This Row],[Заказ]],"")</f>
        <v>0</v>
      </c>
      <c r="J108" s="18" t="s">
        <v>10644</v>
      </c>
      <c r="K108" s="73" t="str">
        <f t="shared" si="1"/>
        <v/>
      </c>
      <c r="L108" s="12"/>
    </row>
    <row r="109" spans="2:12" ht="15.6" x14ac:dyDescent="0.3">
      <c r="B109" s="13" t="s">
        <v>2653</v>
      </c>
      <c r="C109" s="26" t="s">
        <v>2654</v>
      </c>
      <c r="D109" s="13" t="s">
        <v>10197</v>
      </c>
      <c r="E109" s="13" t="s">
        <v>9965</v>
      </c>
      <c r="F109" s="27">
        <v>1</v>
      </c>
      <c r="G109" s="40">
        <v>112.96</v>
      </c>
      <c r="H109" s="13"/>
      <c r="I109" s="17">
        <f>IFERROR(Таб02_48[[#This Row],[Цена]]*Таб02_48[[#This Row],[Заказ]],"")</f>
        <v>0</v>
      </c>
      <c r="J109" s="18" t="s">
        <v>10644</v>
      </c>
      <c r="K109" s="73" t="str">
        <f t="shared" si="1"/>
        <v/>
      </c>
      <c r="L109" s="12"/>
    </row>
    <row r="110" spans="2:12" ht="15.6" x14ac:dyDescent="0.3">
      <c r="B110" s="13" t="s">
        <v>2649</v>
      </c>
      <c r="C110" s="26" t="s">
        <v>2650</v>
      </c>
      <c r="D110" s="13" t="s">
        <v>10400</v>
      </c>
      <c r="E110" s="13" t="s">
        <v>9965</v>
      </c>
      <c r="F110" s="27">
        <v>1</v>
      </c>
      <c r="G110" s="40">
        <v>129.16999999999999</v>
      </c>
      <c r="H110" s="13"/>
      <c r="I110" s="17">
        <f>IFERROR(Таб02_48[[#This Row],[Цена]]*Таб02_48[[#This Row],[Заказ]],"")</f>
        <v>0</v>
      </c>
      <c r="J110" s="18" t="s">
        <v>10644</v>
      </c>
      <c r="K110" s="73" t="str">
        <f t="shared" si="1"/>
        <v/>
      </c>
      <c r="L110" s="12"/>
    </row>
    <row r="111" spans="2:12" ht="15.6" x14ac:dyDescent="0.3">
      <c r="B111" s="13" t="s">
        <v>2651</v>
      </c>
      <c r="C111" s="26" t="s">
        <v>2652</v>
      </c>
      <c r="D111" s="13" t="s">
        <v>10400</v>
      </c>
      <c r="E111" s="13" t="s">
        <v>9965</v>
      </c>
      <c r="F111" s="27">
        <v>1</v>
      </c>
      <c r="G111" s="40">
        <v>144.47999999999999</v>
      </c>
      <c r="H111" s="13"/>
      <c r="I111" s="17">
        <f>IFERROR(Таб02_48[[#This Row],[Цена]]*Таб02_48[[#This Row],[Заказ]],"")</f>
        <v>0</v>
      </c>
      <c r="J111" s="18" t="s">
        <v>10644</v>
      </c>
      <c r="K111" s="73" t="str">
        <f t="shared" si="1"/>
        <v/>
      </c>
      <c r="L111" s="12"/>
    </row>
    <row r="112" spans="2:12" ht="15.6" x14ac:dyDescent="0.3">
      <c r="B112" s="13" t="s">
        <v>2655</v>
      </c>
      <c r="C112" s="26" t="s">
        <v>2656</v>
      </c>
      <c r="D112" s="13" t="s">
        <v>10400</v>
      </c>
      <c r="E112" s="13" t="s">
        <v>9965</v>
      </c>
      <c r="F112" s="27">
        <v>1</v>
      </c>
      <c r="G112" s="40">
        <v>130.97</v>
      </c>
      <c r="H112" s="13"/>
      <c r="I112" s="17">
        <f>IFERROR(Таб02_48[[#This Row],[Цена]]*Таб02_48[[#This Row],[Заказ]],"")</f>
        <v>0</v>
      </c>
      <c r="J112" s="18" t="s">
        <v>10644</v>
      </c>
      <c r="K112" s="73" t="str">
        <f t="shared" si="1"/>
        <v/>
      </c>
      <c r="L112" s="12"/>
    </row>
    <row r="113" spans="2:12" ht="15.6" x14ac:dyDescent="0.3">
      <c r="B113" s="13" t="s">
        <v>2657</v>
      </c>
      <c r="C113" s="26" t="s">
        <v>2658</v>
      </c>
      <c r="D113" s="13" t="s">
        <v>10400</v>
      </c>
      <c r="E113" s="13" t="s">
        <v>9965</v>
      </c>
      <c r="F113" s="27">
        <v>1</v>
      </c>
      <c r="G113" s="40">
        <v>138.18</v>
      </c>
      <c r="H113" s="13"/>
      <c r="I113" s="17">
        <f>IFERROR(Таб02_48[[#This Row],[Цена]]*Таб02_48[[#This Row],[Заказ]],"")</f>
        <v>0</v>
      </c>
      <c r="J113" s="18" t="s">
        <v>10644</v>
      </c>
      <c r="K113" s="73" t="str">
        <f t="shared" si="1"/>
        <v/>
      </c>
      <c r="L113" s="12"/>
    </row>
    <row r="114" spans="2:12" ht="15.6" x14ac:dyDescent="0.3">
      <c r="B114" s="13" t="s">
        <v>2659</v>
      </c>
      <c r="C114" s="26" t="s">
        <v>2660</v>
      </c>
      <c r="D114" s="13" t="s">
        <v>10400</v>
      </c>
      <c r="E114" s="13" t="s">
        <v>9965</v>
      </c>
      <c r="F114" s="27">
        <v>1</v>
      </c>
      <c r="G114" s="40">
        <v>146.29</v>
      </c>
      <c r="H114" s="13"/>
      <c r="I114" s="17">
        <f>IFERROR(Таб02_48[[#This Row],[Цена]]*Таб02_48[[#This Row],[Заказ]],"")</f>
        <v>0</v>
      </c>
      <c r="J114" s="18" t="s">
        <v>10644</v>
      </c>
      <c r="K114" s="73" t="str">
        <f t="shared" si="1"/>
        <v/>
      </c>
      <c r="L114" s="12"/>
    </row>
    <row r="115" spans="2:12" ht="15.6" x14ac:dyDescent="0.3">
      <c r="B115" s="13" t="s">
        <v>2637</v>
      </c>
      <c r="C115" s="26" t="s">
        <v>2638</v>
      </c>
      <c r="D115" s="13" t="s">
        <v>10190</v>
      </c>
      <c r="E115" s="13" t="s">
        <v>9965</v>
      </c>
      <c r="F115" s="27">
        <v>1</v>
      </c>
      <c r="G115" s="40">
        <v>72.87</v>
      </c>
      <c r="H115" s="13"/>
      <c r="I115" s="17">
        <f>IFERROR(Таб02_48[[#This Row],[Цена]]*Таб02_48[[#This Row],[Заказ]],"")</f>
        <v>0</v>
      </c>
      <c r="J115" s="18" t="s">
        <v>10644</v>
      </c>
      <c r="K115" s="73" t="str">
        <f t="shared" si="1"/>
        <v/>
      </c>
      <c r="L115" s="12"/>
    </row>
    <row r="116" spans="2:12" ht="15.6" x14ac:dyDescent="0.3">
      <c r="B116" s="13" t="s">
        <v>2639</v>
      </c>
      <c r="C116" s="26" t="s">
        <v>2640</v>
      </c>
      <c r="D116" s="13" t="s">
        <v>10190</v>
      </c>
      <c r="E116" s="13" t="s">
        <v>9965</v>
      </c>
      <c r="F116" s="27">
        <v>1</v>
      </c>
      <c r="G116" s="40">
        <v>81.88</v>
      </c>
      <c r="H116" s="13"/>
      <c r="I116" s="17">
        <f>IFERROR(Таб02_48[[#This Row],[Цена]]*Таб02_48[[#This Row],[Заказ]],"")</f>
        <v>0</v>
      </c>
      <c r="J116" s="18" t="s">
        <v>10644</v>
      </c>
      <c r="K116" s="73" t="str">
        <f t="shared" si="1"/>
        <v/>
      </c>
      <c r="L116" s="12"/>
    </row>
    <row r="117" spans="2:12" ht="15.6" x14ac:dyDescent="0.3">
      <c r="B117" s="13" t="s">
        <v>2631</v>
      </c>
      <c r="C117" s="26" t="s">
        <v>2632</v>
      </c>
      <c r="D117" s="13" t="s">
        <v>10190</v>
      </c>
      <c r="E117" s="13" t="s">
        <v>9965</v>
      </c>
      <c r="F117" s="27">
        <v>1</v>
      </c>
      <c r="G117" s="40">
        <v>71.069999999999993</v>
      </c>
      <c r="H117" s="13"/>
      <c r="I117" s="17">
        <f>IFERROR(Таб02_48[[#This Row],[Цена]]*Таб02_48[[#This Row],[Заказ]],"")</f>
        <v>0</v>
      </c>
      <c r="J117" s="18" t="s">
        <v>10644</v>
      </c>
      <c r="K117" s="73" t="str">
        <f t="shared" si="1"/>
        <v/>
      </c>
      <c r="L117" s="12"/>
    </row>
    <row r="118" spans="2:12" ht="15.6" x14ac:dyDescent="0.3">
      <c r="B118" s="13" t="s">
        <v>2633</v>
      </c>
      <c r="C118" s="26" t="s">
        <v>2634</v>
      </c>
      <c r="D118" s="13" t="s">
        <v>10190</v>
      </c>
      <c r="E118" s="13" t="s">
        <v>9965</v>
      </c>
      <c r="F118" s="27">
        <v>1</v>
      </c>
      <c r="G118" s="40">
        <v>78.28</v>
      </c>
      <c r="H118" s="13"/>
      <c r="I118" s="17">
        <f>IFERROR(Таб02_48[[#This Row],[Цена]]*Таб02_48[[#This Row],[Заказ]],"")</f>
        <v>0</v>
      </c>
      <c r="J118" s="18" t="s">
        <v>10644</v>
      </c>
      <c r="K118" s="73" t="str">
        <f t="shared" si="1"/>
        <v/>
      </c>
      <c r="L118" s="12"/>
    </row>
    <row r="119" spans="2:12" ht="15.6" x14ac:dyDescent="0.3">
      <c r="B119" s="13" t="s">
        <v>2635</v>
      </c>
      <c r="C119" s="26" t="s">
        <v>2636</v>
      </c>
      <c r="D119" s="13" t="s">
        <v>10190</v>
      </c>
      <c r="E119" s="13" t="s">
        <v>9965</v>
      </c>
      <c r="F119" s="27">
        <v>1</v>
      </c>
      <c r="G119" s="40">
        <v>86.39</v>
      </c>
      <c r="H119" s="13"/>
      <c r="I119" s="17">
        <f>IFERROR(Таб02_48[[#This Row],[Цена]]*Таб02_48[[#This Row],[Заказ]],"")</f>
        <v>0</v>
      </c>
      <c r="J119" s="18" t="s">
        <v>10644</v>
      </c>
      <c r="K119" s="73" t="str">
        <f t="shared" si="1"/>
        <v/>
      </c>
      <c r="L119" s="12"/>
    </row>
    <row r="120" spans="2:12" ht="15.6" x14ac:dyDescent="0.3">
      <c r="B120" s="13" t="s">
        <v>2189</v>
      </c>
      <c r="C120" s="26" t="s">
        <v>2190</v>
      </c>
      <c r="D120" s="13" t="s">
        <v>10190</v>
      </c>
      <c r="E120" s="13" t="s">
        <v>9965</v>
      </c>
      <c r="F120" s="27">
        <v>1</v>
      </c>
      <c r="G120" s="40">
        <v>84.58</v>
      </c>
      <c r="H120" s="13"/>
      <c r="I120" s="17">
        <f>IFERROR(Таб02_48[[#This Row],[Цена]]*Таб02_48[[#This Row],[Заказ]],"")</f>
        <v>0</v>
      </c>
      <c r="J120" s="18" t="s">
        <v>10644</v>
      </c>
      <c r="K120" s="73" t="str">
        <f t="shared" si="1"/>
        <v/>
      </c>
      <c r="L120" s="12"/>
    </row>
    <row r="121" spans="2:12" ht="15.6" x14ac:dyDescent="0.3">
      <c r="B121" s="13" t="s">
        <v>2247</v>
      </c>
      <c r="C121" s="26" t="s">
        <v>2248</v>
      </c>
      <c r="D121" s="13" t="s">
        <v>10197</v>
      </c>
      <c r="E121" s="13" t="s">
        <v>9965</v>
      </c>
      <c r="F121" s="27">
        <v>1</v>
      </c>
      <c r="G121" s="40">
        <v>72.41</v>
      </c>
      <c r="H121" s="13"/>
      <c r="I121" s="17">
        <f>IFERROR(Таб02_48[[#This Row],[Цена]]*Таб02_48[[#This Row],[Заказ]],"")</f>
        <v>0</v>
      </c>
      <c r="J121" s="18" t="s">
        <v>10644</v>
      </c>
      <c r="K121" s="73" t="str">
        <f t="shared" si="1"/>
        <v/>
      </c>
      <c r="L121" s="12"/>
    </row>
    <row r="122" spans="2:12" ht="15.6" x14ac:dyDescent="0.3">
      <c r="B122" s="13" t="s">
        <v>2249</v>
      </c>
      <c r="C122" s="26" t="s">
        <v>2250</v>
      </c>
      <c r="D122" s="13" t="s">
        <v>10136</v>
      </c>
      <c r="E122" s="13" t="s">
        <v>9965</v>
      </c>
      <c r="F122" s="27">
        <v>1</v>
      </c>
      <c r="G122" s="40">
        <v>86.46</v>
      </c>
      <c r="H122" s="13"/>
      <c r="I122" s="17">
        <f>IFERROR(Таб02_48[[#This Row],[Цена]]*Таб02_48[[#This Row],[Заказ]],"")</f>
        <v>0</v>
      </c>
      <c r="J122" s="18" t="s">
        <v>10644</v>
      </c>
      <c r="K122" s="73" t="str">
        <f t="shared" si="1"/>
        <v/>
      </c>
      <c r="L122" s="12"/>
    </row>
    <row r="123" spans="2:12" ht="15.6" x14ac:dyDescent="0.3">
      <c r="B123" s="13" t="s">
        <v>2251</v>
      </c>
      <c r="C123" s="26" t="s">
        <v>2252</v>
      </c>
      <c r="D123" s="13" t="s">
        <v>10400</v>
      </c>
      <c r="E123" s="13" t="s">
        <v>9965</v>
      </c>
      <c r="F123" s="27">
        <v>1</v>
      </c>
      <c r="G123" s="40">
        <v>101.23</v>
      </c>
      <c r="H123" s="13"/>
      <c r="I123" s="17">
        <f>IFERROR(Таб02_48[[#This Row],[Цена]]*Таб02_48[[#This Row],[Заказ]],"")</f>
        <v>0</v>
      </c>
      <c r="J123" s="18" t="s">
        <v>10644</v>
      </c>
      <c r="K123" s="73" t="str">
        <f t="shared" si="1"/>
        <v/>
      </c>
      <c r="L123" s="12"/>
    </row>
    <row r="124" spans="2:12" ht="15.6" x14ac:dyDescent="0.3">
      <c r="B124" s="13" t="s">
        <v>2253</v>
      </c>
      <c r="C124" s="26" t="s">
        <v>2254</v>
      </c>
      <c r="D124" s="13" t="s">
        <v>10400</v>
      </c>
      <c r="E124" s="13" t="s">
        <v>9965</v>
      </c>
      <c r="F124" s="27">
        <v>1</v>
      </c>
      <c r="G124" s="40">
        <v>105.74</v>
      </c>
      <c r="H124" s="13"/>
      <c r="I124" s="17">
        <f>IFERROR(Таб02_48[[#This Row],[Цена]]*Таб02_48[[#This Row],[Заказ]],"")</f>
        <v>0</v>
      </c>
      <c r="J124" s="18" t="s">
        <v>10644</v>
      </c>
      <c r="K124" s="73" t="str">
        <f t="shared" si="1"/>
        <v/>
      </c>
      <c r="L124" s="12"/>
    </row>
    <row r="125" spans="2:12" ht="15.6" x14ac:dyDescent="0.3">
      <c r="B125" s="13" t="s">
        <v>2255</v>
      </c>
      <c r="C125" s="26" t="s">
        <v>2256</v>
      </c>
      <c r="D125" s="13" t="s">
        <v>10400</v>
      </c>
      <c r="E125" s="13" t="s">
        <v>9965</v>
      </c>
      <c r="F125" s="27">
        <v>1</v>
      </c>
      <c r="G125" s="40">
        <v>111.14</v>
      </c>
      <c r="H125" s="13"/>
      <c r="I125" s="17">
        <f>IFERROR(Таб02_48[[#This Row],[Цена]]*Таб02_48[[#This Row],[Заказ]],"")</f>
        <v>0</v>
      </c>
      <c r="J125" s="18" t="s">
        <v>10644</v>
      </c>
      <c r="K125" s="73" t="str">
        <f t="shared" si="1"/>
        <v/>
      </c>
      <c r="L125" s="12"/>
    </row>
    <row r="126" spans="2:12" ht="15.6" x14ac:dyDescent="0.3">
      <c r="B126" s="13" t="s">
        <v>2257</v>
      </c>
      <c r="C126" s="26" t="s">
        <v>2258</v>
      </c>
      <c r="D126" s="13" t="s">
        <v>10400</v>
      </c>
      <c r="E126" s="13" t="s">
        <v>9965</v>
      </c>
      <c r="F126" s="27">
        <v>1</v>
      </c>
      <c r="G126" s="40">
        <v>112.04</v>
      </c>
      <c r="H126" s="13"/>
      <c r="I126" s="17">
        <f>IFERROR(Таб02_48[[#This Row],[Цена]]*Таб02_48[[#This Row],[Заказ]],"")</f>
        <v>0</v>
      </c>
      <c r="J126" s="18" t="s">
        <v>10644</v>
      </c>
      <c r="K126" s="73" t="str">
        <f t="shared" si="1"/>
        <v/>
      </c>
      <c r="L126" s="12"/>
    </row>
    <row r="127" spans="2:12" ht="15.6" x14ac:dyDescent="0.3">
      <c r="B127" s="13" t="s">
        <v>2261</v>
      </c>
      <c r="C127" s="26" t="s">
        <v>2262</v>
      </c>
      <c r="D127" s="13" t="s">
        <v>10400</v>
      </c>
      <c r="E127" s="13" t="s">
        <v>9965</v>
      </c>
      <c r="F127" s="27">
        <v>1</v>
      </c>
      <c r="G127" s="40">
        <v>117.45</v>
      </c>
      <c r="H127" s="13"/>
      <c r="I127" s="17">
        <f>IFERROR(Таб02_48[[#This Row],[Цена]]*Таб02_48[[#This Row],[Заказ]],"")</f>
        <v>0</v>
      </c>
      <c r="J127" s="18" t="s">
        <v>10644</v>
      </c>
      <c r="K127" s="73" t="str">
        <f t="shared" si="1"/>
        <v/>
      </c>
      <c r="L127" s="12"/>
    </row>
    <row r="128" spans="2:12" ht="15.6" x14ac:dyDescent="0.3">
      <c r="B128" s="13" t="s">
        <v>2259</v>
      </c>
      <c r="C128" s="26" t="s">
        <v>2260</v>
      </c>
      <c r="D128" s="13" t="s">
        <v>10400</v>
      </c>
      <c r="E128" s="13" t="s">
        <v>9965</v>
      </c>
      <c r="F128" s="27">
        <v>1</v>
      </c>
      <c r="G128" s="40">
        <v>107.54</v>
      </c>
      <c r="H128" s="13"/>
      <c r="I128" s="17">
        <f>IFERROR(Таб02_48[[#This Row],[Цена]]*Таб02_48[[#This Row],[Заказ]],"")</f>
        <v>0</v>
      </c>
      <c r="J128" s="18" t="s">
        <v>10644</v>
      </c>
      <c r="K128" s="73" t="str">
        <f t="shared" si="1"/>
        <v/>
      </c>
      <c r="L128" s="12"/>
    </row>
    <row r="129" spans="2:12" ht="15.6" x14ac:dyDescent="0.3">
      <c r="B129" s="13" t="s">
        <v>2263</v>
      </c>
      <c r="C129" s="26" t="s">
        <v>2264</v>
      </c>
      <c r="D129" s="13" t="s">
        <v>10400</v>
      </c>
      <c r="E129" s="13" t="s">
        <v>9965</v>
      </c>
      <c r="F129" s="27">
        <v>1</v>
      </c>
      <c r="G129" s="40">
        <v>112.95</v>
      </c>
      <c r="H129" s="13"/>
      <c r="I129" s="17">
        <f>IFERROR(Таб02_48[[#This Row],[Цена]]*Таб02_48[[#This Row],[Заказ]],"")</f>
        <v>0</v>
      </c>
      <c r="J129" s="18" t="s">
        <v>10644</v>
      </c>
      <c r="K129" s="73" t="str">
        <f t="shared" si="1"/>
        <v/>
      </c>
      <c r="L129" s="12"/>
    </row>
    <row r="130" spans="2:12" ht="15.6" x14ac:dyDescent="0.3">
      <c r="B130" s="13" t="s">
        <v>2267</v>
      </c>
      <c r="C130" s="26" t="s">
        <v>2268</v>
      </c>
      <c r="D130" s="13" t="s">
        <v>10400</v>
      </c>
      <c r="E130" s="13" t="s">
        <v>9965</v>
      </c>
      <c r="F130" s="27">
        <v>1</v>
      </c>
      <c r="G130" s="40">
        <v>113.85</v>
      </c>
      <c r="H130" s="13"/>
      <c r="I130" s="17">
        <f>IFERROR(Таб02_48[[#This Row],[Цена]]*Таб02_48[[#This Row],[Заказ]],"")</f>
        <v>0</v>
      </c>
      <c r="J130" s="18" t="s">
        <v>10644</v>
      </c>
      <c r="K130" s="73" t="str">
        <f t="shared" si="1"/>
        <v/>
      </c>
      <c r="L130" s="12"/>
    </row>
    <row r="131" spans="2:12" ht="15.6" x14ac:dyDescent="0.3">
      <c r="B131" s="13" t="s">
        <v>2265</v>
      </c>
      <c r="C131" s="26" t="s">
        <v>2266</v>
      </c>
      <c r="D131" s="13" t="s">
        <v>10400</v>
      </c>
      <c r="E131" s="13" t="s">
        <v>9965</v>
      </c>
      <c r="F131" s="27">
        <v>1</v>
      </c>
      <c r="G131" s="40">
        <v>109.34</v>
      </c>
      <c r="H131" s="13"/>
      <c r="I131" s="17">
        <f>IFERROR(Таб02_48[[#This Row],[Цена]]*Таб02_48[[#This Row],[Заказ]],"")</f>
        <v>0</v>
      </c>
      <c r="J131" s="18" t="s">
        <v>10644</v>
      </c>
      <c r="K131" s="73" t="str">
        <f t="shared" si="1"/>
        <v/>
      </c>
      <c r="L131" s="12"/>
    </row>
    <row r="132" spans="2:12" ht="15.6" x14ac:dyDescent="0.3">
      <c r="B132" s="13" t="s">
        <v>2281</v>
      </c>
      <c r="C132" s="26" t="s">
        <v>2282</v>
      </c>
      <c r="D132" s="13" t="s">
        <v>10197</v>
      </c>
      <c r="E132" s="13" t="s">
        <v>16</v>
      </c>
      <c r="F132" s="27">
        <v>1</v>
      </c>
      <c r="G132" s="40">
        <v>81.42</v>
      </c>
      <c r="H132" s="13"/>
      <c r="I132" s="17">
        <f>IFERROR(Таб02_48[[#This Row],[Цена]]*Таб02_48[[#This Row],[Заказ]],"")</f>
        <v>0</v>
      </c>
      <c r="J132" s="18" t="s">
        <v>10644</v>
      </c>
      <c r="K132" s="73" t="str">
        <f t="shared" si="1"/>
        <v/>
      </c>
      <c r="L132" s="12"/>
    </row>
    <row r="133" spans="2:12" ht="15.6" x14ac:dyDescent="0.3">
      <c r="B133" s="13" t="s">
        <v>2283</v>
      </c>
      <c r="C133" s="26" t="s">
        <v>2284</v>
      </c>
      <c r="D133" s="13" t="s">
        <v>10197</v>
      </c>
      <c r="E133" s="13" t="s">
        <v>16</v>
      </c>
      <c r="F133" s="27">
        <v>1</v>
      </c>
      <c r="G133" s="40">
        <v>81.42</v>
      </c>
      <c r="H133" s="13"/>
      <c r="I133" s="17">
        <f>IFERROR(Таб02_48[[#This Row],[Цена]]*Таб02_48[[#This Row],[Заказ]],"")</f>
        <v>0</v>
      </c>
      <c r="J133" s="18" t="s">
        <v>10644</v>
      </c>
      <c r="K133" s="73" t="str">
        <f t="shared" si="1"/>
        <v/>
      </c>
      <c r="L133" s="12"/>
    </row>
    <row r="134" spans="2:12" ht="15.6" x14ac:dyDescent="0.3">
      <c r="B134" s="13" t="s">
        <v>2073</v>
      </c>
      <c r="C134" s="26" t="s">
        <v>2074</v>
      </c>
      <c r="D134" s="13" t="s">
        <v>10197</v>
      </c>
      <c r="E134" s="13" t="s">
        <v>9965</v>
      </c>
      <c r="F134" s="27">
        <v>1</v>
      </c>
      <c r="G134" s="40">
        <v>76.02</v>
      </c>
      <c r="H134" s="13"/>
      <c r="I134" s="17">
        <f>IFERROR(Таб02_48[[#This Row],[Цена]]*Таб02_48[[#This Row],[Заказ]],"")</f>
        <v>0</v>
      </c>
      <c r="J134" s="18" t="s">
        <v>10644</v>
      </c>
      <c r="K134" s="73" t="str">
        <f t="shared" ref="K134:K197" si="2">IF(AND($K$4&gt;0,$K$4&lt;300),"Минимальный заказ по вкладке 300 евро","")</f>
        <v/>
      </c>
      <c r="L134" s="12"/>
    </row>
    <row r="135" spans="2:12" ht="15.6" x14ac:dyDescent="0.3">
      <c r="B135" s="13" t="s">
        <v>2075</v>
      </c>
      <c r="C135" s="26" t="s">
        <v>2076</v>
      </c>
      <c r="D135" s="13" t="s">
        <v>10197</v>
      </c>
      <c r="E135" s="13" t="s">
        <v>9965</v>
      </c>
      <c r="F135" s="27">
        <v>1</v>
      </c>
      <c r="G135" s="40">
        <v>85.03</v>
      </c>
      <c r="H135" s="13"/>
      <c r="I135" s="17">
        <f>IFERROR(Таб02_48[[#This Row],[Цена]]*Таб02_48[[#This Row],[Заказ]],"")</f>
        <v>0</v>
      </c>
      <c r="J135" s="18" t="s">
        <v>10644</v>
      </c>
      <c r="K135" s="73" t="str">
        <f t="shared" si="2"/>
        <v/>
      </c>
      <c r="L135" s="12"/>
    </row>
    <row r="136" spans="2:12" ht="15.6" x14ac:dyDescent="0.3">
      <c r="B136" s="13" t="s">
        <v>2077</v>
      </c>
      <c r="C136" s="26" t="s">
        <v>2078</v>
      </c>
      <c r="D136" s="13" t="s">
        <v>10197</v>
      </c>
      <c r="E136" s="13" t="s">
        <v>9965</v>
      </c>
      <c r="F136" s="27">
        <v>1</v>
      </c>
      <c r="G136" s="40">
        <v>94.04</v>
      </c>
      <c r="H136" s="13"/>
      <c r="I136" s="17">
        <f>IFERROR(Таб02_48[[#This Row],[Цена]]*Таб02_48[[#This Row],[Заказ]],"")</f>
        <v>0</v>
      </c>
      <c r="J136" s="18" t="s">
        <v>10644</v>
      </c>
      <c r="K136" s="73" t="str">
        <f t="shared" si="2"/>
        <v/>
      </c>
      <c r="L136" s="12"/>
    </row>
    <row r="137" spans="2:12" ht="15.6" x14ac:dyDescent="0.3">
      <c r="B137" s="13" t="s">
        <v>2079</v>
      </c>
      <c r="C137" s="26" t="s">
        <v>2080</v>
      </c>
      <c r="D137" s="13" t="s">
        <v>10400</v>
      </c>
      <c r="E137" s="13" t="s">
        <v>9965</v>
      </c>
      <c r="F137" s="27">
        <v>1</v>
      </c>
      <c r="G137" s="40">
        <v>119.25</v>
      </c>
      <c r="H137" s="13"/>
      <c r="I137" s="17">
        <f>IFERROR(Таб02_48[[#This Row],[Цена]]*Таб02_48[[#This Row],[Заказ]],"")</f>
        <v>0</v>
      </c>
      <c r="J137" s="18" t="s">
        <v>10644</v>
      </c>
      <c r="K137" s="73" t="str">
        <f t="shared" si="2"/>
        <v/>
      </c>
      <c r="L137" s="12"/>
    </row>
    <row r="138" spans="2:12" ht="15.6" x14ac:dyDescent="0.3">
      <c r="B138" s="13" t="s">
        <v>2081</v>
      </c>
      <c r="C138" s="26" t="s">
        <v>2082</v>
      </c>
      <c r="D138" s="13" t="s">
        <v>10400</v>
      </c>
      <c r="E138" s="13" t="s">
        <v>9965</v>
      </c>
      <c r="F138" s="27">
        <v>1</v>
      </c>
      <c r="G138" s="40">
        <v>130.97</v>
      </c>
      <c r="H138" s="13"/>
      <c r="I138" s="17">
        <f>IFERROR(Таб02_48[[#This Row],[Цена]]*Таб02_48[[#This Row],[Заказ]],"")</f>
        <v>0</v>
      </c>
      <c r="J138" s="18" t="s">
        <v>10644</v>
      </c>
      <c r="K138" s="73" t="str">
        <f t="shared" si="2"/>
        <v/>
      </c>
      <c r="L138" s="12"/>
    </row>
    <row r="139" spans="2:12" ht="15.6" x14ac:dyDescent="0.3">
      <c r="B139" s="13" t="s">
        <v>2083</v>
      </c>
      <c r="C139" s="26" t="s">
        <v>2084</v>
      </c>
      <c r="D139" s="13" t="s">
        <v>10400</v>
      </c>
      <c r="E139" s="13" t="s">
        <v>9965</v>
      </c>
      <c r="F139" s="27">
        <v>1</v>
      </c>
      <c r="G139" s="40">
        <v>139.97999999999999</v>
      </c>
      <c r="H139" s="13"/>
      <c r="I139" s="17">
        <f>IFERROR(Таб02_48[[#This Row],[Цена]]*Таб02_48[[#This Row],[Заказ]],"")</f>
        <v>0</v>
      </c>
      <c r="J139" s="18" t="s">
        <v>10644</v>
      </c>
      <c r="K139" s="73" t="str">
        <f t="shared" si="2"/>
        <v/>
      </c>
      <c r="L139" s="12"/>
    </row>
    <row r="140" spans="2:12" ht="15.6" x14ac:dyDescent="0.3">
      <c r="B140" s="13" t="s">
        <v>2085</v>
      </c>
      <c r="C140" s="26" t="s">
        <v>2086</v>
      </c>
      <c r="D140" s="13" t="s">
        <v>10400</v>
      </c>
      <c r="E140" s="13" t="s">
        <v>9965</v>
      </c>
      <c r="F140" s="27">
        <v>1</v>
      </c>
      <c r="G140" s="40">
        <v>132.77000000000001</v>
      </c>
      <c r="H140" s="13"/>
      <c r="I140" s="17">
        <f>IFERROR(Таб02_48[[#This Row],[Цена]]*Таб02_48[[#This Row],[Заказ]],"")</f>
        <v>0</v>
      </c>
      <c r="J140" s="18" t="s">
        <v>10644</v>
      </c>
      <c r="K140" s="73" t="str">
        <f t="shared" si="2"/>
        <v/>
      </c>
      <c r="L140" s="12"/>
    </row>
    <row r="141" spans="2:12" ht="15.6" x14ac:dyDescent="0.3">
      <c r="B141" s="13" t="s">
        <v>2071</v>
      </c>
      <c r="C141" s="26" t="s">
        <v>2072</v>
      </c>
      <c r="D141" s="13" t="s">
        <v>10190</v>
      </c>
      <c r="E141" s="13" t="s">
        <v>9965</v>
      </c>
      <c r="F141" s="27">
        <v>1</v>
      </c>
      <c r="G141" s="40">
        <v>62.96</v>
      </c>
      <c r="H141" s="13"/>
      <c r="I141" s="17">
        <f>IFERROR(Таб02_48[[#This Row],[Цена]]*Таб02_48[[#This Row],[Заказ]],"")</f>
        <v>0</v>
      </c>
      <c r="J141" s="18" t="s">
        <v>10644</v>
      </c>
      <c r="K141" s="73" t="str">
        <f t="shared" si="2"/>
        <v/>
      </c>
      <c r="L141" s="12"/>
    </row>
    <row r="142" spans="2:12" ht="15.6" x14ac:dyDescent="0.3">
      <c r="B142" s="13" t="s">
        <v>2177</v>
      </c>
      <c r="C142" s="26" t="s">
        <v>2178</v>
      </c>
      <c r="D142" s="13" t="s">
        <v>10197</v>
      </c>
      <c r="E142" s="13" t="s">
        <v>9965</v>
      </c>
      <c r="F142" s="27">
        <v>1</v>
      </c>
      <c r="G142" s="40">
        <v>87.73</v>
      </c>
      <c r="H142" s="13"/>
      <c r="I142" s="17">
        <f>IFERROR(Таб02_48[[#This Row],[Цена]]*Таб02_48[[#This Row],[Заказ]],"")</f>
        <v>0</v>
      </c>
      <c r="J142" s="18" t="s">
        <v>10644</v>
      </c>
      <c r="K142" s="73" t="str">
        <f t="shared" si="2"/>
        <v/>
      </c>
      <c r="L142" s="12"/>
    </row>
    <row r="143" spans="2:12" ht="15.6" x14ac:dyDescent="0.3">
      <c r="B143" s="13" t="s">
        <v>2179</v>
      </c>
      <c r="C143" s="26" t="s">
        <v>2180</v>
      </c>
      <c r="D143" s="13" t="s">
        <v>10400</v>
      </c>
      <c r="E143" s="13" t="s">
        <v>9965</v>
      </c>
      <c r="F143" s="27">
        <v>1</v>
      </c>
      <c r="G143" s="40">
        <v>122.86</v>
      </c>
      <c r="H143" s="13"/>
      <c r="I143" s="17">
        <f>IFERROR(Таб02_48[[#This Row],[Цена]]*Таб02_48[[#This Row],[Заказ]],"")</f>
        <v>0</v>
      </c>
      <c r="J143" s="18" t="s">
        <v>10644</v>
      </c>
      <c r="K143" s="73" t="str">
        <f t="shared" si="2"/>
        <v/>
      </c>
      <c r="L143" s="12"/>
    </row>
    <row r="144" spans="2:12" ht="15.6" x14ac:dyDescent="0.3">
      <c r="B144" s="13" t="s">
        <v>2173</v>
      </c>
      <c r="C144" s="26" t="s">
        <v>2174</v>
      </c>
      <c r="D144" s="13" t="s">
        <v>10190</v>
      </c>
      <c r="E144" s="13" t="s">
        <v>9965</v>
      </c>
      <c r="F144" s="27">
        <v>1</v>
      </c>
      <c r="G144" s="40">
        <v>61.16</v>
      </c>
      <c r="H144" s="13"/>
      <c r="I144" s="17">
        <f>IFERROR(Таб02_48[[#This Row],[Цена]]*Таб02_48[[#This Row],[Заказ]],"")</f>
        <v>0</v>
      </c>
      <c r="J144" s="18" t="s">
        <v>10644</v>
      </c>
      <c r="K144" s="73" t="str">
        <f t="shared" si="2"/>
        <v/>
      </c>
      <c r="L144" s="12"/>
    </row>
    <row r="145" spans="2:12" ht="15.6" x14ac:dyDescent="0.3">
      <c r="B145" s="13" t="s">
        <v>2175</v>
      </c>
      <c r="C145" s="26" t="s">
        <v>2176</v>
      </c>
      <c r="D145" s="13" t="s">
        <v>10190</v>
      </c>
      <c r="E145" s="13" t="s">
        <v>9965</v>
      </c>
      <c r="F145" s="27">
        <v>1</v>
      </c>
      <c r="G145" s="40">
        <v>70.17</v>
      </c>
      <c r="H145" s="13"/>
      <c r="I145" s="17">
        <f>IFERROR(Таб02_48[[#This Row],[Цена]]*Таб02_48[[#This Row],[Заказ]],"")</f>
        <v>0</v>
      </c>
      <c r="J145" s="18" t="s">
        <v>10644</v>
      </c>
      <c r="K145" s="73" t="str">
        <f t="shared" si="2"/>
        <v/>
      </c>
      <c r="L145" s="12"/>
    </row>
    <row r="146" spans="2:12" ht="15.6" x14ac:dyDescent="0.3">
      <c r="B146" s="13" t="s">
        <v>2183</v>
      </c>
      <c r="C146" s="26" t="s">
        <v>2184</v>
      </c>
      <c r="D146" s="13" t="s">
        <v>10197</v>
      </c>
      <c r="E146" s="13" t="s">
        <v>9965</v>
      </c>
      <c r="F146" s="27">
        <v>1</v>
      </c>
      <c r="G146" s="40">
        <v>78.72</v>
      </c>
      <c r="H146" s="13"/>
      <c r="I146" s="17">
        <f>IFERROR(Таб02_48[[#This Row],[Цена]]*Таб02_48[[#This Row],[Заказ]],"")</f>
        <v>0</v>
      </c>
      <c r="J146" s="18" t="s">
        <v>10644</v>
      </c>
      <c r="K146" s="73" t="str">
        <f t="shared" si="2"/>
        <v/>
      </c>
      <c r="L146" s="12"/>
    </row>
    <row r="147" spans="2:12" ht="15.6" x14ac:dyDescent="0.3">
      <c r="B147" s="13" t="s">
        <v>2181</v>
      </c>
      <c r="C147" s="26" t="s">
        <v>2182</v>
      </c>
      <c r="D147" s="13" t="s">
        <v>10190</v>
      </c>
      <c r="E147" s="13" t="s">
        <v>9965</v>
      </c>
      <c r="F147" s="27">
        <v>1</v>
      </c>
      <c r="G147" s="40">
        <v>61.16</v>
      </c>
      <c r="H147" s="13"/>
      <c r="I147" s="17">
        <f>IFERROR(Таб02_48[[#This Row],[Цена]]*Таб02_48[[#This Row],[Заказ]],"")</f>
        <v>0</v>
      </c>
      <c r="J147" s="18" t="s">
        <v>10644</v>
      </c>
      <c r="K147" s="73" t="str">
        <f t="shared" si="2"/>
        <v/>
      </c>
      <c r="L147" s="12"/>
    </row>
    <row r="148" spans="2:12" ht="15.6" x14ac:dyDescent="0.3">
      <c r="B148" s="13" t="s">
        <v>2187</v>
      </c>
      <c r="C148" s="26" t="s">
        <v>2188</v>
      </c>
      <c r="D148" s="13" t="s">
        <v>10197</v>
      </c>
      <c r="E148" s="13" t="s">
        <v>9965</v>
      </c>
      <c r="F148" s="27">
        <v>1</v>
      </c>
      <c r="G148" s="40">
        <v>88.63</v>
      </c>
      <c r="H148" s="13"/>
      <c r="I148" s="17">
        <f>IFERROR(Таб02_48[[#This Row],[Цена]]*Таб02_48[[#This Row],[Заказ]],"")</f>
        <v>0</v>
      </c>
      <c r="J148" s="18" t="s">
        <v>10644</v>
      </c>
      <c r="K148" s="73" t="str">
        <f t="shared" si="2"/>
        <v/>
      </c>
      <c r="L148" s="12"/>
    </row>
    <row r="149" spans="2:12" ht="15.6" x14ac:dyDescent="0.3">
      <c r="B149" s="13" t="s">
        <v>2185</v>
      </c>
      <c r="C149" s="26" t="s">
        <v>2186</v>
      </c>
      <c r="D149" s="13" t="s">
        <v>10190</v>
      </c>
      <c r="E149" s="13" t="s">
        <v>9965</v>
      </c>
      <c r="F149" s="27">
        <v>1</v>
      </c>
      <c r="G149" s="40">
        <v>62.06</v>
      </c>
      <c r="H149" s="13"/>
      <c r="I149" s="17">
        <f>IFERROR(Таб02_48[[#This Row],[Цена]]*Таб02_48[[#This Row],[Заказ]],"")</f>
        <v>0</v>
      </c>
      <c r="J149" s="18" t="s">
        <v>10644</v>
      </c>
      <c r="K149" s="73" t="str">
        <f t="shared" si="2"/>
        <v/>
      </c>
      <c r="L149" s="12"/>
    </row>
    <row r="150" spans="2:12" ht="15.6" x14ac:dyDescent="0.3">
      <c r="B150" s="13" t="s">
        <v>2109</v>
      </c>
      <c r="C150" s="26" t="s">
        <v>2110</v>
      </c>
      <c r="D150" s="13" t="s">
        <v>10197</v>
      </c>
      <c r="E150" s="13" t="s">
        <v>9965</v>
      </c>
      <c r="F150" s="27">
        <v>1</v>
      </c>
      <c r="G150" s="40">
        <v>76.02</v>
      </c>
      <c r="H150" s="13"/>
      <c r="I150" s="17">
        <f>IFERROR(Таб02_48[[#This Row],[Цена]]*Таб02_48[[#This Row],[Заказ]],"")</f>
        <v>0</v>
      </c>
      <c r="J150" s="18" t="s">
        <v>10644</v>
      </c>
      <c r="K150" s="73" t="str">
        <f t="shared" si="2"/>
        <v/>
      </c>
      <c r="L150" s="12"/>
    </row>
    <row r="151" spans="2:12" ht="15.6" x14ac:dyDescent="0.3">
      <c r="B151" s="13" t="s">
        <v>2111</v>
      </c>
      <c r="C151" s="26" t="s">
        <v>2112</v>
      </c>
      <c r="D151" s="13" t="s">
        <v>10197</v>
      </c>
      <c r="E151" s="13" t="s">
        <v>9965</v>
      </c>
      <c r="F151" s="27">
        <v>1</v>
      </c>
      <c r="G151" s="40">
        <v>85.03</v>
      </c>
      <c r="H151" s="13"/>
      <c r="I151" s="17">
        <f>IFERROR(Таб02_48[[#This Row],[Цена]]*Таб02_48[[#This Row],[Заказ]],"")</f>
        <v>0</v>
      </c>
      <c r="J151" s="18" t="s">
        <v>10644</v>
      </c>
      <c r="K151" s="73" t="str">
        <f t="shared" si="2"/>
        <v/>
      </c>
      <c r="L151" s="12"/>
    </row>
    <row r="152" spans="2:12" ht="15.6" x14ac:dyDescent="0.3">
      <c r="B152" s="13" t="s">
        <v>2113</v>
      </c>
      <c r="C152" s="26" t="s">
        <v>2114</v>
      </c>
      <c r="D152" s="13" t="s">
        <v>10197</v>
      </c>
      <c r="E152" s="13" t="s">
        <v>9965</v>
      </c>
      <c r="F152" s="27">
        <v>1</v>
      </c>
      <c r="G152" s="40">
        <v>85.03</v>
      </c>
      <c r="H152" s="13"/>
      <c r="I152" s="17">
        <f>IFERROR(Таб02_48[[#This Row],[Цена]]*Таб02_48[[#This Row],[Заказ]],"")</f>
        <v>0</v>
      </c>
      <c r="J152" s="18" t="s">
        <v>10644</v>
      </c>
      <c r="K152" s="73" t="str">
        <f t="shared" si="2"/>
        <v/>
      </c>
      <c r="L152" s="12"/>
    </row>
    <row r="153" spans="2:12" ht="15.6" x14ac:dyDescent="0.3">
      <c r="B153" s="13" t="s">
        <v>2115</v>
      </c>
      <c r="C153" s="26" t="s">
        <v>2116</v>
      </c>
      <c r="D153" s="13" t="s">
        <v>10197</v>
      </c>
      <c r="E153" s="13" t="s">
        <v>9965</v>
      </c>
      <c r="F153" s="27">
        <v>1</v>
      </c>
      <c r="G153" s="40">
        <v>94.04</v>
      </c>
      <c r="H153" s="13"/>
      <c r="I153" s="17">
        <f>IFERROR(Таб02_48[[#This Row],[Цена]]*Таб02_48[[#This Row],[Заказ]],"")</f>
        <v>0</v>
      </c>
      <c r="J153" s="18" t="s">
        <v>10644</v>
      </c>
      <c r="K153" s="73" t="str">
        <f t="shared" si="2"/>
        <v/>
      </c>
      <c r="L153" s="12"/>
    </row>
    <row r="154" spans="2:12" ht="15.6" x14ac:dyDescent="0.3">
      <c r="B154" s="13" t="s">
        <v>2117</v>
      </c>
      <c r="C154" s="26" t="s">
        <v>2118</v>
      </c>
      <c r="D154" s="13" t="s">
        <v>10400</v>
      </c>
      <c r="E154" s="13" t="s">
        <v>9965</v>
      </c>
      <c r="F154" s="27">
        <v>1</v>
      </c>
      <c r="G154" s="40">
        <v>119.25</v>
      </c>
      <c r="H154" s="13"/>
      <c r="I154" s="17">
        <f>IFERROR(Таб02_48[[#This Row],[Цена]]*Таб02_48[[#This Row],[Заказ]],"")</f>
        <v>0</v>
      </c>
      <c r="J154" s="18" t="s">
        <v>10644</v>
      </c>
      <c r="K154" s="73" t="str">
        <f t="shared" si="2"/>
        <v/>
      </c>
      <c r="L154" s="12"/>
    </row>
    <row r="155" spans="2:12" ht="15.6" x14ac:dyDescent="0.3">
      <c r="B155" s="13" t="s">
        <v>2119</v>
      </c>
      <c r="C155" s="26" t="s">
        <v>2120</v>
      </c>
      <c r="D155" s="13" t="s">
        <v>10400</v>
      </c>
      <c r="E155" s="13" t="s">
        <v>9965</v>
      </c>
      <c r="F155" s="27">
        <v>1</v>
      </c>
      <c r="G155" s="40">
        <v>130.97</v>
      </c>
      <c r="H155" s="13"/>
      <c r="I155" s="17">
        <f>IFERROR(Таб02_48[[#This Row],[Цена]]*Таб02_48[[#This Row],[Заказ]],"")</f>
        <v>0</v>
      </c>
      <c r="J155" s="18" t="s">
        <v>10644</v>
      </c>
      <c r="K155" s="73" t="str">
        <f t="shared" si="2"/>
        <v/>
      </c>
      <c r="L155" s="12"/>
    </row>
    <row r="156" spans="2:12" ht="15.6" x14ac:dyDescent="0.3">
      <c r="B156" s="13" t="s">
        <v>2121</v>
      </c>
      <c r="C156" s="26" t="s">
        <v>2122</v>
      </c>
      <c r="D156" s="13" t="s">
        <v>10400</v>
      </c>
      <c r="E156" s="13" t="s">
        <v>9965</v>
      </c>
      <c r="F156" s="27">
        <v>1</v>
      </c>
      <c r="G156" s="40">
        <v>123.76</v>
      </c>
      <c r="H156" s="13"/>
      <c r="I156" s="17">
        <f>IFERROR(Таб02_48[[#This Row],[Цена]]*Таб02_48[[#This Row],[Заказ]],"")</f>
        <v>0</v>
      </c>
      <c r="J156" s="18" t="s">
        <v>10644</v>
      </c>
      <c r="K156" s="73" t="str">
        <f t="shared" si="2"/>
        <v/>
      </c>
      <c r="L156" s="12"/>
    </row>
    <row r="157" spans="2:12" ht="15.6" x14ac:dyDescent="0.3">
      <c r="B157" s="13" t="s">
        <v>2123</v>
      </c>
      <c r="C157" s="26" t="s">
        <v>2124</v>
      </c>
      <c r="D157" s="13" t="s">
        <v>10400</v>
      </c>
      <c r="E157" s="13" t="s">
        <v>9965</v>
      </c>
      <c r="F157" s="27">
        <v>1</v>
      </c>
      <c r="G157" s="40">
        <v>132.77000000000001</v>
      </c>
      <c r="H157" s="13"/>
      <c r="I157" s="17">
        <f>IFERROR(Таб02_48[[#This Row],[Цена]]*Таб02_48[[#This Row],[Заказ]],"")</f>
        <v>0</v>
      </c>
      <c r="J157" s="18" t="s">
        <v>10644</v>
      </c>
      <c r="K157" s="73" t="str">
        <f t="shared" si="2"/>
        <v/>
      </c>
      <c r="L157" s="12"/>
    </row>
    <row r="158" spans="2:12" ht="15.6" x14ac:dyDescent="0.3">
      <c r="B158" s="13" t="s">
        <v>2101</v>
      </c>
      <c r="C158" s="26" t="s">
        <v>2102</v>
      </c>
      <c r="D158" s="13" t="s">
        <v>10190</v>
      </c>
      <c r="E158" s="13" t="s">
        <v>9965</v>
      </c>
      <c r="F158" s="27">
        <v>1</v>
      </c>
      <c r="G158" s="40">
        <v>59.35</v>
      </c>
      <c r="H158" s="13"/>
      <c r="I158" s="17">
        <f>IFERROR(Таб02_48[[#This Row],[Цена]]*Таб02_48[[#This Row],[Заказ]],"")</f>
        <v>0</v>
      </c>
      <c r="J158" s="18" t="s">
        <v>10644</v>
      </c>
      <c r="K158" s="73" t="str">
        <f t="shared" si="2"/>
        <v/>
      </c>
      <c r="L158" s="12"/>
    </row>
    <row r="159" spans="2:12" ht="15.6" x14ac:dyDescent="0.3">
      <c r="B159" s="13" t="s">
        <v>2103</v>
      </c>
      <c r="C159" s="26" t="s">
        <v>2104</v>
      </c>
      <c r="D159" s="13" t="s">
        <v>10190</v>
      </c>
      <c r="E159" s="13" t="s">
        <v>9965</v>
      </c>
      <c r="F159" s="27">
        <v>1</v>
      </c>
      <c r="G159" s="40">
        <v>68.36</v>
      </c>
      <c r="H159" s="13"/>
      <c r="I159" s="17">
        <f>IFERROR(Таб02_48[[#This Row],[Цена]]*Таб02_48[[#This Row],[Заказ]],"")</f>
        <v>0</v>
      </c>
      <c r="J159" s="18" t="s">
        <v>10644</v>
      </c>
      <c r="K159" s="73" t="str">
        <f t="shared" si="2"/>
        <v/>
      </c>
      <c r="L159" s="12"/>
    </row>
    <row r="160" spans="2:12" ht="15.6" x14ac:dyDescent="0.3">
      <c r="B160" s="13" t="s">
        <v>2105</v>
      </c>
      <c r="C160" s="26" t="s">
        <v>2106</v>
      </c>
      <c r="D160" s="13" t="s">
        <v>10190</v>
      </c>
      <c r="E160" s="13" t="s">
        <v>9965</v>
      </c>
      <c r="F160" s="27">
        <v>1</v>
      </c>
      <c r="G160" s="40">
        <v>62.96</v>
      </c>
      <c r="H160" s="13"/>
      <c r="I160" s="17">
        <f>IFERROR(Таб02_48[[#This Row],[Цена]]*Таб02_48[[#This Row],[Заказ]],"")</f>
        <v>0</v>
      </c>
      <c r="J160" s="18" t="s">
        <v>10644</v>
      </c>
      <c r="K160" s="73" t="str">
        <f t="shared" si="2"/>
        <v/>
      </c>
      <c r="L160" s="12"/>
    </row>
    <row r="161" spans="2:12" ht="15.6" x14ac:dyDescent="0.3">
      <c r="B161" s="13" t="s">
        <v>2107</v>
      </c>
      <c r="C161" s="26" t="s">
        <v>2108</v>
      </c>
      <c r="D161" s="13" t="s">
        <v>10190</v>
      </c>
      <c r="E161" s="13" t="s">
        <v>9965</v>
      </c>
      <c r="F161" s="27">
        <v>1</v>
      </c>
      <c r="G161" s="40">
        <v>71.97</v>
      </c>
      <c r="H161" s="13"/>
      <c r="I161" s="17">
        <f>IFERROR(Таб02_48[[#This Row],[Цена]]*Таб02_48[[#This Row],[Заказ]],"")</f>
        <v>0</v>
      </c>
      <c r="J161" s="18" t="s">
        <v>10644</v>
      </c>
      <c r="K161" s="73" t="str">
        <f t="shared" si="2"/>
        <v/>
      </c>
      <c r="L161" s="12"/>
    </row>
    <row r="162" spans="2:12" ht="15.6" x14ac:dyDescent="0.3">
      <c r="B162" s="13" t="s">
        <v>2127</v>
      </c>
      <c r="C162" s="26" t="s">
        <v>2128</v>
      </c>
      <c r="D162" s="13" t="s">
        <v>10197</v>
      </c>
      <c r="E162" s="13" t="s">
        <v>9965</v>
      </c>
      <c r="F162" s="27">
        <v>1</v>
      </c>
      <c r="G162" s="40">
        <v>76.02</v>
      </c>
      <c r="H162" s="13"/>
      <c r="I162" s="17">
        <f>IFERROR(Таб02_48[[#This Row],[Цена]]*Таб02_48[[#This Row],[Заказ]],"")</f>
        <v>0</v>
      </c>
      <c r="J162" s="18" t="s">
        <v>10644</v>
      </c>
      <c r="K162" s="73" t="str">
        <f t="shared" si="2"/>
        <v/>
      </c>
      <c r="L162" s="12"/>
    </row>
    <row r="163" spans="2:12" ht="15.6" x14ac:dyDescent="0.3">
      <c r="B163" s="13" t="s">
        <v>2129</v>
      </c>
      <c r="C163" s="26" t="s">
        <v>2130</v>
      </c>
      <c r="D163" s="13" t="s">
        <v>10197</v>
      </c>
      <c r="E163" s="13" t="s">
        <v>9965</v>
      </c>
      <c r="F163" s="27">
        <v>1</v>
      </c>
      <c r="G163" s="40">
        <v>85.03</v>
      </c>
      <c r="H163" s="13"/>
      <c r="I163" s="17">
        <f>IFERROR(Таб02_48[[#This Row],[Цена]]*Таб02_48[[#This Row],[Заказ]],"")</f>
        <v>0</v>
      </c>
      <c r="J163" s="18" t="s">
        <v>10644</v>
      </c>
      <c r="K163" s="73" t="str">
        <f t="shared" si="2"/>
        <v/>
      </c>
      <c r="L163" s="12"/>
    </row>
    <row r="164" spans="2:12" ht="15.6" x14ac:dyDescent="0.3">
      <c r="B164" s="13" t="s">
        <v>2131</v>
      </c>
      <c r="C164" s="26" t="s">
        <v>2132</v>
      </c>
      <c r="D164" s="13" t="s">
        <v>10197</v>
      </c>
      <c r="E164" s="13" t="s">
        <v>9965</v>
      </c>
      <c r="F164" s="27">
        <v>1</v>
      </c>
      <c r="G164" s="40">
        <v>85.03</v>
      </c>
      <c r="H164" s="13"/>
      <c r="I164" s="17">
        <f>IFERROR(Таб02_48[[#This Row],[Цена]]*Таб02_48[[#This Row],[Заказ]],"")</f>
        <v>0</v>
      </c>
      <c r="J164" s="18" t="s">
        <v>10644</v>
      </c>
      <c r="K164" s="73" t="str">
        <f t="shared" si="2"/>
        <v/>
      </c>
      <c r="L164" s="12"/>
    </row>
    <row r="165" spans="2:12" ht="15.6" x14ac:dyDescent="0.3">
      <c r="B165" s="13" t="s">
        <v>2133</v>
      </c>
      <c r="C165" s="26" t="s">
        <v>2134</v>
      </c>
      <c r="D165" s="13" t="s">
        <v>10400</v>
      </c>
      <c r="E165" s="13" t="s">
        <v>9965</v>
      </c>
      <c r="F165" s="27">
        <v>1</v>
      </c>
      <c r="G165" s="40">
        <v>119.25</v>
      </c>
      <c r="H165" s="13"/>
      <c r="I165" s="17">
        <f>IFERROR(Таб02_48[[#This Row],[Цена]]*Таб02_48[[#This Row],[Заказ]],"")</f>
        <v>0</v>
      </c>
      <c r="J165" s="18" t="s">
        <v>10644</v>
      </c>
      <c r="K165" s="73" t="str">
        <f t="shared" si="2"/>
        <v/>
      </c>
      <c r="L165" s="12"/>
    </row>
    <row r="166" spans="2:12" ht="15.6" x14ac:dyDescent="0.3">
      <c r="B166" s="13" t="s">
        <v>2125</v>
      </c>
      <c r="C166" s="26" t="s">
        <v>2126</v>
      </c>
      <c r="D166" s="13" t="s">
        <v>10190</v>
      </c>
      <c r="E166" s="13" t="s">
        <v>9965</v>
      </c>
      <c r="F166" s="27">
        <v>1</v>
      </c>
      <c r="G166" s="40">
        <v>59.35</v>
      </c>
      <c r="H166" s="13"/>
      <c r="I166" s="17">
        <f>IFERROR(Таб02_48[[#This Row],[Цена]]*Таб02_48[[#This Row],[Заказ]],"")</f>
        <v>0</v>
      </c>
      <c r="J166" s="18" t="s">
        <v>10644</v>
      </c>
      <c r="K166" s="73" t="str">
        <f t="shared" si="2"/>
        <v/>
      </c>
      <c r="L166" s="12"/>
    </row>
    <row r="167" spans="2:12" ht="15.6" x14ac:dyDescent="0.3">
      <c r="B167" s="13" t="s">
        <v>2135</v>
      </c>
      <c r="C167" s="26" t="s">
        <v>2136</v>
      </c>
      <c r="D167" s="13" t="s">
        <v>10197</v>
      </c>
      <c r="E167" s="13" t="s">
        <v>9965</v>
      </c>
      <c r="F167" s="27">
        <v>1</v>
      </c>
      <c r="G167" s="40">
        <v>76.02</v>
      </c>
      <c r="H167" s="13"/>
      <c r="I167" s="17">
        <f>IFERROR(Таб02_48[[#This Row],[Цена]]*Таб02_48[[#This Row],[Заказ]],"")</f>
        <v>0</v>
      </c>
      <c r="J167" s="18" t="s">
        <v>10644</v>
      </c>
      <c r="K167" s="73" t="str">
        <f t="shared" si="2"/>
        <v/>
      </c>
      <c r="L167" s="12"/>
    </row>
    <row r="168" spans="2:12" ht="15.6" x14ac:dyDescent="0.3">
      <c r="B168" s="13" t="s">
        <v>2137</v>
      </c>
      <c r="C168" s="26" t="s">
        <v>2138</v>
      </c>
      <c r="D168" s="13" t="s">
        <v>10197</v>
      </c>
      <c r="E168" s="13" t="s">
        <v>9965</v>
      </c>
      <c r="F168" s="27">
        <v>1</v>
      </c>
      <c r="G168" s="40">
        <v>85.03</v>
      </c>
      <c r="H168" s="13"/>
      <c r="I168" s="17">
        <f>IFERROR(Таб02_48[[#This Row],[Цена]]*Таб02_48[[#This Row],[Заказ]],"")</f>
        <v>0</v>
      </c>
      <c r="J168" s="18" t="s">
        <v>10644</v>
      </c>
      <c r="K168" s="73" t="str">
        <f t="shared" si="2"/>
        <v/>
      </c>
      <c r="L168" s="12"/>
    </row>
    <row r="169" spans="2:12" ht="15.6" x14ac:dyDescent="0.3">
      <c r="B169" s="13" t="s">
        <v>2139</v>
      </c>
      <c r="C169" s="26" t="s">
        <v>2140</v>
      </c>
      <c r="D169" s="13" t="s">
        <v>10197</v>
      </c>
      <c r="E169" s="13" t="s">
        <v>9965</v>
      </c>
      <c r="F169" s="27">
        <v>1</v>
      </c>
      <c r="G169" s="40">
        <v>85.03</v>
      </c>
      <c r="H169" s="13"/>
      <c r="I169" s="17">
        <f>IFERROR(Таб02_48[[#This Row],[Цена]]*Таб02_48[[#This Row],[Заказ]],"")</f>
        <v>0</v>
      </c>
      <c r="J169" s="18" t="s">
        <v>10644</v>
      </c>
      <c r="K169" s="73" t="str">
        <f t="shared" si="2"/>
        <v/>
      </c>
      <c r="L169" s="12"/>
    </row>
    <row r="170" spans="2:12" ht="15.6" x14ac:dyDescent="0.3">
      <c r="B170" s="13" t="s">
        <v>2141</v>
      </c>
      <c r="C170" s="26" t="s">
        <v>2142</v>
      </c>
      <c r="D170" s="13" t="s">
        <v>10197</v>
      </c>
      <c r="E170" s="13" t="s">
        <v>9965</v>
      </c>
      <c r="F170" s="27">
        <v>1</v>
      </c>
      <c r="G170" s="40">
        <v>94.04</v>
      </c>
      <c r="H170" s="13"/>
      <c r="I170" s="17">
        <f>IFERROR(Таб02_48[[#This Row],[Цена]]*Таб02_48[[#This Row],[Заказ]],"")</f>
        <v>0</v>
      </c>
      <c r="J170" s="18" t="s">
        <v>10644</v>
      </c>
      <c r="K170" s="73" t="str">
        <f t="shared" si="2"/>
        <v/>
      </c>
      <c r="L170" s="12"/>
    </row>
    <row r="171" spans="2:12" ht="15.6" x14ac:dyDescent="0.3">
      <c r="B171" s="13" t="s">
        <v>2143</v>
      </c>
      <c r="C171" s="26" t="s">
        <v>2144</v>
      </c>
      <c r="D171" s="13" t="s">
        <v>10400</v>
      </c>
      <c r="E171" s="13" t="s">
        <v>9965</v>
      </c>
      <c r="F171" s="27">
        <v>1</v>
      </c>
      <c r="G171" s="40">
        <v>119.25</v>
      </c>
      <c r="H171" s="13"/>
      <c r="I171" s="17">
        <f>IFERROR(Таб02_48[[#This Row],[Цена]]*Таб02_48[[#This Row],[Заказ]],"")</f>
        <v>0</v>
      </c>
      <c r="J171" s="18" t="s">
        <v>10644</v>
      </c>
      <c r="K171" s="73" t="str">
        <f t="shared" si="2"/>
        <v/>
      </c>
      <c r="L171" s="12"/>
    </row>
    <row r="172" spans="2:12" ht="15.6" x14ac:dyDescent="0.3">
      <c r="B172" s="13" t="s">
        <v>2145</v>
      </c>
      <c r="C172" s="26" t="s">
        <v>2146</v>
      </c>
      <c r="D172" s="13" t="s">
        <v>10400</v>
      </c>
      <c r="E172" s="13" t="s">
        <v>9965</v>
      </c>
      <c r="F172" s="27">
        <v>1</v>
      </c>
      <c r="G172" s="40">
        <v>130.97</v>
      </c>
      <c r="H172" s="13"/>
      <c r="I172" s="17">
        <f>IFERROR(Таб02_48[[#This Row],[Цена]]*Таб02_48[[#This Row],[Заказ]],"")</f>
        <v>0</v>
      </c>
      <c r="J172" s="18" t="s">
        <v>10644</v>
      </c>
      <c r="K172" s="73" t="str">
        <f t="shared" si="2"/>
        <v/>
      </c>
      <c r="L172" s="12"/>
    </row>
    <row r="173" spans="2:12" ht="15.6" x14ac:dyDescent="0.3">
      <c r="B173" s="13" t="s">
        <v>2149</v>
      </c>
      <c r="C173" s="26" t="s">
        <v>2150</v>
      </c>
      <c r="D173" s="13" t="s">
        <v>10400</v>
      </c>
      <c r="E173" s="13" t="s">
        <v>9965</v>
      </c>
      <c r="F173" s="27">
        <v>1</v>
      </c>
      <c r="G173" s="40">
        <v>123.76</v>
      </c>
      <c r="H173" s="13"/>
      <c r="I173" s="17">
        <f>IFERROR(Таб02_48[[#This Row],[Цена]]*Таб02_48[[#This Row],[Заказ]],"")</f>
        <v>0</v>
      </c>
      <c r="J173" s="18" t="s">
        <v>10644</v>
      </c>
      <c r="K173" s="73" t="str">
        <f t="shared" si="2"/>
        <v/>
      </c>
      <c r="L173" s="12"/>
    </row>
    <row r="174" spans="2:12" ht="15.6" x14ac:dyDescent="0.3">
      <c r="B174" s="13" t="s">
        <v>2151</v>
      </c>
      <c r="C174" s="26" t="s">
        <v>2152</v>
      </c>
      <c r="D174" s="13" t="s">
        <v>10400</v>
      </c>
      <c r="E174" s="13" t="s">
        <v>9965</v>
      </c>
      <c r="F174" s="27">
        <v>1</v>
      </c>
      <c r="G174" s="40">
        <v>132.77000000000001</v>
      </c>
      <c r="H174" s="13"/>
      <c r="I174" s="17">
        <f>IFERROR(Таб02_48[[#This Row],[Цена]]*Таб02_48[[#This Row],[Заказ]],"")</f>
        <v>0</v>
      </c>
      <c r="J174" s="18" t="s">
        <v>10644</v>
      </c>
      <c r="K174" s="73" t="str">
        <f t="shared" si="2"/>
        <v/>
      </c>
      <c r="L174" s="12"/>
    </row>
    <row r="175" spans="2:12" ht="15.6" x14ac:dyDescent="0.3">
      <c r="B175" s="13" t="s">
        <v>2153</v>
      </c>
      <c r="C175" s="26" t="s">
        <v>2154</v>
      </c>
      <c r="D175" s="13" t="s">
        <v>10400</v>
      </c>
      <c r="E175" s="13" t="s">
        <v>9965</v>
      </c>
      <c r="F175" s="27">
        <v>1</v>
      </c>
      <c r="G175" s="40">
        <v>137.28</v>
      </c>
      <c r="H175" s="13"/>
      <c r="I175" s="17">
        <f>IFERROR(Таб02_48[[#This Row],[Цена]]*Таб02_48[[#This Row],[Заказ]],"")</f>
        <v>0</v>
      </c>
      <c r="J175" s="18" t="s">
        <v>10644</v>
      </c>
      <c r="K175" s="73" t="str">
        <f t="shared" si="2"/>
        <v/>
      </c>
      <c r="L175" s="12"/>
    </row>
    <row r="176" spans="2:12" ht="15.6" x14ac:dyDescent="0.3">
      <c r="B176" s="13" t="s">
        <v>2147</v>
      </c>
      <c r="C176" s="26" t="s">
        <v>2148</v>
      </c>
      <c r="D176" s="13" t="s">
        <v>10543</v>
      </c>
      <c r="E176" s="13" t="s">
        <v>9965</v>
      </c>
      <c r="F176" s="27">
        <v>1</v>
      </c>
      <c r="G176" s="40">
        <v>195.8</v>
      </c>
      <c r="H176" s="13"/>
      <c r="I176" s="17">
        <f>IFERROR(Таб02_48[[#This Row],[Цена]]*Таб02_48[[#This Row],[Заказ]],"")</f>
        <v>0</v>
      </c>
      <c r="J176" s="18" t="s">
        <v>10644</v>
      </c>
      <c r="K176" s="73" t="str">
        <f t="shared" si="2"/>
        <v/>
      </c>
      <c r="L176" s="12"/>
    </row>
    <row r="177" spans="2:12" ht="15.6" x14ac:dyDescent="0.3">
      <c r="B177" s="13" t="s">
        <v>2155</v>
      </c>
      <c r="C177" s="26" t="s">
        <v>2156</v>
      </c>
      <c r="D177" s="13" t="s">
        <v>10543</v>
      </c>
      <c r="E177" s="13" t="s">
        <v>9965</v>
      </c>
      <c r="F177" s="27">
        <v>1</v>
      </c>
      <c r="G177" s="40">
        <v>197.6</v>
      </c>
      <c r="H177" s="13"/>
      <c r="I177" s="17">
        <f>IFERROR(Таб02_48[[#This Row],[Цена]]*Таб02_48[[#This Row],[Заказ]],"")</f>
        <v>0</v>
      </c>
      <c r="J177" s="18" t="s">
        <v>10644</v>
      </c>
      <c r="K177" s="73" t="str">
        <f t="shared" si="2"/>
        <v/>
      </c>
      <c r="L177" s="12"/>
    </row>
    <row r="178" spans="2:12" ht="15.6" x14ac:dyDescent="0.3">
      <c r="B178" s="13" t="s">
        <v>2163</v>
      </c>
      <c r="C178" s="26" t="s">
        <v>2164</v>
      </c>
      <c r="D178" s="13" t="s">
        <v>10400</v>
      </c>
      <c r="E178" s="13" t="s">
        <v>9965</v>
      </c>
      <c r="F178" s="27">
        <v>1</v>
      </c>
      <c r="G178" s="40">
        <v>123.76</v>
      </c>
      <c r="H178" s="13"/>
      <c r="I178" s="17">
        <f>IFERROR(Таб02_48[[#This Row],[Цена]]*Таб02_48[[#This Row],[Заказ]],"")</f>
        <v>0</v>
      </c>
      <c r="J178" s="18" t="s">
        <v>10644</v>
      </c>
      <c r="K178" s="73" t="str">
        <f t="shared" si="2"/>
        <v/>
      </c>
      <c r="L178" s="12"/>
    </row>
    <row r="179" spans="2:12" ht="15.6" x14ac:dyDescent="0.3">
      <c r="B179" s="13" t="s">
        <v>2157</v>
      </c>
      <c r="C179" s="26" t="s">
        <v>2158</v>
      </c>
      <c r="D179" s="13" t="s">
        <v>10190</v>
      </c>
      <c r="E179" s="13" t="s">
        <v>9965</v>
      </c>
      <c r="F179" s="27">
        <v>1</v>
      </c>
      <c r="G179" s="40">
        <v>59.35</v>
      </c>
      <c r="H179" s="13"/>
      <c r="I179" s="17">
        <f>IFERROR(Таб02_48[[#This Row],[Цена]]*Таб02_48[[#This Row],[Заказ]],"")</f>
        <v>0</v>
      </c>
      <c r="J179" s="18" t="s">
        <v>10644</v>
      </c>
      <c r="K179" s="73" t="str">
        <f t="shared" si="2"/>
        <v/>
      </c>
      <c r="L179" s="12"/>
    </row>
    <row r="180" spans="2:12" ht="15.6" x14ac:dyDescent="0.3">
      <c r="B180" s="13" t="s">
        <v>2159</v>
      </c>
      <c r="C180" s="26" t="s">
        <v>2160</v>
      </c>
      <c r="D180" s="13" t="s">
        <v>10190</v>
      </c>
      <c r="E180" s="13" t="s">
        <v>9965</v>
      </c>
      <c r="F180" s="27">
        <v>1</v>
      </c>
      <c r="G180" s="40">
        <v>62.96</v>
      </c>
      <c r="H180" s="13"/>
      <c r="I180" s="17">
        <f>IFERROR(Таб02_48[[#This Row],[Цена]]*Таб02_48[[#This Row],[Заказ]],"")</f>
        <v>0</v>
      </c>
      <c r="J180" s="18" t="s">
        <v>10644</v>
      </c>
      <c r="K180" s="73" t="str">
        <f t="shared" si="2"/>
        <v/>
      </c>
      <c r="L180" s="12"/>
    </row>
    <row r="181" spans="2:12" ht="15.6" x14ac:dyDescent="0.3">
      <c r="B181" s="13" t="s">
        <v>2161</v>
      </c>
      <c r="C181" s="26" t="s">
        <v>2162</v>
      </c>
      <c r="D181" s="13" t="s">
        <v>10190</v>
      </c>
      <c r="E181" s="13" t="s">
        <v>9965</v>
      </c>
      <c r="F181" s="27">
        <v>1</v>
      </c>
      <c r="G181" s="40">
        <v>71.97</v>
      </c>
      <c r="H181" s="13"/>
      <c r="I181" s="17">
        <f>IFERROR(Таб02_48[[#This Row],[Цена]]*Таб02_48[[#This Row],[Заказ]],"")</f>
        <v>0</v>
      </c>
      <c r="J181" s="18" t="s">
        <v>10644</v>
      </c>
      <c r="K181" s="73" t="str">
        <f t="shared" si="2"/>
        <v/>
      </c>
      <c r="L181" s="12"/>
    </row>
    <row r="182" spans="2:12" ht="15.6" x14ac:dyDescent="0.3">
      <c r="B182" s="13" t="s">
        <v>2167</v>
      </c>
      <c r="C182" s="26" t="s">
        <v>2168</v>
      </c>
      <c r="D182" s="13" t="s">
        <v>10197</v>
      </c>
      <c r="E182" s="13" t="s">
        <v>9965</v>
      </c>
      <c r="F182" s="27">
        <v>1</v>
      </c>
      <c r="G182" s="40">
        <v>76.02</v>
      </c>
      <c r="H182" s="13"/>
      <c r="I182" s="17">
        <f>IFERROR(Таб02_48[[#This Row],[Цена]]*Таб02_48[[#This Row],[Заказ]],"")</f>
        <v>0</v>
      </c>
      <c r="J182" s="18" t="s">
        <v>10644</v>
      </c>
      <c r="K182" s="73" t="str">
        <f t="shared" si="2"/>
        <v/>
      </c>
      <c r="L182" s="12"/>
    </row>
    <row r="183" spans="2:12" ht="15.6" x14ac:dyDescent="0.3">
      <c r="B183" s="13" t="s">
        <v>2169</v>
      </c>
      <c r="C183" s="26" t="s">
        <v>2170</v>
      </c>
      <c r="D183" s="13" t="s">
        <v>10197</v>
      </c>
      <c r="E183" s="13" t="s">
        <v>9965</v>
      </c>
      <c r="F183" s="27">
        <v>1</v>
      </c>
      <c r="G183" s="40">
        <v>85.03</v>
      </c>
      <c r="H183" s="13"/>
      <c r="I183" s="17">
        <f>IFERROR(Таб02_48[[#This Row],[Цена]]*Таб02_48[[#This Row],[Заказ]],"")</f>
        <v>0</v>
      </c>
      <c r="J183" s="18" t="s">
        <v>10644</v>
      </c>
      <c r="K183" s="73" t="str">
        <f t="shared" si="2"/>
        <v/>
      </c>
      <c r="L183" s="12"/>
    </row>
    <row r="184" spans="2:12" ht="15.6" x14ac:dyDescent="0.3">
      <c r="B184" s="13" t="s">
        <v>2171</v>
      </c>
      <c r="C184" s="26" t="s">
        <v>2172</v>
      </c>
      <c r="D184" s="13" t="s">
        <v>10197</v>
      </c>
      <c r="E184" s="13" t="s">
        <v>9965</v>
      </c>
      <c r="F184" s="27">
        <v>1</v>
      </c>
      <c r="G184" s="40">
        <v>94.04</v>
      </c>
      <c r="H184" s="13"/>
      <c r="I184" s="17">
        <f>IFERROR(Таб02_48[[#This Row],[Цена]]*Таб02_48[[#This Row],[Заказ]],"")</f>
        <v>0</v>
      </c>
      <c r="J184" s="18" t="s">
        <v>10644</v>
      </c>
      <c r="K184" s="73" t="str">
        <f t="shared" si="2"/>
        <v/>
      </c>
      <c r="L184" s="12"/>
    </row>
    <row r="185" spans="2:12" ht="15.6" x14ac:dyDescent="0.3">
      <c r="B185" s="13" t="s">
        <v>2165</v>
      </c>
      <c r="C185" s="26" t="s">
        <v>2166</v>
      </c>
      <c r="D185" s="13" t="s">
        <v>10190</v>
      </c>
      <c r="E185" s="13" t="s">
        <v>9965</v>
      </c>
      <c r="F185" s="27">
        <v>1</v>
      </c>
      <c r="G185" s="40">
        <v>59.35</v>
      </c>
      <c r="H185" s="13"/>
      <c r="I185" s="17">
        <f>IFERROR(Таб02_48[[#This Row],[Цена]]*Таб02_48[[#This Row],[Заказ]],"")</f>
        <v>0</v>
      </c>
      <c r="J185" s="18" t="s">
        <v>10644</v>
      </c>
      <c r="K185" s="73" t="str">
        <f t="shared" si="2"/>
        <v/>
      </c>
      <c r="L185" s="12"/>
    </row>
    <row r="186" spans="2:12" ht="15.6" x14ac:dyDescent="0.3">
      <c r="B186" s="13" t="s">
        <v>2089</v>
      </c>
      <c r="C186" s="26" t="s">
        <v>2090</v>
      </c>
      <c r="D186" s="13" t="s">
        <v>10197</v>
      </c>
      <c r="E186" s="13" t="s">
        <v>9965</v>
      </c>
      <c r="F186" s="27">
        <v>1</v>
      </c>
      <c r="G186" s="40">
        <v>85.03</v>
      </c>
      <c r="H186" s="13"/>
      <c r="I186" s="17">
        <f>IFERROR(Таб02_48[[#This Row],[Цена]]*Таб02_48[[#This Row],[Заказ]],"")</f>
        <v>0</v>
      </c>
      <c r="J186" s="18" t="s">
        <v>10644</v>
      </c>
      <c r="K186" s="73" t="str">
        <f t="shared" si="2"/>
        <v/>
      </c>
      <c r="L186" s="12"/>
    </row>
    <row r="187" spans="2:12" ht="15.6" x14ac:dyDescent="0.3">
      <c r="B187" s="13" t="s">
        <v>2091</v>
      </c>
      <c r="C187" s="26" t="s">
        <v>2092</v>
      </c>
      <c r="D187" s="13" t="s">
        <v>10197</v>
      </c>
      <c r="E187" s="13" t="s">
        <v>9965</v>
      </c>
      <c r="F187" s="27">
        <v>1</v>
      </c>
      <c r="G187" s="40">
        <v>94.04</v>
      </c>
      <c r="H187" s="13"/>
      <c r="I187" s="17">
        <f>IFERROR(Таб02_48[[#This Row],[Цена]]*Таб02_48[[#This Row],[Заказ]],"")</f>
        <v>0</v>
      </c>
      <c r="J187" s="18" t="s">
        <v>10644</v>
      </c>
      <c r="K187" s="73" t="str">
        <f t="shared" si="2"/>
        <v/>
      </c>
      <c r="L187" s="12"/>
    </row>
    <row r="188" spans="2:12" ht="15.6" x14ac:dyDescent="0.3">
      <c r="B188" s="13" t="s">
        <v>2095</v>
      </c>
      <c r="C188" s="26" t="s">
        <v>2096</v>
      </c>
      <c r="D188" s="13" t="s">
        <v>10136</v>
      </c>
      <c r="E188" s="13" t="s">
        <v>9965</v>
      </c>
      <c r="F188" s="27">
        <v>1</v>
      </c>
      <c r="G188" s="40">
        <v>120.7</v>
      </c>
      <c r="H188" s="13"/>
      <c r="I188" s="17">
        <f>IFERROR(Таб02_48[[#This Row],[Цена]]*Таб02_48[[#This Row],[Заказ]],"")</f>
        <v>0</v>
      </c>
      <c r="J188" s="18" t="s">
        <v>10644</v>
      </c>
      <c r="K188" s="73" t="str">
        <f t="shared" si="2"/>
        <v/>
      </c>
      <c r="L188" s="12"/>
    </row>
    <row r="189" spans="2:12" ht="15.6" x14ac:dyDescent="0.3">
      <c r="B189" s="13" t="s">
        <v>2099</v>
      </c>
      <c r="C189" s="26" t="s">
        <v>2100</v>
      </c>
      <c r="D189" s="13" t="s">
        <v>10136</v>
      </c>
      <c r="E189" s="13" t="s">
        <v>9965</v>
      </c>
      <c r="F189" s="27">
        <v>1</v>
      </c>
      <c r="G189" s="40">
        <v>122.51</v>
      </c>
      <c r="H189" s="13"/>
      <c r="I189" s="17">
        <f>IFERROR(Таб02_48[[#This Row],[Цена]]*Таб02_48[[#This Row],[Заказ]],"")</f>
        <v>0</v>
      </c>
      <c r="J189" s="18" t="s">
        <v>10644</v>
      </c>
      <c r="K189" s="73" t="str">
        <f t="shared" si="2"/>
        <v/>
      </c>
      <c r="L189" s="12"/>
    </row>
    <row r="190" spans="2:12" ht="15.6" x14ac:dyDescent="0.3">
      <c r="B190" s="13" t="s">
        <v>2093</v>
      </c>
      <c r="C190" s="26" t="s">
        <v>2094</v>
      </c>
      <c r="D190" s="13" t="s">
        <v>10400</v>
      </c>
      <c r="E190" s="13" t="s">
        <v>9965</v>
      </c>
      <c r="F190" s="27">
        <v>1</v>
      </c>
      <c r="G190" s="40">
        <v>119.25</v>
      </c>
      <c r="H190" s="13"/>
      <c r="I190" s="17">
        <f>IFERROR(Таб02_48[[#This Row],[Цена]]*Таб02_48[[#This Row],[Заказ]],"")</f>
        <v>0</v>
      </c>
      <c r="J190" s="18" t="s">
        <v>10644</v>
      </c>
      <c r="K190" s="73" t="str">
        <f t="shared" si="2"/>
        <v/>
      </c>
      <c r="L190" s="12"/>
    </row>
    <row r="191" spans="2:12" ht="15.6" x14ac:dyDescent="0.3">
      <c r="B191" s="13" t="s">
        <v>2097</v>
      </c>
      <c r="C191" s="26" t="s">
        <v>2098</v>
      </c>
      <c r="D191" s="13" t="s">
        <v>10400</v>
      </c>
      <c r="E191" s="13" t="s">
        <v>9965</v>
      </c>
      <c r="F191" s="27">
        <v>1</v>
      </c>
      <c r="G191" s="40">
        <v>121.06</v>
      </c>
      <c r="H191" s="13"/>
      <c r="I191" s="17">
        <f>IFERROR(Таб02_48[[#This Row],[Цена]]*Таб02_48[[#This Row],[Заказ]],"")</f>
        <v>0</v>
      </c>
      <c r="J191" s="18" t="s">
        <v>10644</v>
      </c>
      <c r="K191" s="73" t="str">
        <f t="shared" si="2"/>
        <v/>
      </c>
      <c r="L191" s="12"/>
    </row>
    <row r="192" spans="2:12" ht="15.6" x14ac:dyDescent="0.3">
      <c r="B192" s="13" t="s">
        <v>2087</v>
      </c>
      <c r="C192" s="26" t="s">
        <v>2088</v>
      </c>
      <c r="D192" s="13" t="s">
        <v>10190</v>
      </c>
      <c r="E192" s="13" t="s">
        <v>9965</v>
      </c>
      <c r="F192" s="27">
        <v>1</v>
      </c>
      <c r="G192" s="40">
        <v>67.459999999999994</v>
      </c>
      <c r="H192" s="13"/>
      <c r="I192" s="17">
        <f>IFERROR(Таб02_48[[#This Row],[Цена]]*Таб02_48[[#This Row],[Заказ]],"")</f>
        <v>0</v>
      </c>
      <c r="J192" s="18" t="s">
        <v>10644</v>
      </c>
      <c r="K192" s="73" t="str">
        <f t="shared" si="2"/>
        <v/>
      </c>
      <c r="L192" s="12"/>
    </row>
    <row r="193" spans="2:12" ht="15.6" x14ac:dyDescent="0.3">
      <c r="B193" s="13" t="s">
        <v>2285</v>
      </c>
      <c r="C193" s="26" t="s">
        <v>2286</v>
      </c>
      <c r="D193" s="13" t="s">
        <v>10400</v>
      </c>
      <c r="E193" s="13" t="s">
        <v>9965</v>
      </c>
      <c r="F193" s="27">
        <v>1</v>
      </c>
      <c r="G193" s="40">
        <v>109.34</v>
      </c>
      <c r="H193" s="13"/>
      <c r="I193" s="17">
        <f>IFERROR(Таб02_48[[#This Row],[Цена]]*Таб02_48[[#This Row],[Заказ]],"")</f>
        <v>0</v>
      </c>
      <c r="J193" s="18" t="s">
        <v>10644</v>
      </c>
      <c r="K193" s="73" t="str">
        <f t="shared" si="2"/>
        <v/>
      </c>
      <c r="L193" s="12"/>
    </row>
    <row r="194" spans="2:12" ht="15.6" x14ac:dyDescent="0.3">
      <c r="B194" s="13" t="s">
        <v>2287</v>
      </c>
      <c r="C194" s="26" t="s">
        <v>2288</v>
      </c>
      <c r="D194" s="13" t="s">
        <v>10197</v>
      </c>
      <c r="E194" s="13" t="s">
        <v>9965</v>
      </c>
      <c r="F194" s="27">
        <v>1</v>
      </c>
      <c r="G194" s="40">
        <v>85.03</v>
      </c>
      <c r="H194" s="13"/>
      <c r="I194" s="17">
        <f>IFERROR(Таб02_48[[#This Row],[Цена]]*Таб02_48[[#This Row],[Заказ]],"")</f>
        <v>0</v>
      </c>
      <c r="J194" s="18" t="s">
        <v>10644</v>
      </c>
      <c r="K194" s="73" t="str">
        <f t="shared" si="2"/>
        <v/>
      </c>
      <c r="L194" s="12"/>
    </row>
    <row r="195" spans="2:12" ht="15.6" x14ac:dyDescent="0.3">
      <c r="B195" s="13" t="s">
        <v>2289</v>
      </c>
      <c r="C195" s="26" t="s">
        <v>2290</v>
      </c>
      <c r="D195" s="13" t="s">
        <v>10543</v>
      </c>
      <c r="E195" s="13" t="s">
        <v>9965</v>
      </c>
      <c r="F195" s="27">
        <v>1</v>
      </c>
      <c r="G195" s="40">
        <v>193.1</v>
      </c>
      <c r="H195" s="13"/>
      <c r="I195" s="17">
        <f>IFERROR(Таб02_48[[#This Row],[Цена]]*Таб02_48[[#This Row],[Заказ]],"")</f>
        <v>0</v>
      </c>
      <c r="J195" s="18" t="s">
        <v>10644</v>
      </c>
      <c r="K195" s="73" t="str">
        <f t="shared" si="2"/>
        <v/>
      </c>
      <c r="L195" s="12"/>
    </row>
    <row r="196" spans="2:12" ht="15.6" x14ac:dyDescent="0.3">
      <c r="B196" s="13" t="s">
        <v>2419</v>
      </c>
      <c r="C196" s="26" t="s">
        <v>2420</v>
      </c>
      <c r="D196" s="13" t="s">
        <v>10197</v>
      </c>
      <c r="E196" s="13" t="s">
        <v>9965</v>
      </c>
      <c r="F196" s="27">
        <v>1</v>
      </c>
      <c r="G196" s="40">
        <v>106.65</v>
      </c>
      <c r="H196" s="13"/>
      <c r="I196" s="17">
        <f>IFERROR(Таб02_48[[#This Row],[Цена]]*Таб02_48[[#This Row],[Заказ]],"")</f>
        <v>0</v>
      </c>
      <c r="J196" s="18" t="s">
        <v>10644</v>
      </c>
      <c r="K196" s="73" t="str">
        <f t="shared" si="2"/>
        <v/>
      </c>
      <c r="L196" s="12"/>
    </row>
    <row r="197" spans="2:12" ht="15.6" x14ac:dyDescent="0.3">
      <c r="B197" s="13" t="s">
        <v>2417</v>
      </c>
      <c r="C197" s="26" t="s">
        <v>2418</v>
      </c>
      <c r="D197" s="13" t="s">
        <v>10400</v>
      </c>
      <c r="E197" s="13" t="s">
        <v>9965</v>
      </c>
      <c r="F197" s="27">
        <v>1</v>
      </c>
      <c r="G197" s="40">
        <v>121.06</v>
      </c>
      <c r="H197" s="13"/>
      <c r="I197" s="17">
        <f>IFERROR(Таб02_48[[#This Row],[Цена]]*Таб02_48[[#This Row],[Заказ]],"")</f>
        <v>0</v>
      </c>
      <c r="J197" s="18" t="s">
        <v>10644</v>
      </c>
      <c r="K197" s="73" t="str">
        <f t="shared" si="2"/>
        <v/>
      </c>
      <c r="L197" s="12"/>
    </row>
    <row r="198" spans="2:12" ht="15.6" x14ac:dyDescent="0.3">
      <c r="B198" s="13" t="s">
        <v>2421</v>
      </c>
      <c r="C198" s="26" t="s">
        <v>2422</v>
      </c>
      <c r="D198" s="13" t="s">
        <v>10400</v>
      </c>
      <c r="E198" s="13" t="s">
        <v>9965</v>
      </c>
      <c r="F198" s="27">
        <v>1</v>
      </c>
      <c r="G198" s="40">
        <v>128.26</v>
      </c>
      <c r="H198" s="13"/>
      <c r="I198" s="17">
        <f>IFERROR(Таб02_48[[#This Row],[Цена]]*Таб02_48[[#This Row],[Заказ]],"")</f>
        <v>0</v>
      </c>
      <c r="J198" s="18" t="s">
        <v>10644</v>
      </c>
      <c r="K198" s="73" t="str">
        <f t="shared" ref="K198:K261" si="3">IF(AND($K$4&gt;0,$K$4&lt;300),"Минимальный заказ по вкладке 300 евро","")</f>
        <v/>
      </c>
      <c r="L198" s="12"/>
    </row>
    <row r="199" spans="2:12" ht="15.6" x14ac:dyDescent="0.3">
      <c r="B199" s="13" t="s">
        <v>2423</v>
      </c>
      <c r="C199" s="26" t="s">
        <v>2424</v>
      </c>
      <c r="D199" s="13" t="s">
        <v>10400</v>
      </c>
      <c r="E199" s="13" t="s">
        <v>9965</v>
      </c>
      <c r="F199" s="27">
        <v>1</v>
      </c>
      <c r="G199" s="40">
        <v>122.86</v>
      </c>
      <c r="H199" s="13"/>
      <c r="I199" s="17">
        <f>IFERROR(Таб02_48[[#This Row],[Цена]]*Таб02_48[[#This Row],[Заказ]],"")</f>
        <v>0</v>
      </c>
      <c r="J199" s="18" t="s">
        <v>10644</v>
      </c>
      <c r="K199" s="73" t="str">
        <f t="shared" si="3"/>
        <v/>
      </c>
      <c r="L199" s="12"/>
    </row>
    <row r="200" spans="2:12" ht="15.6" x14ac:dyDescent="0.3">
      <c r="B200" s="13" t="s">
        <v>2425</v>
      </c>
      <c r="C200" s="26" t="s">
        <v>2426</v>
      </c>
      <c r="D200" s="13" t="s">
        <v>10400</v>
      </c>
      <c r="E200" s="13" t="s">
        <v>9965</v>
      </c>
      <c r="F200" s="27">
        <v>1</v>
      </c>
      <c r="G200" s="40">
        <v>130.07</v>
      </c>
      <c r="H200" s="13"/>
      <c r="I200" s="17">
        <f>IFERROR(Таб02_48[[#This Row],[Цена]]*Таб02_48[[#This Row],[Заказ]],"")</f>
        <v>0</v>
      </c>
      <c r="J200" s="18" t="s">
        <v>10644</v>
      </c>
      <c r="K200" s="73" t="str">
        <f t="shared" si="3"/>
        <v/>
      </c>
      <c r="L200" s="12"/>
    </row>
    <row r="201" spans="2:12" ht="15.6" x14ac:dyDescent="0.3">
      <c r="B201" s="13" t="s">
        <v>2427</v>
      </c>
      <c r="C201" s="26" t="s">
        <v>2428</v>
      </c>
      <c r="D201" s="13" t="s">
        <v>10400</v>
      </c>
      <c r="E201" s="13" t="s">
        <v>9965</v>
      </c>
      <c r="F201" s="27">
        <v>1</v>
      </c>
      <c r="G201" s="40">
        <v>134.57</v>
      </c>
      <c r="H201" s="13"/>
      <c r="I201" s="17">
        <f>IFERROR(Таб02_48[[#This Row],[Цена]]*Таб02_48[[#This Row],[Заказ]],"")</f>
        <v>0</v>
      </c>
      <c r="J201" s="18" t="s">
        <v>10644</v>
      </c>
      <c r="K201" s="73" t="str">
        <f t="shared" si="3"/>
        <v/>
      </c>
      <c r="L201" s="12"/>
    </row>
    <row r="202" spans="2:12" ht="15.6" x14ac:dyDescent="0.3">
      <c r="B202" s="13" t="s">
        <v>2429</v>
      </c>
      <c r="C202" s="26" t="s">
        <v>2430</v>
      </c>
      <c r="D202" s="13" t="s">
        <v>10400</v>
      </c>
      <c r="E202" s="13" t="s">
        <v>9965</v>
      </c>
      <c r="F202" s="27">
        <v>1</v>
      </c>
      <c r="G202" s="40">
        <v>124.66</v>
      </c>
      <c r="H202" s="13"/>
      <c r="I202" s="17">
        <f>IFERROR(Таб02_48[[#This Row],[Цена]]*Таб02_48[[#This Row],[Заказ]],"")</f>
        <v>0</v>
      </c>
      <c r="J202" s="18" t="s">
        <v>10644</v>
      </c>
      <c r="K202" s="73" t="str">
        <f t="shared" si="3"/>
        <v/>
      </c>
      <c r="L202" s="12"/>
    </row>
    <row r="203" spans="2:12" ht="15.6" x14ac:dyDescent="0.3">
      <c r="B203" s="13" t="s">
        <v>2431</v>
      </c>
      <c r="C203" s="26" t="s">
        <v>2432</v>
      </c>
      <c r="D203" s="13" t="s">
        <v>10400</v>
      </c>
      <c r="E203" s="13" t="s">
        <v>9965</v>
      </c>
      <c r="F203" s="27">
        <v>1</v>
      </c>
      <c r="G203" s="40">
        <v>131.87</v>
      </c>
      <c r="H203" s="13"/>
      <c r="I203" s="17">
        <f>IFERROR(Таб02_48[[#This Row],[Цена]]*Таб02_48[[#This Row],[Заказ]],"")</f>
        <v>0</v>
      </c>
      <c r="J203" s="18" t="s">
        <v>10644</v>
      </c>
      <c r="K203" s="73" t="str">
        <f t="shared" si="3"/>
        <v/>
      </c>
      <c r="L203" s="12"/>
    </row>
    <row r="204" spans="2:12" ht="15.6" x14ac:dyDescent="0.3">
      <c r="B204" s="13" t="s">
        <v>2433</v>
      </c>
      <c r="C204" s="26" t="s">
        <v>2434</v>
      </c>
      <c r="D204" s="13" t="s">
        <v>10400</v>
      </c>
      <c r="E204" s="13" t="s">
        <v>9965</v>
      </c>
      <c r="F204" s="27">
        <v>1</v>
      </c>
      <c r="G204" s="40">
        <v>136.37</v>
      </c>
      <c r="H204" s="13"/>
      <c r="I204" s="17">
        <f>IFERROR(Таб02_48[[#This Row],[Цена]]*Таб02_48[[#This Row],[Заказ]],"")</f>
        <v>0</v>
      </c>
      <c r="J204" s="18" t="s">
        <v>10644</v>
      </c>
      <c r="K204" s="73" t="str">
        <f t="shared" si="3"/>
        <v/>
      </c>
      <c r="L204" s="12"/>
    </row>
    <row r="205" spans="2:12" ht="15.6" x14ac:dyDescent="0.3">
      <c r="B205" s="13" t="s">
        <v>2413</v>
      </c>
      <c r="C205" s="26" t="s">
        <v>2414</v>
      </c>
      <c r="D205" s="13" t="s">
        <v>10190</v>
      </c>
      <c r="E205" s="13" t="s">
        <v>9965</v>
      </c>
      <c r="F205" s="27">
        <v>1</v>
      </c>
      <c r="G205" s="40">
        <v>71.069999999999993</v>
      </c>
      <c r="H205" s="13"/>
      <c r="I205" s="17">
        <f>IFERROR(Таб02_48[[#This Row],[Цена]]*Таб02_48[[#This Row],[Заказ]],"")</f>
        <v>0</v>
      </c>
      <c r="J205" s="18" t="s">
        <v>10644</v>
      </c>
      <c r="K205" s="73" t="str">
        <f t="shared" si="3"/>
        <v/>
      </c>
      <c r="L205" s="12"/>
    </row>
    <row r="206" spans="2:12" ht="15.6" x14ac:dyDescent="0.3">
      <c r="B206" s="13" t="s">
        <v>2415</v>
      </c>
      <c r="C206" s="26" t="s">
        <v>2416</v>
      </c>
      <c r="D206" s="13" t="s">
        <v>10190</v>
      </c>
      <c r="E206" s="13" t="s">
        <v>9965</v>
      </c>
      <c r="F206" s="27">
        <v>1</v>
      </c>
      <c r="G206" s="40">
        <v>80.98</v>
      </c>
      <c r="H206" s="13"/>
      <c r="I206" s="17">
        <f>IFERROR(Таб02_48[[#This Row],[Цена]]*Таб02_48[[#This Row],[Заказ]],"")</f>
        <v>0</v>
      </c>
      <c r="J206" s="18" t="s">
        <v>10644</v>
      </c>
      <c r="K206" s="73" t="str">
        <f t="shared" si="3"/>
        <v/>
      </c>
      <c r="L206" s="12"/>
    </row>
    <row r="207" spans="2:12" ht="15.6" x14ac:dyDescent="0.3">
      <c r="B207" s="13" t="s">
        <v>2712</v>
      </c>
      <c r="C207" s="26" t="s">
        <v>2713</v>
      </c>
      <c r="D207" s="13" t="s">
        <v>10400</v>
      </c>
      <c r="E207" s="13" t="s">
        <v>9965</v>
      </c>
      <c r="F207" s="27">
        <v>1</v>
      </c>
      <c r="G207" s="40">
        <v>122.86</v>
      </c>
      <c r="H207" s="13"/>
      <c r="I207" s="17">
        <f>IFERROR(Таб02_48[[#This Row],[Цена]]*Таб02_48[[#This Row],[Заказ]],"")</f>
        <v>0</v>
      </c>
      <c r="J207" s="18" t="s">
        <v>10644</v>
      </c>
      <c r="K207" s="73" t="str">
        <f t="shared" si="3"/>
        <v/>
      </c>
      <c r="L207" s="12"/>
    </row>
    <row r="208" spans="2:12" ht="15.6" x14ac:dyDescent="0.3">
      <c r="B208" s="13" t="s">
        <v>2710</v>
      </c>
      <c r="C208" s="26" t="s">
        <v>2711</v>
      </c>
      <c r="D208" s="13" t="s">
        <v>10190</v>
      </c>
      <c r="E208" s="13" t="s">
        <v>9965</v>
      </c>
      <c r="F208" s="27">
        <v>1</v>
      </c>
      <c r="G208" s="40">
        <v>61.16</v>
      </c>
      <c r="H208" s="13"/>
      <c r="I208" s="17">
        <f>IFERROR(Таб02_48[[#This Row],[Цена]]*Таб02_48[[#This Row],[Заказ]],"")</f>
        <v>0</v>
      </c>
      <c r="J208" s="18" t="s">
        <v>10644</v>
      </c>
      <c r="K208" s="73" t="str">
        <f t="shared" si="3"/>
        <v/>
      </c>
      <c r="L208" s="12"/>
    </row>
    <row r="209" spans="2:12" ht="15.6" x14ac:dyDescent="0.3">
      <c r="B209" s="13" t="s">
        <v>2694</v>
      </c>
      <c r="C209" s="26" t="s">
        <v>2695</v>
      </c>
      <c r="D209" s="13" t="s">
        <v>10197</v>
      </c>
      <c r="E209" s="13" t="s">
        <v>9965</v>
      </c>
      <c r="F209" s="27">
        <v>1</v>
      </c>
      <c r="G209" s="40">
        <v>90.43</v>
      </c>
      <c r="H209" s="13"/>
      <c r="I209" s="17">
        <f>IFERROR(Таб02_48[[#This Row],[Цена]]*Таб02_48[[#This Row],[Заказ]],"")</f>
        <v>0</v>
      </c>
      <c r="J209" s="18" t="s">
        <v>10644</v>
      </c>
      <c r="K209" s="73" t="str">
        <f t="shared" si="3"/>
        <v/>
      </c>
      <c r="L209" s="12"/>
    </row>
    <row r="210" spans="2:12" ht="15.6" x14ac:dyDescent="0.3">
      <c r="B210" s="13" t="s">
        <v>2696</v>
      </c>
      <c r="C210" s="26" t="s">
        <v>2697</v>
      </c>
      <c r="D210" s="13" t="s">
        <v>10136</v>
      </c>
      <c r="E210" s="13" t="s">
        <v>9965</v>
      </c>
      <c r="F210" s="27">
        <v>1</v>
      </c>
      <c r="G210" s="40">
        <v>119.8</v>
      </c>
      <c r="H210" s="13"/>
      <c r="I210" s="17">
        <f>IFERROR(Таб02_48[[#This Row],[Цена]]*Таб02_48[[#This Row],[Заказ]],"")</f>
        <v>0</v>
      </c>
      <c r="J210" s="18" t="s">
        <v>10644</v>
      </c>
      <c r="K210" s="73" t="str">
        <f t="shared" si="3"/>
        <v/>
      </c>
      <c r="L210" s="12"/>
    </row>
    <row r="211" spans="2:12" ht="15.6" x14ac:dyDescent="0.3">
      <c r="B211" s="13" t="s">
        <v>2690</v>
      </c>
      <c r="C211" s="26" t="s">
        <v>2691</v>
      </c>
      <c r="D211" s="13" t="s">
        <v>10190</v>
      </c>
      <c r="E211" s="13" t="s">
        <v>9965</v>
      </c>
      <c r="F211" s="27">
        <v>1</v>
      </c>
      <c r="G211" s="40">
        <v>64.760000000000005</v>
      </c>
      <c r="H211" s="13"/>
      <c r="I211" s="17">
        <f>IFERROR(Таб02_48[[#This Row],[Цена]]*Таб02_48[[#This Row],[Заказ]],"")</f>
        <v>0</v>
      </c>
      <c r="J211" s="18" t="s">
        <v>10644</v>
      </c>
      <c r="K211" s="73" t="str">
        <f t="shared" si="3"/>
        <v/>
      </c>
      <c r="L211" s="12"/>
    </row>
    <row r="212" spans="2:12" ht="15.6" x14ac:dyDescent="0.3">
      <c r="B212" s="13" t="s">
        <v>2692</v>
      </c>
      <c r="C212" s="26" t="s">
        <v>2693</v>
      </c>
      <c r="D212" s="13" t="s">
        <v>10190</v>
      </c>
      <c r="E212" s="13" t="s">
        <v>9965</v>
      </c>
      <c r="F212" s="27">
        <v>1</v>
      </c>
      <c r="G212" s="40">
        <v>73.77</v>
      </c>
      <c r="H212" s="13"/>
      <c r="I212" s="17">
        <f>IFERROR(Таб02_48[[#This Row],[Цена]]*Таб02_48[[#This Row],[Заказ]],"")</f>
        <v>0</v>
      </c>
      <c r="J212" s="18" t="s">
        <v>10644</v>
      </c>
      <c r="K212" s="73" t="str">
        <f t="shared" si="3"/>
        <v/>
      </c>
      <c r="L212" s="12"/>
    </row>
    <row r="213" spans="2:12" ht="15.6" x14ac:dyDescent="0.3">
      <c r="B213" s="13" t="s">
        <v>2702</v>
      </c>
      <c r="C213" s="26" t="s">
        <v>2703</v>
      </c>
      <c r="D213" s="13" t="s">
        <v>10197</v>
      </c>
      <c r="E213" s="13" t="s">
        <v>9965</v>
      </c>
      <c r="F213" s="27">
        <v>1</v>
      </c>
      <c r="G213" s="40">
        <v>81.42</v>
      </c>
      <c r="H213" s="13"/>
      <c r="I213" s="17">
        <f>IFERROR(Таб02_48[[#This Row],[Цена]]*Таб02_48[[#This Row],[Заказ]],"")</f>
        <v>0</v>
      </c>
      <c r="J213" s="18" t="s">
        <v>10644</v>
      </c>
      <c r="K213" s="73" t="str">
        <f t="shared" si="3"/>
        <v/>
      </c>
      <c r="L213" s="12"/>
    </row>
    <row r="214" spans="2:12" ht="15.6" x14ac:dyDescent="0.3">
      <c r="B214" s="13" t="s">
        <v>2704</v>
      </c>
      <c r="C214" s="26" t="s">
        <v>2705</v>
      </c>
      <c r="D214" s="13" t="s">
        <v>10197</v>
      </c>
      <c r="E214" s="13" t="s">
        <v>9965</v>
      </c>
      <c r="F214" s="27">
        <v>1</v>
      </c>
      <c r="G214" s="40">
        <v>90.43</v>
      </c>
      <c r="H214" s="13"/>
      <c r="I214" s="17">
        <f>IFERROR(Таб02_48[[#This Row],[Цена]]*Таб02_48[[#This Row],[Заказ]],"")</f>
        <v>0</v>
      </c>
      <c r="J214" s="18" t="s">
        <v>10644</v>
      </c>
      <c r="K214" s="73" t="str">
        <f t="shared" si="3"/>
        <v/>
      </c>
      <c r="L214" s="12"/>
    </row>
    <row r="215" spans="2:12" ht="15.6" x14ac:dyDescent="0.3">
      <c r="B215" s="13" t="s">
        <v>2706</v>
      </c>
      <c r="C215" s="26" t="s">
        <v>2707</v>
      </c>
      <c r="D215" s="13" t="s">
        <v>10136</v>
      </c>
      <c r="E215" s="13" t="s">
        <v>9965</v>
      </c>
      <c r="F215" s="27">
        <v>1</v>
      </c>
      <c r="G215" s="40">
        <v>112.59</v>
      </c>
      <c r="H215" s="13"/>
      <c r="I215" s="17">
        <f>IFERROR(Таб02_48[[#This Row],[Цена]]*Таб02_48[[#This Row],[Заказ]],"")</f>
        <v>0</v>
      </c>
      <c r="J215" s="18" t="s">
        <v>10644</v>
      </c>
      <c r="K215" s="73" t="str">
        <f t="shared" si="3"/>
        <v/>
      </c>
      <c r="L215" s="12"/>
    </row>
    <row r="216" spans="2:12" ht="15.6" x14ac:dyDescent="0.3">
      <c r="B216" s="13" t="s">
        <v>2708</v>
      </c>
      <c r="C216" s="26" t="s">
        <v>2709</v>
      </c>
      <c r="D216" s="13" t="s">
        <v>10136</v>
      </c>
      <c r="E216" s="13" t="s">
        <v>9965</v>
      </c>
      <c r="F216" s="27">
        <v>1</v>
      </c>
      <c r="G216" s="40">
        <v>119.8</v>
      </c>
      <c r="H216" s="13"/>
      <c r="I216" s="17">
        <f>IFERROR(Таб02_48[[#This Row],[Цена]]*Таб02_48[[#This Row],[Заказ]],"")</f>
        <v>0</v>
      </c>
      <c r="J216" s="18" t="s">
        <v>10644</v>
      </c>
      <c r="K216" s="73" t="str">
        <f t="shared" si="3"/>
        <v/>
      </c>
      <c r="L216" s="12"/>
    </row>
    <row r="217" spans="2:12" ht="15.6" x14ac:dyDescent="0.3">
      <c r="B217" s="13" t="s">
        <v>2698</v>
      </c>
      <c r="C217" s="26" t="s">
        <v>2699</v>
      </c>
      <c r="D217" s="13" t="s">
        <v>10190</v>
      </c>
      <c r="E217" s="13" t="s">
        <v>9965</v>
      </c>
      <c r="F217" s="27">
        <v>1</v>
      </c>
      <c r="G217" s="40">
        <v>64.760000000000005</v>
      </c>
      <c r="H217" s="13"/>
      <c r="I217" s="17">
        <f>IFERROR(Таб02_48[[#This Row],[Цена]]*Таб02_48[[#This Row],[Заказ]],"")</f>
        <v>0</v>
      </c>
      <c r="J217" s="18" t="s">
        <v>10644</v>
      </c>
      <c r="K217" s="73" t="str">
        <f t="shared" si="3"/>
        <v/>
      </c>
      <c r="L217" s="12"/>
    </row>
    <row r="218" spans="2:12" ht="15.6" x14ac:dyDescent="0.3">
      <c r="B218" s="13" t="s">
        <v>2700</v>
      </c>
      <c r="C218" s="26" t="s">
        <v>2701</v>
      </c>
      <c r="D218" s="13" t="s">
        <v>10190</v>
      </c>
      <c r="E218" s="13" t="s">
        <v>9965</v>
      </c>
      <c r="F218" s="27">
        <v>1</v>
      </c>
      <c r="G218" s="40">
        <v>73.77</v>
      </c>
      <c r="H218" s="13"/>
      <c r="I218" s="17">
        <f>IFERROR(Таб02_48[[#This Row],[Цена]]*Таб02_48[[#This Row],[Заказ]],"")</f>
        <v>0</v>
      </c>
      <c r="J218" s="18" t="s">
        <v>10644</v>
      </c>
      <c r="K218" s="73" t="str">
        <f t="shared" si="3"/>
        <v/>
      </c>
      <c r="L218" s="12"/>
    </row>
    <row r="219" spans="2:12" ht="15.6" x14ac:dyDescent="0.3">
      <c r="B219" s="13" t="s">
        <v>2411</v>
      </c>
      <c r="C219" s="26" t="s">
        <v>2412</v>
      </c>
      <c r="D219" s="13" t="s">
        <v>10197</v>
      </c>
      <c r="E219" s="13" t="s">
        <v>16</v>
      </c>
      <c r="F219" s="27">
        <v>1</v>
      </c>
      <c r="G219" s="40">
        <v>76.02</v>
      </c>
      <c r="H219" s="13"/>
      <c r="I219" s="17">
        <f>IFERROR(Таб02_48[[#This Row],[Цена]]*Таб02_48[[#This Row],[Заказ]],"")</f>
        <v>0</v>
      </c>
      <c r="J219" s="18" t="s">
        <v>10644</v>
      </c>
      <c r="K219" s="73" t="str">
        <f t="shared" si="3"/>
        <v/>
      </c>
      <c r="L219" s="12"/>
    </row>
    <row r="220" spans="2:12" ht="15.6" x14ac:dyDescent="0.3">
      <c r="B220" s="13" t="s">
        <v>2409</v>
      </c>
      <c r="C220" s="26" t="s">
        <v>2410</v>
      </c>
      <c r="D220" s="13" t="s">
        <v>10060</v>
      </c>
      <c r="E220" s="13" t="s">
        <v>16</v>
      </c>
      <c r="F220" s="27">
        <v>1</v>
      </c>
      <c r="G220" s="40">
        <v>48.1</v>
      </c>
      <c r="H220" s="13"/>
      <c r="I220" s="17">
        <f>IFERROR(Таб02_48[[#This Row],[Цена]]*Таб02_48[[#This Row],[Заказ]],"")</f>
        <v>0</v>
      </c>
      <c r="J220" s="18" t="s">
        <v>10644</v>
      </c>
      <c r="K220" s="73" t="str">
        <f t="shared" si="3"/>
        <v/>
      </c>
      <c r="L220" s="12"/>
    </row>
    <row r="221" spans="2:12" ht="15.6" x14ac:dyDescent="0.3">
      <c r="B221" s="13" t="s">
        <v>2349</v>
      </c>
      <c r="C221" s="26" t="s">
        <v>2350</v>
      </c>
      <c r="D221" s="13" t="s">
        <v>10400</v>
      </c>
      <c r="E221" s="13" t="s">
        <v>16</v>
      </c>
      <c r="F221" s="27">
        <v>1</v>
      </c>
      <c r="G221" s="40">
        <v>104.84</v>
      </c>
      <c r="H221" s="13"/>
      <c r="I221" s="17">
        <f>IFERROR(Таб02_48[[#This Row],[Цена]]*Таб02_48[[#This Row],[Заказ]],"")</f>
        <v>0</v>
      </c>
      <c r="J221" s="18" t="s">
        <v>10644</v>
      </c>
      <c r="K221" s="73" t="str">
        <f t="shared" si="3"/>
        <v/>
      </c>
      <c r="L221" s="12"/>
    </row>
    <row r="222" spans="2:12" ht="15.6" x14ac:dyDescent="0.3">
      <c r="B222" s="13" t="s">
        <v>2327</v>
      </c>
      <c r="C222" s="26" t="s">
        <v>2328</v>
      </c>
      <c r="D222" s="13" t="s">
        <v>10190</v>
      </c>
      <c r="E222" s="13" t="s">
        <v>16</v>
      </c>
      <c r="F222" s="27">
        <v>1</v>
      </c>
      <c r="G222" s="40">
        <v>60.26</v>
      </c>
      <c r="H222" s="13"/>
      <c r="I222" s="17">
        <f>IFERROR(Таб02_48[[#This Row],[Цена]]*Таб02_48[[#This Row],[Заказ]],"")</f>
        <v>0</v>
      </c>
      <c r="J222" s="18" t="s">
        <v>10644</v>
      </c>
      <c r="K222" s="73" t="str">
        <f t="shared" si="3"/>
        <v/>
      </c>
      <c r="L222" s="12"/>
    </row>
    <row r="223" spans="2:12" ht="15.6" x14ac:dyDescent="0.3">
      <c r="B223" s="13" t="s">
        <v>2333</v>
      </c>
      <c r="C223" s="26" t="s">
        <v>2334</v>
      </c>
      <c r="D223" s="13" t="s">
        <v>10136</v>
      </c>
      <c r="E223" s="13" t="s">
        <v>16</v>
      </c>
      <c r="F223" s="27">
        <v>1</v>
      </c>
      <c r="G223" s="40">
        <v>88.27</v>
      </c>
      <c r="H223" s="13"/>
      <c r="I223" s="17">
        <f>IFERROR(Таб02_48[[#This Row],[Цена]]*Таб02_48[[#This Row],[Заказ]],"")</f>
        <v>0</v>
      </c>
      <c r="J223" s="18" t="s">
        <v>10644</v>
      </c>
      <c r="K223" s="73" t="str">
        <f t="shared" si="3"/>
        <v/>
      </c>
      <c r="L223" s="12"/>
    </row>
    <row r="224" spans="2:12" ht="15.6" x14ac:dyDescent="0.3">
      <c r="B224" s="13" t="s">
        <v>2329</v>
      </c>
      <c r="C224" s="26" t="s">
        <v>2330</v>
      </c>
      <c r="D224" s="13" t="s">
        <v>10400</v>
      </c>
      <c r="E224" s="13" t="s">
        <v>16</v>
      </c>
      <c r="F224" s="27">
        <v>1</v>
      </c>
      <c r="G224" s="40">
        <v>104.84</v>
      </c>
      <c r="H224" s="13"/>
      <c r="I224" s="17">
        <f>IFERROR(Таб02_48[[#This Row],[Цена]]*Таб02_48[[#This Row],[Заказ]],"")</f>
        <v>0</v>
      </c>
      <c r="J224" s="18" t="s">
        <v>10644</v>
      </c>
      <c r="K224" s="73" t="str">
        <f t="shared" si="3"/>
        <v/>
      </c>
      <c r="L224" s="12"/>
    </row>
    <row r="225" spans="2:12" ht="15.6" x14ac:dyDescent="0.3">
      <c r="B225" s="13" t="s">
        <v>2331</v>
      </c>
      <c r="C225" s="26" t="s">
        <v>2332</v>
      </c>
      <c r="D225" s="13" t="s">
        <v>10190</v>
      </c>
      <c r="E225" s="13" t="s">
        <v>16</v>
      </c>
      <c r="F225" s="27">
        <v>1</v>
      </c>
      <c r="G225" s="40">
        <v>60.26</v>
      </c>
      <c r="H225" s="13"/>
      <c r="I225" s="17">
        <f>IFERROR(Таб02_48[[#This Row],[Цена]]*Таб02_48[[#This Row],[Заказ]],"")</f>
        <v>0</v>
      </c>
      <c r="J225" s="18" t="s">
        <v>10644</v>
      </c>
      <c r="K225" s="73" t="str">
        <f t="shared" si="3"/>
        <v/>
      </c>
      <c r="L225" s="12"/>
    </row>
    <row r="226" spans="2:12" ht="15.6" x14ac:dyDescent="0.3">
      <c r="B226" s="13" t="s">
        <v>2337</v>
      </c>
      <c r="C226" s="26" t="s">
        <v>2338</v>
      </c>
      <c r="D226" s="13" t="s">
        <v>10197</v>
      </c>
      <c r="E226" s="13" t="s">
        <v>16</v>
      </c>
      <c r="F226" s="27">
        <v>1</v>
      </c>
      <c r="G226" s="40">
        <v>76.02</v>
      </c>
      <c r="H226" s="13"/>
      <c r="I226" s="17">
        <f>IFERROR(Таб02_48[[#This Row],[Цена]]*Таб02_48[[#This Row],[Заказ]],"")</f>
        <v>0</v>
      </c>
      <c r="J226" s="18" t="s">
        <v>10644</v>
      </c>
      <c r="K226" s="73" t="str">
        <f t="shared" si="3"/>
        <v/>
      </c>
      <c r="L226" s="12"/>
    </row>
    <row r="227" spans="2:12" ht="15.6" x14ac:dyDescent="0.3">
      <c r="B227" s="13" t="s">
        <v>2335</v>
      </c>
      <c r="C227" s="26" t="s">
        <v>2336</v>
      </c>
      <c r="D227" s="13" t="s">
        <v>10060</v>
      </c>
      <c r="E227" s="13" t="s">
        <v>16</v>
      </c>
      <c r="F227" s="27">
        <v>1</v>
      </c>
      <c r="G227" s="40">
        <v>48.1</v>
      </c>
      <c r="H227" s="13"/>
      <c r="I227" s="17">
        <f>IFERROR(Таб02_48[[#This Row],[Цена]]*Таб02_48[[#This Row],[Заказ]],"")</f>
        <v>0</v>
      </c>
      <c r="J227" s="18" t="s">
        <v>10644</v>
      </c>
      <c r="K227" s="73" t="str">
        <f t="shared" si="3"/>
        <v/>
      </c>
      <c r="L227" s="12"/>
    </row>
    <row r="228" spans="2:12" ht="15.6" x14ac:dyDescent="0.3">
      <c r="B228" s="13" t="s">
        <v>2341</v>
      </c>
      <c r="C228" s="26" t="s">
        <v>2342</v>
      </c>
      <c r="D228" s="13" t="s">
        <v>10136</v>
      </c>
      <c r="E228" s="13" t="s">
        <v>16</v>
      </c>
      <c r="F228" s="27">
        <v>1</v>
      </c>
      <c r="G228" s="40">
        <v>88.27</v>
      </c>
      <c r="H228" s="13"/>
      <c r="I228" s="17">
        <f>IFERROR(Таб02_48[[#This Row],[Цена]]*Таб02_48[[#This Row],[Заказ]],"")</f>
        <v>0</v>
      </c>
      <c r="J228" s="18" t="s">
        <v>10644</v>
      </c>
      <c r="K228" s="73" t="str">
        <f t="shared" si="3"/>
        <v/>
      </c>
      <c r="L228" s="12"/>
    </row>
    <row r="229" spans="2:12" ht="15.6" x14ac:dyDescent="0.3">
      <c r="B229" s="13" t="s">
        <v>2339</v>
      </c>
      <c r="C229" s="26" t="s">
        <v>2340</v>
      </c>
      <c r="D229" s="13" t="s">
        <v>10060</v>
      </c>
      <c r="E229" s="13" t="s">
        <v>16</v>
      </c>
      <c r="F229" s="27">
        <v>1</v>
      </c>
      <c r="G229" s="40">
        <v>48.1</v>
      </c>
      <c r="H229" s="13"/>
      <c r="I229" s="17">
        <f>IFERROR(Таб02_48[[#This Row],[Цена]]*Таб02_48[[#This Row],[Заказ]],"")</f>
        <v>0</v>
      </c>
      <c r="J229" s="18" t="s">
        <v>10644</v>
      </c>
      <c r="K229" s="73" t="str">
        <f t="shared" si="3"/>
        <v/>
      </c>
      <c r="L229" s="12"/>
    </row>
    <row r="230" spans="2:12" ht="15.6" x14ac:dyDescent="0.3">
      <c r="B230" s="13" t="s">
        <v>2345</v>
      </c>
      <c r="C230" s="26" t="s">
        <v>2346</v>
      </c>
      <c r="D230" s="13" t="s">
        <v>10197</v>
      </c>
      <c r="E230" s="13" t="s">
        <v>16</v>
      </c>
      <c r="F230" s="27">
        <v>1</v>
      </c>
      <c r="G230" s="40">
        <v>76.02</v>
      </c>
      <c r="H230" s="13"/>
      <c r="I230" s="17">
        <f>IFERROR(Таб02_48[[#This Row],[Цена]]*Таб02_48[[#This Row],[Заказ]],"")</f>
        <v>0</v>
      </c>
      <c r="J230" s="18" t="s">
        <v>10644</v>
      </c>
      <c r="K230" s="73" t="str">
        <f t="shared" si="3"/>
        <v/>
      </c>
      <c r="L230" s="12"/>
    </row>
    <row r="231" spans="2:12" ht="15.6" x14ac:dyDescent="0.3">
      <c r="B231" s="13" t="s">
        <v>2343</v>
      </c>
      <c r="C231" s="26" t="s">
        <v>2344</v>
      </c>
      <c r="D231" s="13" t="s">
        <v>10060</v>
      </c>
      <c r="E231" s="13" t="s">
        <v>16</v>
      </c>
      <c r="F231" s="27">
        <v>1</v>
      </c>
      <c r="G231" s="40">
        <v>48.1</v>
      </c>
      <c r="H231" s="13"/>
      <c r="I231" s="17">
        <f>IFERROR(Таб02_48[[#This Row],[Цена]]*Таб02_48[[#This Row],[Заказ]],"")</f>
        <v>0</v>
      </c>
      <c r="J231" s="18" t="s">
        <v>10644</v>
      </c>
      <c r="K231" s="73" t="str">
        <f t="shared" si="3"/>
        <v/>
      </c>
      <c r="L231" s="12"/>
    </row>
    <row r="232" spans="2:12" ht="15.6" x14ac:dyDescent="0.3">
      <c r="B232" s="13" t="s">
        <v>2347</v>
      </c>
      <c r="C232" s="26" t="s">
        <v>2348</v>
      </c>
      <c r="D232" s="13" t="s">
        <v>10190</v>
      </c>
      <c r="E232" s="13" t="s">
        <v>16</v>
      </c>
      <c r="F232" s="27">
        <v>1</v>
      </c>
      <c r="G232" s="40">
        <v>60.26</v>
      </c>
      <c r="H232" s="13"/>
      <c r="I232" s="17">
        <f>IFERROR(Таб02_48[[#This Row],[Цена]]*Таб02_48[[#This Row],[Заказ]],"")</f>
        <v>0</v>
      </c>
      <c r="J232" s="18" t="s">
        <v>10644</v>
      </c>
      <c r="K232" s="73" t="str">
        <f t="shared" si="3"/>
        <v/>
      </c>
      <c r="L232" s="12"/>
    </row>
    <row r="233" spans="2:12" ht="15.6" x14ac:dyDescent="0.3">
      <c r="B233" s="13" t="s">
        <v>2359</v>
      </c>
      <c r="C233" s="26" t="s">
        <v>2360</v>
      </c>
      <c r="D233" s="13" t="s">
        <v>10197</v>
      </c>
      <c r="E233" s="13" t="s">
        <v>16</v>
      </c>
      <c r="F233" s="27">
        <v>1</v>
      </c>
      <c r="G233" s="40">
        <v>79.62</v>
      </c>
      <c r="H233" s="13"/>
      <c r="I233" s="17">
        <f>IFERROR(Таб02_48[[#This Row],[Цена]]*Таб02_48[[#This Row],[Заказ]],"")</f>
        <v>0</v>
      </c>
      <c r="J233" s="18" t="s">
        <v>10644</v>
      </c>
      <c r="K233" s="73" t="str">
        <f t="shared" si="3"/>
        <v/>
      </c>
      <c r="L233" s="12"/>
    </row>
    <row r="234" spans="2:12" ht="15.6" x14ac:dyDescent="0.3">
      <c r="B234" s="13" t="s">
        <v>2355</v>
      </c>
      <c r="C234" s="26" t="s">
        <v>2356</v>
      </c>
      <c r="D234" s="13" t="s">
        <v>10136</v>
      </c>
      <c r="E234" s="13" t="s">
        <v>16</v>
      </c>
      <c r="F234" s="27">
        <v>1</v>
      </c>
      <c r="G234" s="40">
        <v>88.27</v>
      </c>
      <c r="H234" s="13"/>
      <c r="I234" s="17">
        <f>IFERROR(Таб02_48[[#This Row],[Цена]]*Таб02_48[[#This Row],[Заказ]],"")</f>
        <v>0</v>
      </c>
      <c r="J234" s="18" t="s">
        <v>10644</v>
      </c>
      <c r="K234" s="73" t="str">
        <f t="shared" si="3"/>
        <v/>
      </c>
      <c r="L234" s="12"/>
    </row>
    <row r="235" spans="2:12" ht="15.6" x14ac:dyDescent="0.3">
      <c r="B235" s="13" t="s">
        <v>2361</v>
      </c>
      <c r="C235" s="26" t="s">
        <v>2362</v>
      </c>
      <c r="D235" s="13" t="s">
        <v>10400</v>
      </c>
      <c r="E235" s="13" t="s">
        <v>16</v>
      </c>
      <c r="F235" s="27">
        <v>1</v>
      </c>
      <c r="G235" s="40">
        <v>110.24</v>
      </c>
      <c r="H235" s="13"/>
      <c r="I235" s="17">
        <f>IFERROR(Таб02_48[[#This Row],[Цена]]*Таб02_48[[#This Row],[Заказ]],"")</f>
        <v>0</v>
      </c>
      <c r="J235" s="18" t="s">
        <v>10644</v>
      </c>
      <c r="K235" s="73" t="str">
        <f t="shared" si="3"/>
        <v/>
      </c>
      <c r="L235" s="12"/>
    </row>
    <row r="236" spans="2:12" ht="15.6" x14ac:dyDescent="0.3">
      <c r="B236" s="13" t="s">
        <v>2363</v>
      </c>
      <c r="C236" s="26" t="s">
        <v>2364</v>
      </c>
      <c r="D236" s="13" t="s">
        <v>10400</v>
      </c>
      <c r="E236" s="13" t="s">
        <v>16</v>
      </c>
      <c r="F236" s="27">
        <v>1</v>
      </c>
      <c r="G236" s="40">
        <v>119.25</v>
      </c>
      <c r="H236" s="13"/>
      <c r="I236" s="17">
        <f>IFERROR(Таб02_48[[#This Row],[Цена]]*Таб02_48[[#This Row],[Заказ]],"")</f>
        <v>0</v>
      </c>
      <c r="J236" s="18" t="s">
        <v>10644</v>
      </c>
      <c r="K236" s="73" t="str">
        <f t="shared" si="3"/>
        <v/>
      </c>
      <c r="L236" s="12"/>
    </row>
    <row r="237" spans="2:12" ht="15.6" x14ac:dyDescent="0.3">
      <c r="B237" s="13" t="s">
        <v>2365</v>
      </c>
      <c r="C237" s="26" t="s">
        <v>2366</v>
      </c>
      <c r="D237" s="13" t="s">
        <v>10400</v>
      </c>
      <c r="E237" s="13" t="s">
        <v>16</v>
      </c>
      <c r="F237" s="27">
        <v>1</v>
      </c>
      <c r="G237" s="40">
        <v>112.04</v>
      </c>
      <c r="H237" s="13"/>
      <c r="I237" s="17">
        <f>IFERROR(Таб02_48[[#This Row],[Цена]]*Таб02_48[[#This Row],[Заказ]],"")</f>
        <v>0</v>
      </c>
      <c r="J237" s="18" t="s">
        <v>10644</v>
      </c>
      <c r="K237" s="73" t="str">
        <f t="shared" si="3"/>
        <v/>
      </c>
      <c r="L237" s="12"/>
    </row>
    <row r="238" spans="2:12" ht="15.6" x14ac:dyDescent="0.3">
      <c r="B238" s="13" t="s">
        <v>2357</v>
      </c>
      <c r="C238" s="26" t="s">
        <v>2358</v>
      </c>
      <c r="D238" s="13" t="s">
        <v>10407</v>
      </c>
      <c r="E238" s="13" t="s">
        <v>16</v>
      </c>
      <c r="F238" s="27">
        <v>1</v>
      </c>
      <c r="G238" s="40">
        <v>144.44999999999999</v>
      </c>
      <c r="H238" s="13"/>
      <c r="I238" s="17">
        <f>IFERROR(Таб02_48[[#This Row],[Цена]]*Таб02_48[[#This Row],[Заказ]],"")</f>
        <v>0</v>
      </c>
      <c r="J238" s="18" t="s">
        <v>10644</v>
      </c>
      <c r="K238" s="73" t="str">
        <f t="shared" si="3"/>
        <v/>
      </c>
      <c r="L238" s="12"/>
    </row>
    <row r="239" spans="2:12" ht="15.6" x14ac:dyDescent="0.3">
      <c r="B239" s="13" t="s">
        <v>2351</v>
      </c>
      <c r="C239" s="26" t="s">
        <v>2352</v>
      </c>
      <c r="D239" s="13" t="s">
        <v>10060</v>
      </c>
      <c r="E239" s="13" t="s">
        <v>16</v>
      </c>
      <c r="F239" s="27">
        <v>1</v>
      </c>
      <c r="G239" s="40">
        <v>48.1</v>
      </c>
      <c r="H239" s="13"/>
      <c r="I239" s="17">
        <f>IFERROR(Таб02_48[[#This Row],[Цена]]*Таб02_48[[#This Row],[Заказ]],"")</f>
        <v>0</v>
      </c>
      <c r="J239" s="18" t="s">
        <v>10644</v>
      </c>
      <c r="K239" s="73" t="str">
        <f t="shared" si="3"/>
        <v/>
      </c>
      <c r="L239" s="12"/>
    </row>
    <row r="240" spans="2:12" ht="15.6" x14ac:dyDescent="0.3">
      <c r="B240" s="13" t="s">
        <v>2353</v>
      </c>
      <c r="C240" s="26" t="s">
        <v>2354</v>
      </c>
      <c r="D240" s="13" t="s">
        <v>10190</v>
      </c>
      <c r="E240" s="13" t="s">
        <v>16</v>
      </c>
      <c r="F240" s="27">
        <v>1</v>
      </c>
      <c r="G240" s="40">
        <v>60.26</v>
      </c>
      <c r="H240" s="13"/>
      <c r="I240" s="17">
        <f>IFERROR(Таб02_48[[#This Row],[Цена]]*Таб02_48[[#This Row],[Заказ]],"")</f>
        <v>0</v>
      </c>
      <c r="J240" s="18" t="s">
        <v>10644</v>
      </c>
      <c r="K240" s="73" t="str">
        <f t="shared" si="3"/>
        <v/>
      </c>
      <c r="L240" s="12"/>
    </row>
    <row r="241" spans="2:12" ht="15.6" x14ac:dyDescent="0.3">
      <c r="B241" s="13" t="s">
        <v>2369</v>
      </c>
      <c r="C241" s="26" t="s">
        <v>2370</v>
      </c>
      <c r="D241" s="13" t="s">
        <v>10197</v>
      </c>
      <c r="E241" s="13" t="s">
        <v>16</v>
      </c>
      <c r="F241" s="27">
        <v>1</v>
      </c>
      <c r="G241" s="40">
        <v>76.02</v>
      </c>
      <c r="H241" s="13"/>
      <c r="I241" s="17">
        <f>IFERROR(Таб02_48[[#This Row],[Цена]]*Таб02_48[[#This Row],[Заказ]],"")</f>
        <v>0</v>
      </c>
      <c r="J241" s="18" t="s">
        <v>10644</v>
      </c>
      <c r="K241" s="73" t="str">
        <f t="shared" si="3"/>
        <v/>
      </c>
      <c r="L241" s="12"/>
    </row>
    <row r="242" spans="2:12" ht="15.6" x14ac:dyDescent="0.3">
      <c r="B242" s="13" t="s">
        <v>2373</v>
      </c>
      <c r="C242" s="26" t="s">
        <v>2374</v>
      </c>
      <c r="D242" s="13" t="s">
        <v>10136</v>
      </c>
      <c r="E242" s="13" t="s">
        <v>16</v>
      </c>
      <c r="F242" s="27">
        <v>1</v>
      </c>
      <c r="G242" s="40">
        <v>88.27</v>
      </c>
      <c r="H242" s="13"/>
      <c r="I242" s="17">
        <f>IFERROR(Таб02_48[[#This Row],[Цена]]*Таб02_48[[#This Row],[Заказ]],"")</f>
        <v>0</v>
      </c>
      <c r="J242" s="18" t="s">
        <v>10644</v>
      </c>
      <c r="K242" s="73" t="str">
        <f t="shared" si="3"/>
        <v/>
      </c>
      <c r="L242" s="12"/>
    </row>
    <row r="243" spans="2:12" ht="15.6" x14ac:dyDescent="0.3">
      <c r="B243" s="13" t="s">
        <v>2367</v>
      </c>
      <c r="C243" s="26" t="s">
        <v>2368</v>
      </c>
      <c r="D243" s="13" t="s">
        <v>10060</v>
      </c>
      <c r="E243" s="13" t="s">
        <v>16</v>
      </c>
      <c r="F243" s="27">
        <v>1</v>
      </c>
      <c r="G243" s="40">
        <v>48.1</v>
      </c>
      <c r="H243" s="13"/>
      <c r="I243" s="17">
        <f>IFERROR(Таб02_48[[#This Row],[Цена]]*Таб02_48[[#This Row],[Заказ]],"")</f>
        <v>0</v>
      </c>
      <c r="J243" s="18" t="s">
        <v>10644</v>
      </c>
      <c r="K243" s="73" t="str">
        <f t="shared" si="3"/>
        <v/>
      </c>
      <c r="L243" s="12"/>
    </row>
    <row r="244" spans="2:12" ht="15.6" x14ac:dyDescent="0.3">
      <c r="B244" s="13" t="s">
        <v>2371</v>
      </c>
      <c r="C244" s="26" t="s">
        <v>2372</v>
      </c>
      <c r="D244" s="13" t="s">
        <v>10190</v>
      </c>
      <c r="E244" s="13" t="s">
        <v>16</v>
      </c>
      <c r="F244" s="27">
        <v>1</v>
      </c>
      <c r="G244" s="40">
        <v>60.26</v>
      </c>
      <c r="H244" s="13"/>
      <c r="I244" s="17">
        <f>IFERROR(Таб02_48[[#This Row],[Цена]]*Таб02_48[[#This Row],[Заказ]],"")</f>
        <v>0</v>
      </c>
      <c r="J244" s="18" t="s">
        <v>10644</v>
      </c>
      <c r="K244" s="73" t="str">
        <f t="shared" si="3"/>
        <v/>
      </c>
      <c r="L244" s="12"/>
    </row>
    <row r="245" spans="2:12" ht="15.6" x14ac:dyDescent="0.3">
      <c r="B245" s="13" t="s">
        <v>2377</v>
      </c>
      <c r="C245" s="26" t="s">
        <v>2378</v>
      </c>
      <c r="D245" s="13" t="s">
        <v>10197</v>
      </c>
      <c r="E245" s="13" t="s">
        <v>16</v>
      </c>
      <c r="F245" s="27">
        <v>1</v>
      </c>
      <c r="G245" s="40">
        <v>69.709999999999994</v>
      </c>
      <c r="H245" s="13"/>
      <c r="I245" s="17">
        <f>IFERROR(Таб02_48[[#This Row],[Цена]]*Таб02_48[[#This Row],[Заказ]],"")</f>
        <v>0</v>
      </c>
      <c r="J245" s="18" t="s">
        <v>10644</v>
      </c>
      <c r="K245" s="73" t="str">
        <f t="shared" si="3"/>
        <v/>
      </c>
      <c r="L245" s="12"/>
    </row>
    <row r="246" spans="2:12" ht="15.6" x14ac:dyDescent="0.3">
      <c r="B246" s="13" t="s">
        <v>2381</v>
      </c>
      <c r="C246" s="26" t="s">
        <v>2382</v>
      </c>
      <c r="D246" s="13" t="s">
        <v>10197</v>
      </c>
      <c r="E246" s="13" t="s">
        <v>16</v>
      </c>
      <c r="F246" s="27">
        <v>1</v>
      </c>
      <c r="G246" s="40">
        <v>76.02</v>
      </c>
      <c r="H246" s="13"/>
      <c r="I246" s="17">
        <f>IFERROR(Таб02_48[[#This Row],[Цена]]*Таб02_48[[#This Row],[Заказ]],"")</f>
        <v>0</v>
      </c>
      <c r="J246" s="18" t="s">
        <v>10644</v>
      </c>
      <c r="K246" s="73" t="str">
        <f t="shared" si="3"/>
        <v/>
      </c>
      <c r="L246" s="12"/>
    </row>
    <row r="247" spans="2:12" ht="15.6" x14ac:dyDescent="0.3">
      <c r="B247" s="13" t="s">
        <v>2375</v>
      </c>
      <c r="C247" s="26" t="s">
        <v>2376</v>
      </c>
      <c r="D247" s="13" t="s">
        <v>10060</v>
      </c>
      <c r="E247" s="13" t="s">
        <v>16</v>
      </c>
      <c r="F247" s="27">
        <v>1</v>
      </c>
      <c r="G247" s="40">
        <v>44.49</v>
      </c>
      <c r="H247" s="13"/>
      <c r="I247" s="17">
        <f>IFERROR(Таб02_48[[#This Row],[Цена]]*Таб02_48[[#This Row],[Заказ]],"")</f>
        <v>0</v>
      </c>
      <c r="J247" s="18" t="s">
        <v>10644</v>
      </c>
      <c r="K247" s="73" t="str">
        <f t="shared" si="3"/>
        <v/>
      </c>
      <c r="L247" s="12"/>
    </row>
    <row r="248" spans="2:12" ht="15.6" x14ac:dyDescent="0.3">
      <c r="B248" s="13" t="s">
        <v>2379</v>
      </c>
      <c r="C248" s="26" t="s">
        <v>2380</v>
      </c>
      <c r="D248" s="13" t="s">
        <v>10060</v>
      </c>
      <c r="E248" s="13" t="s">
        <v>16</v>
      </c>
      <c r="F248" s="27">
        <v>1</v>
      </c>
      <c r="G248" s="40">
        <v>48.1</v>
      </c>
      <c r="H248" s="13"/>
      <c r="I248" s="17">
        <f>IFERROR(Таб02_48[[#This Row],[Цена]]*Таб02_48[[#This Row],[Заказ]],"")</f>
        <v>0</v>
      </c>
      <c r="J248" s="18" t="s">
        <v>10644</v>
      </c>
      <c r="K248" s="73" t="str">
        <f t="shared" si="3"/>
        <v/>
      </c>
      <c r="L248" s="12"/>
    </row>
    <row r="249" spans="2:12" ht="15.6" x14ac:dyDescent="0.3">
      <c r="B249" s="13" t="s">
        <v>2387</v>
      </c>
      <c r="C249" s="26" t="s">
        <v>2388</v>
      </c>
      <c r="D249" s="13" t="s">
        <v>10136</v>
      </c>
      <c r="E249" s="13" t="s">
        <v>16</v>
      </c>
      <c r="F249" s="27">
        <v>1</v>
      </c>
      <c r="G249" s="40">
        <v>88.27</v>
      </c>
      <c r="H249" s="13"/>
      <c r="I249" s="17">
        <f>IFERROR(Таб02_48[[#This Row],[Цена]]*Таб02_48[[#This Row],[Заказ]],"")</f>
        <v>0</v>
      </c>
      <c r="J249" s="18" t="s">
        <v>10644</v>
      </c>
      <c r="K249" s="73" t="str">
        <f t="shared" si="3"/>
        <v/>
      </c>
      <c r="L249" s="12"/>
    </row>
    <row r="250" spans="2:12" ht="15.6" x14ac:dyDescent="0.3">
      <c r="B250" s="13" t="s">
        <v>2383</v>
      </c>
      <c r="C250" s="26" t="s">
        <v>2384</v>
      </c>
      <c r="D250" s="13" t="s">
        <v>10060</v>
      </c>
      <c r="E250" s="13" t="s">
        <v>16</v>
      </c>
      <c r="F250" s="27">
        <v>1</v>
      </c>
      <c r="G250" s="40">
        <v>48.1</v>
      </c>
      <c r="H250" s="13"/>
      <c r="I250" s="17">
        <f>IFERROR(Таб02_48[[#This Row],[Цена]]*Таб02_48[[#This Row],[Заказ]],"")</f>
        <v>0</v>
      </c>
      <c r="J250" s="18" t="s">
        <v>10644</v>
      </c>
      <c r="K250" s="73" t="str">
        <f t="shared" si="3"/>
        <v/>
      </c>
      <c r="L250" s="12"/>
    </row>
    <row r="251" spans="2:12" ht="15.6" x14ac:dyDescent="0.3">
      <c r="B251" s="13" t="s">
        <v>2385</v>
      </c>
      <c r="C251" s="26" t="s">
        <v>2386</v>
      </c>
      <c r="D251" s="13" t="s">
        <v>10190</v>
      </c>
      <c r="E251" s="13" t="s">
        <v>16</v>
      </c>
      <c r="F251" s="27">
        <v>1</v>
      </c>
      <c r="G251" s="40">
        <v>60.26</v>
      </c>
      <c r="H251" s="13"/>
      <c r="I251" s="17">
        <f>IFERROR(Таб02_48[[#This Row],[Цена]]*Таб02_48[[#This Row],[Заказ]],"")</f>
        <v>0</v>
      </c>
      <c r="J251" s="18" t="s">
        <v>10644</v>
      </c>
      <c r="K251" s="73" t="str">
        <f t="shared" si="3"/>
        <v/>
      </c>
      <c r="L251" s="12"/>
    </row>
    <row r="252" spans="2:12" ht="15.6" x14ac:dyDescent="0.3">
      <c r="B252" s="13" t="s">
        <v>2395</v>
      </c>
      <c r="C252" s="26" t="s">
        <v>2396</v>
      </c>
      <c r="D252" s="13" t="s">
        <v>10197</v>
      </c>
      <c r="E252" s="13" t="s">
        <v>16</v>
      </c>
      <c r="F252" s="27">
        <v>1</v>
      </c>
      <c r="G252" s="40">
        <v>79.62</v>
      </c>
      <c r="H252" s="13"/>
      <c r="I252" s="17">
        <f>IFERROR(Таб02_48[[#This Row],[Цена]]*Таб02_48[[#This Row],[Заказ]],"")</f>
        <v>0</v>
      </c>
      <c r="J252" s="18" t="s">
        <v>10644</v>
      </c>
      <c r="K252" s="73" t="str">
        <f t="shared" si="3"/>
        <v/>
      </c>
      <c r="L252" s="12"/>
    </row>
    <row r="253" spans="2:12" ht="15.6" x14ac:dyDescent="0.3">
      <c r="B253" s="13" t="s">
        <v>2397</v>
      </c>
      <c r="C253" s="26" t="s">
        <v>2398</v>
      </c>
      <c r="D253" s="13" t="s">
        <v>10400</v>
      </c>
      <c r="E253" s="13" t="s">
        <v>16</v>
      </c>
      <c r="F253" s="27">
        <v>1</v>
      </c>
      <c r="G253" s="40">
        <v>109.34</v>
      </c>
      <c r="H253" s="13"/>
      <c r="I253" s="17">
        <f>IFERROR(Таб02_48[[#This Row],[Цена]]*Таб02_48[[#This Row],[Заказ]],"")</f>
        <v>0</v>
      </c>
      <c r="J253" s="18" t="s">
        <v>10644</v>
      </c>
      <c r="K253" s="73" t="str">
        <f t="shared" si="3"/>
        <v/>
      </c>
      <c r="L253" s="12"/>
    </row>
    <row r="254" spans="2:12" ht="15.6" x14ac:dyDescent="0.3">
      <c r="B254" s="13" t="s">
        <v>2399</v>
      </c>
      <c r="C254" s="26" t="s">
        <v>2400</v>
      </c>
      <c r="D254" s="13" t="s">
        <v>10400</v>
      </c>
      <c r="E254" s="13" t="s">
        <v>16</v>
      </c>
      <c r="F254" s="27">
        <v>1</v>
      </c>
      <c r="G254" s="40">
        <v>110.24</v>
      </c>
      <c r="H254" s="13"/>
      <c r="I254" s="17">
        <f>IFERROR(Таб02_48[[#This Row],[Цена]]*Таб02_48[[#This Row],[Заказ]],"")</f>
        <v>0</v>
      </c>
      <c r="J254" s="18" t="s">
        <v>10644</v>
      </c>
      <c r="K254" s="73" t="str">
        <f t="shared" si="3"/>
        <v/>
      </c>
      <c r="L254" s="12"/>
    </row>
    <row r="255" spans="2:12" ht="15.6" x14ac:dyDescent="0.3">
      <c r="B255" s="13" t="s">
        <v>2401</v>
      </c>
      <c r="C255" s="26" t="s">
        <v>2402</v>
      </c>
      <c r="D255" s="13" t="s">
        <v>10400</v>
      </c>
      <c r="E255" s="13" t="s">
        <v>16</v>
      </c>
      <c r="F255" s="27">
        <v>1</v>
      </c>
      <c r="G255" s="40">
        <v>119.25</v>
      </c>
      <c r="H255" s="13"/>
      <c r="I255" s="17">
        <f>IFERROR(Таб02_48[[#This Row],[Цена]]*Таб02_48[[#This Row],[Заказ]],"")</f>
        <v>0</v>
      </c>
      <c r="J255" s="18" t="s">
        <v>10644</v>
      </c>
      <c r="K255" s="73" t="str">
        <f t="shared" si="3"/>
        <v/>
      </c>
      <c r="L255" s="12"/>
    </row>
    <row r="256" spans="2:12" ht="15.6" x14ac:dyDescent="0.3">
      <c r="B256" s="13" t="s">
        <v>2403</v>
      </c>
      <c r="C256" s="26" t="s">
        <v>2404</v>
      </c>
      <c r="D256" s="13" t="s">
        <v>10400</v>
      </c>
      <c r="E256" s="13" t="s">
        <v>16</v>
      </c>
      <c r="F256" s="27">
        <v>1</v>
      </c>
      <c r="G256" s="40">
        <v>112.04</v>
      </c>
      <c r="H256" s="13"/>
      <c r="I256" s="17">
        <f>IFERROR(Таб02_48[[#This Row],[Цена]]*Таб02_48[[#This Row],[Заказ]],"")</f>
        <v>0</v>
      </c>
      <c r="J256" s="18" t="s">
        <v>10644</v>
      </c>
      <c r="K256" s="73" t="str">
        <f t="shared" si="3"/>
        <v/>
      </c>
      <c r="L256" s="12"/>
    </row>
    <row r="257" spans="2:12" ht="15.6" x14ac:dyDescent="0.3">
      <c r="B257" s="13" t="s">
        <v>2405</v>
      </c>
      <c r="C257" s="26" t="s">
        <v>2406</v>
      </c>
      <c r="D257" s="13" t="s">
        <v>10400</v>
      </c>
      <c r="E257" s="13" t="s">
        <v>16</v>
      </c>
      <c r="F257" s="27">
        <v>1</v>
      </c>
      <c r="G257" s="40">
        <v>121.06</v>
      </c>
      <c r="H257" s="13"/>
      <c r="I257" s="17">
        <f>IFERROR(Таб02_48[[#This Row],[Цена]]*Таб02_48[[#This Row],[Заказ]],"")</f>
        <v>0</v>
      </c>
      <c r="J257" s="18" t="s">
        <v>10644</v>
      </c>
      <c r="K257" s="73" t="str">
        <f t="shared" si="3"/>
        <v/>
      </c>
      <c r="L257" s="12"/>
    </row>
    <row r="258" spans="2:12" ht="15.6" x14ac:dyDescent="0.3">
      <c r="B258" s="13" t="s">
        <v>2393</v>
      </c>
      <c r="C258" s="26" t="s">
        <v>2394</v>
      </c>
      <c r="D258" s="13" t="s">
        <v>10407</v>
      </c>
      <c r="E258" s="13" t="s">
        <v>16</v>
      </c>
      <c r="F258" s="27">
        <v>1</v>
      </c>
      <c r="G258" s="40">
        <v>144.44999999999999</v>
      </c>
      <c r="H258" s="13"/>
      <c r="I258" s="17">
        <f>IFERROR(Таб02_48[[#This Row],[Цена]]*Таб02_48[[#This Row],[Заказ]],"")</f>
        <v>0</v>
      </c>
      <c r="J258" s="18" t="s">
        <v>10644</v>
      </c>
      <c r="K258" s="73" t="str">
        <f t="shared" si="3"/>
        <v/>
      </c>
      <c r="L258" s="12"/>
    </row>
    <row r="259" spans="2:12" ht="15.6" x14ac:dyDescent="0.3">
      <c r="B259" s="13" t="s">
        <v>2389</v>
      </c>
      <c r="C259" s="26" t="s">
        <v>2390</v>
      </c>
      <c r="D259" s="13" t="s">
        <v>10060</v>
      </c>
      <c r="E259" s="13" t="s">
        <v>16</v>
      </c>
      <c r="F259" s="27">
        <v>1</v>
      </c>
      <c r="G259" s="40">
        <v>44.49</v>
      </c>
      <c r="H259" s="13"/>
      <c r="I259" s="17">
        <f>IFERROR(Таб02_48[[#This Row],[Цена]]*Таб02_48[[#This Row],[Заказ]],"")</f>
        <v>0</v>
      </c>
      <c r="J259" s="18" t="s">
        <v>10644</v>
      </c>
      <c r="K259" s="73" t="str">
        <f t="shared" si="3"/>
        <v/>
      </c>
      <c r="L259" s="12"/>
    </row>
    <row r="260" spans="2:12" ht="15.6" x14ac:dyDescent="0.3">
      <c r="B260" s="13" t="s">
        <v>2391</v>
      </c>
      <c r="C260" s="26" t="s">
        <v>2392</v>
      </c>
      <c r="D260" s="13" t="s">
        <v>10190</v>
      </c>
      <c r="E260" s="13" t="s">
        <v>16</v>
      </c>
      <c r="F260" s="27">
        <v>1</v>
      </c>
      <c r="G260" s="40">
        <v>60.26</v>
      </c>
      <c r="H260" s="13"/>
      <c r="I260" s="17">
        <f>IFERROR(Таб02_48[[#This Row],[Цена]]*Таб02_48[[#This Row],[Заказ]],"")</f>
        <v>0</v>
      </c>
      <c r="J260" s="18" t="s">
        <v>10644</v>
      </c>
      <c r="K260" s="73" t="str">
        <f t="shared" si="3"/>
        <v/>
      </c>
      <c r="L260" s="12"/>
    </row>
    <row r="261" spans="2:12" ht="15.6" x14ac:dyDescent="0.3">
      <c r="B261" s="13" t="s">
        <v>2407</v>
      </c>
      <c r="C261" s="26" t="s">
        <v>2408</v>
      </c>
      <c r="D261" s="13" t="s">
        <v>10190</v>
      </c>
      <c r="E261" s="13" t="s">
        <v>16</v>
      </c>
      <c r="F261" s="27">
        <v>1</v>
      </c>
      <c r="G261" s="40">
        <v>60.26</v>
      </c>
      <c r="H261" s="13"/>
      <c r="I261" s="17">
        <f>IFERROR(Таб02_48[[#This Row],[Цена]]*Таб02_48[[#This Row],[Заказ]],"")</f>
        <v>0</v>
      </c>
      <c r="J261" s="18" t="s">
        <v>10644</v>
      </c>
      <c r="K261" s="73" t="str">
        <f t="shared" si="3"/>
        <v/>
      </c>
      <c r="L261" s="12"/>
    </row>
    <row r="262" spans="2:12" ht="15.6" x14ac:dyDescent="0.3">
      <c r="B262" s="13" t="s">
        <v>2543</v>
      </c>
      <c r="C262" s="26" t="s">
        <v>2544</v>
      </c>
      <c r="D262" s="13" t="s">
        <v>10197</v>
      </c>
      <c r="E262" s="13" t="s">
        <v>9965</v>
      </c>
      <c r="F262" s="27">
        <v>1</v>
      </c>
      <c r="G262" s="40">
        <v>69.709999999999994</v>
      </c>
      <c r="H262" s="13"/>
      <c r="I262" s="17">
        <f>IFERROR(Таб02_48[[#This Row],[Цена]]*Таб02_48[[#This Row],[Заказ]],"")</f>
        <v>0</v>
      </c>
      <c r="J262" s="18" t="s">
        <v>10644</v>
      </c>
      <c r="K262" s="73" t="str">
        <f t="shared" ref="K262:K325" si="4">IF(AND($K$4&gt;0,$K$4&lt;300),"Минимальный заказ по вкладке 300 евро","")</f>
        <v/>
      </c>
      <c r="L262" s="12"/>
    </row>
    <row r="263" spans="2:12" ht="15.6" x14ac:dyDescent="0.3">
      <c r="B263" s="13" t="s">
        <v>2545</v>
      </c>
      <c r="C263" s="26" t="s">
        <v>2546</v>
      </c>
      <c r="D263" s="13" t="s">
        <v>10197</v>
      </c>
      <c r="E263" s="13" t="s">
        <v>9965</v>
      </c>
      <c r="F263" s="27">
        <v>1</v>
      </c>
      <c r="G263" s="40">
        <v>76.92</v>
      </c>
      <c r="H263" s="13"/>
      <c r="I263" s="17">
        <f>IFERROR(Таб02_48[[#This Row],[Цена]]*Таб02_48[[#This Row],[Заказ]],"")</f>
        <v>0</v>
      </c>
      <c r="J263" s="18" t="s">
        <v>10644</v>
      </c>
      <c r="K263" s="73" t="str">
        <f t="shared" si="4"/>
        <v/>
      </c>
      <c r="L263" s="12"/>
    </row>
    <row r="264" spans="2:12" ht="15.6" x14ac:dyDescent="0.3">
      <c r="B264" s="13" t="s">
        <v>2547</v>
      </c>
      <c r="C264" s="26" t="s">
        <v>2548</v>
      </c>
      <c r="D264" s="13" t="s">
        <v>10400</v>
      </c>
      <c r="E264" s="13" t="s">
        <v>9965</v>
      </c>
      <c r="F264" s="27">
        <v>1</v>
      </c>
      <c r="G264" s="40">
        <v>130.07</v>
      </c>
      <c r="H264" s="13"/>
      <c r="I264" s="17">
        <f>IFERROR(Таб02_48[[#This Row],[Цена]]*Таб02_48[[#This Row],[Заказ]],"")</f>
        <v>0</v>
      </c>
      <c r="J264" s="18" t="s">
        <v>10644</v>
      </c>
      <c r="K264" s="73" t="str">
        <f t="shared" si="4"/>
        <v/>
      </c>
      <c r="L264" s="12"/>
    </row>
    <row r="265" spans="2:12" ht="15.6" x14ac:dyDescent="0.3">
      <c r="B265" s="13" t="s">
        <v>2665</v>
      </c>
      <c r="C265" s="26" t="s">
        <v>2666</v>
      </c>
      <c r="D265" s="13" t="s">
        <v>10197</v>
      </c>
      <c r="E265" s="13" t="s">
        <v>9965</v>
      </c>
      <c r="F265" s="27">
        <v>1</v>
      </c>
      <c r="G265" s="40">
        <v>72.41</v>
      </c>
      <c r="H265" s="13"/>
      <c r="I265" s="17">
        <f>IFERROR(Таб02_48[[#This Row],[Цена]]*Таб02_48[[#This Row],[Заказ]],"")</f>
        <v>0</v>
      </c>
      <c r="J265" s="18" t="s">
        <v>10644</v>
      </c>
      <c r="K265" s="73" t="str">
        <f t="shared" si="4"/>
        <v/>
      </c>
      <c r="L265" s="12"/>
    </row>
    <row r="266" spans="2:12" ht="15.6" x14ac:dyDescent="0.3">
      <c r="B266" s="13" t="s">
        <v>2667</v>
      </c>
      <c r="C266" s="26" t="s">
        <v>2668</v>
      </c>
      <c r="D266" s="13" t="s">
        <v>10197</v>
      </c>
      <c r="E266" s="13" t="s">
        <v>9965</v>
      </c>
      <c r="F266" s="27">
        <v>1</v>
      </c>
      <c r="G266" s="40">
        <v>72.41</v>
      </c>
      <c r="H266" s="13"/>
      <c r="I266" s="17">
        <f>IFERROR(Таб02_48[[#This Row],[Цена]]*Таб02_48[[#This Row],[Заказ]],"")</f>
        <v>0</v>
      </c>
      <c r="J266" s="18" t="s">
        <v>10644</v>
      </c>
      <c r="K266" s="73" t="str">
        <f t="shared" si="4"/>
        <v/>
      </c>
      <c r="L266" s="12"/>
    </row>
    <row r="267" spans="2:12" ht="15.6" x14ac:dyDescent="0.3">
      <c r="B267" s="13" t="s">
        <v>2669</v>
      </c>
      <c r="C267" s="26" t="s">
        <v>2670</v>
      </c>
      <c r="D267" s="13" t="s">
        <v>10197</v>
      </c>
      <c r="E267" s="13" t="s">
        <v>9965</v>
      </c>
      <c r="F267" s="27">
        <v>1</v>
      </c>
      <c r="G267" s="40">
        <v>81.42</v>
      </c>
      <c r="H267" s="13"/>
      <c r="I267" s="17">
        <f>IFERROR(Таб02_48[[#This Row],[Цена]]*Таб02_48[[#This Row],[Заказ]],"")</f>
        <v>0</v>
      </c>
      <c r="J267" s="18" t="s">
        <v>10644</v>
      </c>
      <c r="K267" s="73" t="str">
        <f t="shared" si="4"/>
        <v/>
      </c>
      <c r="L267" s="12"/>
    </row>
    <row r="268" spans="2:12" ht="15.6" x14ac:dyDescent="0.3">
      <c r="B268" s="13" t="s">
        <v>2671</v>
      </c>
      <c r="C268" s="26" t="s">
        <v>2672</v>
      </c>
      <c r="D268" s="13" t="s">
        <v>10400</v>
      </c>
      <c r="E268" s="13" t="s">
        <v>9965</v>
      </c>
      <c r="F268" s="27">
        <v>1</v>
      </c>
      <c r="G268" s="40">
        <v>110.24</v>
      </c>
      <c r="H268" s="13"/>
      <c r="I268" s="17">
        <f>IFERROR(Таб02_48[[#This Row],[Цена]]*Таб02_48[[#This Row],[Заказ]],"")</f>
        <v>0</v>
      </c>
      <c r="J268" s="18" t="s">
        <v>10644</v>
      </c>
      <c r="K268" s="73" t="str">
        <f t="shared" si="4"/>
        <v/>
      </c>
      <c r="L268" s="12"/>
    </row>
    <row r="269" spans="2:12" ht="15.6" x14ac:dyDescent="0.3">
      <c r="B269" s="13" t="s">
        <v>2673</v>
      </c>
      <c r="C269" s="26" t="s">
        <v>2674</v>
      </c>
      <c r="D269" s="13" t="s">
        <v>10400</v>
      </c>
      <c r="E269" s="13" t="s">
        <v>9965</v>
      </c>
      <c r="F269" s="27">
        <v>1</v>
      </c>
      <c r="G269" s="40">
        <v>117.45</v>
      </c>
      <c r="H269" s="13"/>
      <c r="I269" s="17">
        <f>IFERROR(Таб02_48[[#This Row],[Цена]]*Таб02_48[[#This Row],[Заказ]],"")</f>
        <v>0</v>
      </c>
      <c r="J269" s="18" t="s">
        <v>10644</v>
      </c>
      <c r="K269" s="73" t="str">
        <f t="shared" si="4"/>
        <v/>
      </c>
      <c r="L269" s="12"/>
    </row>
    <row r="270" spans="2:12" ht="15.6" x14ac:dyDescent="0.3">
      <c r="B270" s="13" t="s">
        <v>2675</v>
      </c>
      <c r="C270" s="26" t="s">
        <v>2676</v>
      </c>
      <c r="D270" s="13" t="s">
        <v>10400</v>
      </c>
      <c r="E270" s="13" t="s">
        <v>9965</v>
      </c>
      <c r="F270" s="27">
        <v>1</v>
      </c>
      <c r="G270" s="40">
        <v>121.96</v>
      </c>
      <c r="H270" s="13"/>
      <c r="I270" s="17">
        <f>IFERROR(Таб02_48[[#This Row],[Цена]]*Таб02_48[[#This Row],[Заказ]],"")</f>
        <v>0</v>
      </c>
      <c r="J270" s="18" t="s">
        <v>10644</v>
      </c>
      <c r="K270" s="73" t="str">
        <f t="shared" si="4"/>
        <v/>
      </c>
      <c r="L270" s="12"/>
    </row>
    <row r="271" spans="2:12" ht="15.6" x14ac:dyDescent="0.3">
      <c r="B271" s="13" t="s">
        <v>2679</v>
      </c>
      <c r="C271" s="26" t="s">
        <v>2680</v>
      </c>
      <c r="D271" s="13" t="s">
        <v>10400</v>
      </c>
      <c r="E271" s="13" t="s">
        <v>9965</v>
      </c>
      <c r="F271" s="27">
        <v>1</v>
      </c>
      <c r="G271" s="40">
        <v>112.04</v>
      </c>
      <c r="H271" s="13"/>
      <c r="I271" s="17">
        <f>IFERROR(Таб02_48[[#This Row],[Цена]]*Таб02_48[[#This Row],[Заказ]],"")</f>
        <v>0</v>
      </c>
      <c r="J271" s="18" t="s">
        <v>10644</v>
      </c>
      <c r="K271" s="73" t="str">
        <f t="shared" si="4"/>
        <v/>
      </c>
      <c r="L271" s="12"/>
    </row>
    <row r="272" spans="2:12" ht="15.6" x14ac:dyDescent="0.3">
      <c r="B272" s="13" t="s">
        <v>2683</v>
      </c>
      <c r="C272" s="26" t="s">
        <v>2684</v>
      </c>
      <c r="D272" s="13" t="s">
        <v>10400</v>
      </c>
      <c r="E272" s="13" t="s">
        <v>9965</v>
      </c>
      <c r="F272" s="27">
        <v>1</v>
      </c>
      <c r="G272" s="40">
        <v>119.25</v>
      </c>
      <c r="H272" s="13"/>
      <c r="I272" s="17">
        <f>IFERROR(Таб02_48[[#This Row],[Цена]]*Таб02_48[[#This Row],[Заказ]],"")</f>
        <v>0</v>
      </c>
      <c r="J272" s="18" t="s">
        <v>10644</v>
      </c>
      <c r="K272" s="73" t="str">
        <f t="shared" si="4"/>
        <v/>
      </c>
      <c r="L272" s="12"/>
    </row>
    <row r="273" spans="2:12" ht="15.6" x14ac:dyDescent="0.3">
      <c r="B273" s="13" t="s">
        <v>2681</v>
      </c>
      <c r="C273" s="26" t="s">
        <v>2682</v>
      </c>
      <c r="D273" s="13" t="s">
        <v>10400</v>
      </c>
      <c r="E273" s="13" t="s">
        <v>9965</v>
      </c>
      <c r="F273" s="27">
        <v>1</v>
      </c>
      <c r="G273" s="40">
        <v>116.55</v>
      </c>
      <c r="H273" s="13"/>
      <c r="I273" s="17">
        <f>IFERROR(Таб02_48[[#This Row],[Цена]]*Таб02_48[[#This Row],[Заказ]],"")</f>
        <v>0</v>
      </c>
      <c r="J273" s="18" t="s">
        <v>10644</v>
      </c>
      <c r="K273" s="73" t="str">
        <f t="shared" si="4"/>
        <v/>
      </c>
      <c r="L273" s="12"/>
    </row>
    <row r="274" spans="2:12" ht="15.6" x14ac:dyDescent="0.3">
      <c r="B274" s="13" t="s">
        <v>2685</v>
      </c>
      <c r="C274" s="26" t="s">
        <v>2686</v>
      </c>
      <c r="D274" s="13" t="s">
        <v>10400</v>
      </c>
      <c r="E274" s="13" t="s">
        <v>9965</v>
      </c>
      <c r="F274" s="27">
        <v>1</v>
      </c>
      <c r="G274" s="40">
        <v>123.76</v>
      </c>
      <c r="H274" s="13"/>
      <c r="I274" s="17">
        <f>IFERROR(Таб02_48[[#This Row],[Цена]]*Таб02_48[[#This Row],[Заказ]],"")</f>
        <v>0</v>
      </c>
      <c r="J274" s="18" t="s">
        <v>10644</v>
      </c>
      <c r="K274" s="73" t="str">
        <f t="shared" si="4"/>
        <v/>
      </c>
      <c r="L274" s="12"/>
    </row>
    <row r="275" spans="2:12" ht="15.6" x14ac:dyDescent="0.3">
      <c r="B275" s="13" t="s">
        <v>2677</v>
      </c>
      <c r="C275" s="26" t="s">
        <v>2678</v>
      </c>
      <c r="D275" s="13" t="s">
        <v>10543</v>
      </c>
      <c r="E275" s="13" t="s">
        <v>9965</v>
      </c>
      <c r="F275" s="27">
        <v>1</v>
      </c>
      <c r="G275" s="40">
        <v>184.09</v>
      </c>
      <c r="H275" s="13"/>
      <c r="I275" s="17">
        <f>IFERROR(Таб02_48[[#This Row],[Цена]]*Таб02_48[[#This Row],[Заказ]],"")</f>
        <v>0</v>
      </c>
      <c r="J275" s="18" t="s">
        <v>10644</v>
      </c>
      <c r="K275" s="73" t="str">
        <f t="shared" si="4"/>
        <v/>
      </c>
      <c r="L275" s="12"/>
    </row>
    <row r="276" spans="2:12" ht="15.6" x14ac:dyDescent="0.3">
      <c r="B276" s="13" t="s">
        <v>2661</v>
      </c>
      <c r="C276" s="26" t="s">
        <v>2662</v>
      </c>
      <c r="D276" s="13" t="s">
        <v>10197</v>
      </c>
      <c r="E276" s="13" t="s">
        <v>9965</v>
      </c>
      <c r="F276" s="27">
        <v>1</v>
      </c>
      <c r="G276" s="40">
        <v>72.41</v>
      </c>
      <c r="H276" s="13"/>
      <c r="I276" s="17">
        <f>IFERROR(Таб02_48[[#This Row],[Цена]]*Таб02_48[[#This Row],[Заказ]],"")</f>
        <v>0</v>
      </c>
      <c r="J276" s="18" t="s">
        <v>10644</v>
      </c>
      <c r="K276" s="73" t="str">
        <f t="shared" si="4"/>
        <v/>
      </c>
      <c r="L276" s="12"/>
    </row>
    <row r="277" spans="2:12" ht="15.6" x14ac:dyDescent="0.3">
      <c r="B277" s="13" t="s">
        <v>2663</v>
      </c>
      <c r="C277" s="26" t="s">
        <v>2664</v>
      </c>
      <c r="D277" s="13" t="s">
        <v>10400</v>
      </c>
      <c r="E277" s="13" t="s">
        <v>9965</v>
      </c>
      <c r="F277" s="27">
        <v>1</v>
      </c>
      <c r="G277" s="40">
        <v>113.85</v>
      </c>
      <c r="H277" s="13"/>
      <c r="I277" s="17">
        <f>IFERROR(Таб02_48[[#This Row],[Цена]]*Таб02_48[[#This Row],[Заказ]],"")</f>
        <v>0</v>
      </c>
      <c r="J277" s="18" t="s">
        <v>10644</v>
      </c>
      <c r="K277" s="73" t="str">
        <f t="shared" si="4"/>
        <v/>
      </c>
      <c r="L277" s="12"/>
    </row>
    <row r="278" spans="2:12" ht="15.6" x14ac:dyDescent="0.3">
      <c r="B278" s="13" t="s">
        <v>2687</v>
      </c>
      <c r="C278" s="26" t="s">
        <v>2688</v>
      </c>
      <c r="D278" s="13" t="s">
        <v>10197</v>
      </c>
      <c r="E278" s="13" t="s">
        <v>2689</v>
      </c>
      <c r="F278" s="27">
        <v>1</v>
      </c>
      <c r="G278" s="40">
        <v>76.92</v>
      </c>
      <c r="H278" s="13"/>
      <c r="I278" s="17">
        <f>IFERROR(Таб02_48[[#This Row],[Цена]]*Таб02_48[[#This Row],[Заказ]],"")</f>
        <v>0</v>
      </c>
      <c r="J278" s="18" t="s">
        <v>10644</v>
      </c>
      <c r="K278" s="73" t="str">
        <f t="shared" si="4"/>
        <v/>
      </c>
      <c r="L278" s="12"/>
    </row>
    <row r="279" spans="2:12" ht="15.6" x14ac:dyDescent="0.3">
      <c r="B279" s="13" t="s">
        <v>2571</v>
      </c>
      <c r="C279" s="26" t="s">
        <v>2572</v>
      </c>
      <c r="D279" s="13" t="s">
        <v>10190</v>
      </c>
      <c r="E279" s="13" t="s">
        <v>9965</v>
      </c>
      <c r="F279" s="27">
        <v>1</v>
      </c>
      <c r="G279" s="40">
        <v>68.36</v>
      </c>
      <c r="H279" s="13"/>
      <c r="I279" s="17">
        <f>IFERROR(Таб02_48[[#This Row],[Цена]]*Таб02_48[[#This Row],[Заказ]],"")</f>
        <v>0</v>
      </c>
      <c r="J279" s="18" t="s">
        <v>10644</v>
      </c>
      <c r="K279" s="73" t="str">
        <f t="shared" si="4"/>
        <v/>
      </c>
      <c r="L279" s="12"/>
    </row>
    <row r="280" spans="2:12" ht="15.6" x14ac:dyDescent="0.3">
      <c r="B280" s="13" t="s">
        <v>2573</v>
      </c>
      <c r="C280" s="26" t="s">
        <v>2574</v>
      </c>
      <c r="D280" s="13" t="s">
        <v>10190</v>
      </c>
      <c r="E280" s="13" t="s">
        <v>9965</v>
      </c>
      <c r="F280" s="27">
        <v>1</v>
      </c>
      <c r="G280" s="40">
        <v>75.569999999999993</v>
      </c>
      <c r="H280" s="13"/>
      <c r="I280" s="17">
        <f>IFERROR(Таб02_48[[#This Row],[Цена]]*Таб02_48[[#This Row],[Заказ]],"")</f>
        <v>0</v>
      </c>
      <c r="J280" s="18" t="s">
        <v>10644</v>
      </c>
      <c r="K280" s="73" t="str">
        <f t="shared" si="4"/>
        <v/>
      </c>
      <c r="L280" s="12"/>
    </row>
    <row r="281" spans="2:12" ht="15.6" x14ac:dyDescent="0.3">
      <c r="B281" s="13" t="s">
        <v>2549</v>
      </c>
      <c r="C281" s="26" t="s">
        <v>2550</v>
      </c>
      <c r="D281" s="13" t="s">
        <v>10190</v>
      </c>
      <c r="E281" s="13" t="s">
        <v>9965</v>
      </c>
      <c r="F281" s="27">
        <v>1</v>
      </c>
      <c r="G281" s="40">
        <v>61.16</v>
      </c>
      <c r="H281" s="13"/>
      <c r="I281" s="17">
        <f>IFERROR(Таб02_48[[#This Row],[Цена]]*Таб02_48[[#This Row],[Заказ]],"")</f>
        <v>0</v>
      </c>
      <c r="J281" s="18" t="s">
        <v>10644</v>
      </c>
      <c r="K281" s="73" t="str">
        <f t="shared" si="4"/>
        <v/>
      </c>
      <c r="L281" s="12"/>
    </row>
    <row r="282" spans="2:12" ht="15.6" x14ac:dyDescent="0.3">
      <c r="B282" s="13" t="s">
        <v>2555</v>
      </c>
      <c r="C282" s="26" t="s">
        <v>2556</v>
      </c>
      <c r="D282" s="13" t="s">
        <v>10197</v>
      </c>
      <c r="E282" s="13" t="s">
        <v>9965</v>
      </c>
      <c r="F282" s="27">
        <v>1</v>
      </c>
      <c r="G282" s="40">
        <v>84.13</v>
      </c>
      <c r="H282" s="13"/>
      <c r="I282" s="17">
        <f>IFERROR(Таб02_48[[#This Row],[Цена]]*Таб02_48[[#This Row],[Заказ]],"")</f>
        <v>0</v>
      </c>
      <c r="J282" s="18" t="s">
        <v>10644</v>
      </c>
      <c r="K282" s="73" t="str">
        <f t="shared" si="4"/>
        <v/>
      </c>
      <c r="L282" s="12"/>
    </row>
    <row r="283" spans="2:12" ht="15.6" x14ac:dyDescent="0.3">
      <c r="B283" s="13" t="s">
        <v>2551</v>
      </c>
      <c r="C283" s="26" t="s">
        <v>2552</v>
      </c>
      <c r="D283" s="13" t="s">
        <v>10190</v>
      </c>
      <c r="E283" s="13" t="s">
        <v>9965</v>
      </c>
      <c r="F283" s="27">
        <v>1</v>
      </c>
      <c r="G283" s="40">
        <v>61.16</v>
      </c>
      <c r="H283" s="13"/>
      <c r="I283" s="17">
        <f>IFERROR(Таб02_48[[#This Row],[Цена]]*Таб02_48[[#This Row],[Заказ]],"")</f>
        <v>0</v>
      </c>
      <c r="J283" s="18" t="s">
        <v>10644</v>
      </c>
      <c r="K283" s="73" t="str">
        <f t="shared" si="4"/>
        <v/>
      </c>
      <c r="L283" s="12"/>
    </row>
    <row r="284" spans="2:12" ht="15.6" x14ac:dyDescent="0.3">
      <c r="B284" s="13" t="s">
        <v>2553</v>
      </c>
      <c r="C284" s="26" t="s">
        <v>2554</v>
      </c>
      <c r="D284" s="13" t="s">
        <v>10190</v>
      </c>
      <c r="E284" s="13" t="s">
        <v>9965</v>
      </c>
      <c r="F284" s="27">
        <v>1</v>
      </c>
      <c r="G284" s="40">
        <v>68.36</v>
      </c>
      <c r="H284" s="13"/>
      <c r="I284" s="17">
        <f>IFERROR(Таб02_48[[#This Row],[Цена]]*Таб02_48[[#This Row],[Заказ]],"")</f>
        <v>0</v>
      </c>
      <c r="J284" s="18" t="s">
        <v>10644</v>
      </c>
      <c r="K284" s="73" t="str">
        <f t="shared" si="4"/>
        <v/>
      </c>
      <c r="L284" s="12"/>
    </row>
    <row r="285" spans="2:12" ht="15.6" x14ac:dyDescent="0.3">
      <c r="B285" s="13" t="s">
        <v>2557</v>
      </c>
      <c r="C285" s="26" t="s">
        <v>2558</v>
      </c>
      <c r="D285" s="13" t="s">
        <v>10190</v>
      </c>
      <c r="E285" s="13" t="s">
        <v>9965</v>
      </c>
      <c r="F285" s="27">
        <v>1</v>
      </c>
      <c r="G285" s="40">
        <v>55.75</v>
      </c>
      <c r="H285" s="13"/>
      <c r="I285" s="17">
        <f>IFERROR(Таб02_48[[#This Row],[Цена]]*Таб02_48[[#This Row],[Заказ]],"")</f>
        <v>0</v>
      </c>
      <c r="J285" s="18" t="s">
        <v>10644</v>
      </c>
      <c r="K285" s="73" t="str">
        <f t="shared" si="4"/>
        <v/>
      </c>
      <c r="L285" s="12"/>
    </row>
    <row r="286" spans="2:12" ht="15.6" x14ac:dyDescent="0.3">
      <c r="B286" s="13" t="s">
        <v>2511</v>
      </c>
      <c r="C286" s="26" t="s">
        <v>2512</v>
      </c>
      <c r="D286" s="13" t="s">
        <v>10197</v>
      </c>
      <c r="E286" s="13" t="s">
        <v>16</v>
      </c>
      <c r="F286" s="27">
        <v>1</v>
      </c>
      <c r="G286" s="40">
        <v>83.23</v>
      </c>
      <c r="H286" s="13"/>
      <c r="I286" s="17">
        <f>IFERROR(Таб02_48[[#This Row],[Цена]]*Таб02_48[[#This Row],[Заказ]],"")</f>
        <v>0</v>
      </c>
      <c r="J286" s="18" t="s">
        <v>10644</v>
      </c>
      <c r="K286" s="73" t="str">
        <f t="shared" si="4"/>
        <v/>
      </c>
      <c r="L286" s="12"/>
    </row>
    <row r="287" spans="2:12" ht="15.6" x14ac:dyDescent="0.3">
      <c r="B287" s="13" t="s">
        <v>2481</v>
      </c>
      <c r="C287" s="26" t="s">
        <v>2482</v>
      </c>
      <c r="D287" s="13" t="s">
        <v>10197</v>
      </c>
      <c r="E287" s="13" t="s">
        <v>16</v>
      </c>
      <c r="F287" s="27">
        <v>1</v>
      </c>
      <c r="G287" s="40">
        <v>86.83</v>
      </c>
      <c r="H287" s="13"/>
      <c r="I287" s="17">
        <f>IFERROR(Таб02_48[[#This Row],[Цена]]*Таб02_48[[#This Row],[Заказ]],"")</f>
        <v>0</v>
      </c>
      <c r="J287" s="18" t="s">
        <v>10644</v>
      </c>
      <c r="K287" s="73" t="str">
        <f t="shared" si="4"/>
        <v/>
      </c>
      <c r="L287" s="12"/>
    </row>
    <row r="288" spans="2:12" ht="15.6" x14ac:dyDescent="0.3">
      <c r="B288" s="13" t="s">
        <v>2483</v>
      </c>
      <c r="C288" s="26" t="s">
        <v>2484</v>
      </c>
      <c r="D288" s="13" t="s">
        <v>10197</v>
      </c>
      <c r="E288" s="13" t="s">
        <v>16</v>
      </c>
      <c r="F288" s="27">
        <v>1</v>
      </c>
      <c r="G288" s="40">
        <v>86.83</v>
      </c>
      <c r="H288" s="13"/>
      <c r="I288" s="17">
        <f>IFERROR(Таб02_48[[#This Row],[Цена]]*Таб02_48[[#This Row],[Заказ]],"")</f>
        <v>0</v>
      </c>
      <c r="J288" s="18" t="s">
        <v>10644</v>
      </c>
      <c r="K288" s="73" t="str">
        <f t="shared" si="4"/>
        <v/>
      </c>
      <c r="L288" s="12"/>
    </row>
    <row r="289" spans="2:12" ht="15.6" x14ac:dyDescent="0.3">
      <c r="B289" s="13" t="s">
        <v>2485</v>
      </c>
      <c r="C289" s="26" t="s">
        <v>2486</v>
      </c>
      <c r="D289" s="13" t="s">
        <v>10197</v>
      </c>
      <c r="E289" s="13" t="s">
        <v>16</v>
      </c>
      <c r="F289" s="27">
        <v>1</v>
      </c>
      <c r="G289" s="40">
        <v>83.23</v>
      </c>
      <c r="H289" s="13"/>
      <c r="I289" s="17">
        <f>IFERROR(Таб02_48[[#This Row],[Цена]]*Таб02_48[[#This Row],[Заказ]],"")</f>
        <v>0</v>
      </c>
      <c r="J289" s="18" t="s">
        <v>10644</v>
      </c>
      <c r="K289" s="73" t="str">
        <f t="shared" si="4"/>
        <v/>
      </c>
      <c r="L289" s="12"/>
    </row>
    <row r="290" spans="2:12" ht="15.6" x14ac:dyDescent="0.3">
      <c r="B290" s="13" t="s">
        <v>2487</v>
      </c>
      <c r="C290" s="26" t="s">
        <v>2488</v>
      </c>
      <c r="D290" s="13" t="s">
        <v>10197</v>
      </c>
      <c r="E290" s="13" t="s">
        <v>16</v>
      </c>
      <c r="F290" s="27">
        <v>1</v>
      </c>
      <c r="G290" s="40">
        <v>86.83</v>
      </c>
      <c r="H290" s="13"/>
      <c r="I290" s="17">
        <f>IFERROR(Таб02_48[[#This Row],[Цена]]*Таб02_48[[#This Row],[Заказ]],"")</f>
        <v>0</v>
      </c>
      <c r="J290" s="18" t="s">
        <v>10644</v>
      </c>
      <c r="K290" s="73" t="str">
        <f t="shared" si="4"/>
        <v/>
      </c>
      <c r="L290" s="12"/>
    </row>
    <row r="291" spans="2:12" ht="15.6" x14ac:dyDescent="0.3">
      <c r="B291" s="13" t="s">
        <v>2489</v>
      </c>
      <c r="C291" s="26" t="s">
        <v>2490</v>
      </c>
      <c r="D291" s="13" t="s">
        <v>10197</v>
      </c>
      <c r="E291" s="13" t="s">
        <v>16</v>
      </c>
      <c r="F291" s="27">
        <v>1</v>
      </c>
      <c r="G291" s="40">
        <v>93.14</v>
      </c>
      <c r="H291" s="13"/>
      <c r="I291" s="17">
        <f>IFERROR(Таб02_48[[#This Row],[Цена]]*Таб02_48[[#This Row],[Заказ]],"")</f>
        <v>0</v>
      </c>
      <c r="J291" s="18" t="s">
        <v>10644</v>
      </c>
      <c r="K291" s="73" t="str">
        <f t="shared" si="4"/>
        <v/>
      </c>
      <c r="L291" s="12"/>
    </row>
    <row r="292" spans="2:12" ht="15.6" x14ac:dyDescent="0.3">
      <c r="B292" s="13" t="s">
        <v>2491</v>
      </c>
      <c r="C292" s="26" t="s">
        <v>2492</v>
      </c>
      <c r="D292" s="13" t="s">
        <v>10197</v>
      </c>
      <c r="E292" s="13" t="s">
        <v>16</v>
      </c>
      <c r="F292" s="27">
        <v>1</v>
      </c>
      <c r="G292" s="40">
        <v>83.23</v>
      </c>
      <c r="H292" s="13"/>
      <c r="I292" s="17">
        <f>IFERROR(Таб02_48[[#This Row],[Цена]]*Таб02_48[[#This Row],[Заказ]],"")</f>
        <v>0</v>
      </c>
      <c r="J292" s="18" t="s">
        <v>10644</v>
      </c>
      <c r="K292" s="73" t="str">
        <f t="shared" si="4"/>
        <v/>
      </c>
      <c r="L292" s="12"/>
    </row>
    <row r="293" spans="2:12" ht="15.6" x14ac:dyDescent="0.3">
      <c r="B293" s="13" t="s">
        <v>2493</v>
      </c>
      <c r="C293" s="26" t="s">
        <v>2494</v>
      </c>
      <c r="D293" s="13" t="s">
        <v>10197</v>
      </c>
      <c r="E293" s="13" t="s">
        <v>16</v>
      </c>
      <c r="F293" s="27">
        <v>1</v>
      </c>
      <c r="G293" s="40">
        <v>86.83</v>
      </c>
      <c r="H293" s="13"/>
      <c r="I293" s="17">
        <f>IFERROR(Таб02_48[[#This Row],[Цена]]*Таб02_48[[#This Row],[Заказ]],"")</f>
        <v>0</v>
      </c>
      <c r="J293" s="18" t="s">
        <v>10644</v>
      </c>
      <c r="K293" s="73" t="str">
        <f t="shared" si="4"/>
        <v/>
      </c>
      <c r="L293" s="12"/>
    </row>
    <row r="294" spans="2:12" ht="15.6" x14ac:dyDescent="0.3">
      <c r="B294" s="13" t="s">
        <v>2461</v>
      </c>
      <c r="C294" s="26" t="s">
        <v>2462</v>
      </c>
      <c r="D294" s="13" t="s">
        <v>10197</v>
      </c>
      <c r="E294" s="13" t="s">
        <v>16</v>
      </c>
      <c r="F294" s="27">
        <v>1</v>
      </c>
      <c r="G294" s="40">
        <v>76.02</v>
      </c>
      <c r="H294" s="13"/>
      <c r="I294" s="17">
        <f>IFERROR(Таб02_48[[#This Row],[Цена]]*Таб02_48[[#This Row],[Заказ]],"")</f>
        <v>0</v>
      </c>
      <c r="J294" s="18" t="s">
        <v>10644</v>
      </c>
      <c r="K294" s="73" t="str">
        <f t="shared" si="4"/>
        <v/>
      </c>
      <c r="L294" s="12"/>
    </row>
    <row r="295" spans="2:12" ht="15.6" x14ac:dyDescent="0.3">
      <c r="B295" s="13" t="s">
        <v>2463</v>
      </c>
      <c r="C295" s="26" t="s">
        <v>2464</v>
      </c>
      <c r="D295" s="13" t="s">
        <v>10197</v>
      </c>
      <c r="E295" s="13" t="s">
        <v>16</v>
      </c>
      <c r="F295" s="27">
        <v>1</v>
      </c>
      <c r="G295" s="40">
        <v>85.93</v>
      </c>
      <c r="H295" s="13"/>
      <c r="I295" s="17">
        <f>IFERROR(Таб02_48[[#This Row],[Цена]]*Таб02_48[[#This Row],[Заказ]],"")</f>
        <v>0</v>
      </c>
      <c r="J295" s="18" t="s">
        <v>10644</v>
      </c>
      <c r="K295" s="73" t="str">
        <f t="shared" si="4"/>
        <v/>
      </c>
      <c r="L295" s="12"/>
    </row>
    <row r="296" spans="2:12" ht="15.6" x14ac:dyDescent="0.3">
      <c r="B296" s="13" t="s">
        <v>2465</v>
      </c>
      <c r="C296" s="26" t="s">
        <v>2466</v>
      </c>
      <c r="D296" s="13" t="s">
        <v>10197</v>
      </c>
      <c r="E296" s="13" t="s">
        <v>16</v>
      </c>
      <c r="F296" s="27">
        <v>1</v>
      </c>
      <c r="G296" s="40">
        <v>79.62</v>
      </c>
      <c r="H296" s="13"/>
      <c r="I296" s="17">
        <f>IFERROR(Таб02_48[[#This Row],[Цена]]*Таб02_48[[#This Row],[Заказ]],"")</f>
        <v>0</v>
      </c>
      <c r="J296" s="18" t="s">
        <v>10644</v>
      </c>
      <c r="K296" s="73" t="str">
        <f t="shared" si="4"/>
        <v/>
      </c>
      <c r="L296" s="12"/>
    </row>
    <row r="297" spans="2:12" ht="15.6" x14ac:dyDescent="0.3">
      <c r="B297" s="13" t="s">
        <v>2467</v>
      </c>
      <c r="C297" s="26" t="s">
        <v>2468</v>
      </c>
      <c r="D297" s="13" t="s">
        <v>10197</v>
      </c>
      <c r="E297" s="13" t="s">
        <v>16</v>
      </c>
      <c r="F297" s="27">
        <v>1</v>
      </c>
      <c r="G297" s="40">
        <v>76.02</v>
      </c>
      <c r="H297" s="13"/>
      <c r="I297" s="17">
        <f>IFERROR(Таб02_48[[#This Row],[Цена]]*Таб02_48[[#This Row],[Заказ]],"")</f>
        <v>0</v>
      </c>
      <c r="J297" s="18" t="s">
        <v>10644</v>
      </c>
      <c r="K297" s="73" t="str">
        <f t="shared" si="4"/>
        <v/>
      </c>
      <c r="L297" s="12"/>
    </row>
    <row r="298" spans="2:12" ht="15.6" x14ac:dyDescent="0.3">
      <c r="B298" s="13" t="s">
        <v>2469</v>
      </c>
      <c r="C298" s="26" t="s">
        <v>2470</v>
      </c>
      <c r="D298" s="13" t="s">
        <v>10197</v>
      </c>
      <c r="E298" s="13" t="s">
        <v>16</v>
      </c>
      <c r="F298" s="27">
        <v>1</v>
      </c>
      <c r="G298" s="40">
        <v>79.62</v>
      </c>
      <c r="H298" s="13"/>
      <c r="I298" s="17">
        <f>IFERROR(Таб02_48[[#This Row],[Цена]]*Таб02_48[[#This Row],[Заказ]],"")</f>
        <v>0</v>
      </c>
      <c r="J298" s="18" t="s">
        <v>10644</v>
      </c>
      <c r="K298" s="73" t="str">
        <f t="shared" si="4"/>
        <v/>
      </c>
      <c r="L298" s="12"/>
    </row>
    <row r="299" spans="2:12" ht="15.6" x14ac:dyDescent="0.3">
      <c r="B299" s="13" t="s">
        <v>2471</v>
      </c>
      <c r="C299" s="26" t="s">
        <v>2472</v>
      </c>
      <c r="D299" s="13" t="s">
        <v>10197</v>
      </c>
      <c r="E299" s="13" t="s">
        <v>16</v>
      </c>
      <c r="F299" s="27">
        <v>1</v>
      </c>
      <c r="G299" s="40">
        <v>85.93</v>
      </c>
      <c r="H299" s="13"/>
      <c r="I299" s="17">
        <f>IFERROR(Таб02_48[[#This Row],[Цена]]*Таб02_48[[#This Row],[Заказ]],"")</f>
        <v>0</v>
      </c>
      <c r="J299" s="18" t="s">
        <v>10644</v>
      </c>
      <c r="K299" s="73" t="str">
        <f t="shared" si="4"/>
        <v/>
      </c>
      <c r="L299" s="12"/>
    </row>
    <row r="300" spans="2:12" ht="15.6" x14ac:dyDescent="0.3">
      <c r="B300" s="13" t="s">
        <v>2473</v>
      </c>
      <c r="C300" s="26" t="s">
        <v>2474</v>
      </c>
      <c r="D300" s="13" t="s">
        <v>10197</v>
      </c>
      <c r="E300" s="13" t="s">
        <v>16</v>
      </c>
      <c r="F300" s="27">
        <v>1</v>
      </c>
      <c r="G300" s="40">
        <v>76.02</v>
      </c>
      <c r="H300" s="13"/>
      <c r="I300" s="17">
        <f>IFERROR(Таб02_48[[#This Row],[Цена]]*Таб02_48[[#This Row],[Заказ]],"")</f>
        <v>0</v>
      </c>
      <c r="J300" s="18" t="s">
        <v>10644</v>
      </c>
      <c r="K300" s="73" t="str">
        <f t="shared" si="4"/>
        <v/>
      </c>
      <c r="L300" s="12"/>
    </row>
    <row r="301" spans="2:12" ht="15.6" x14ac:dyDescent="0.3">
      <c r="B301" s="13" t="s">
        <v>2475</v>
      </c>
      <c r="C301" s="26" t="s">
        <v>2476</v>
      </c>
      <c r="D301" s="13" t="s">
        <v>10197</v>
      </c>
      <c r="E301" s="13" t="s">
        <v>16</v>
      </c>
      <c r="F301" s="27">
        <v>1</v>
      </c>
      <c r="G301" s="40">
        <v>83.23</v>
      </c>
      <c r="H301" s="13"/>
      <c r="I301" s="17">
        <f>IFERROR(Таб02_48[[#This Row],[Цена]]*Таб02_48[[#This Row],[Заказ]],"")</f>
        <v>0</v>
      </c>
      <c r="J301" s="18" t="s">
        <v>10644</v>
      </c>
      <c r="K301" s="73" t="str">
        <f t="shared" si="4"/>
        <v/>
      </c>
      <c r="L301" s="12"/>
    </row>
    <row r="302" spans="2:12" ht="15.6" x14ac:dyDescent="0.3">
      <c r="B302" s="13" t="s">
        <v>2477</v>
      </c>
      <c r="C302" s="26" t="s">
        <v>2478</v>
      </c>
      <c r="D302" s="13" t="s">
        <v>10197</v>
      </c>
      <c r="E302" s="13" t="s">
        <v>16</v>
      </c>
      <c r="F302" s="27">
        <v>1</v>
      </c>
      <c r="G302" s="40">
        <v>79.62</v>
      </c>
      <c r="H302" s="13"/>
      <c r="I302" s="17">
        <f>IFERROR(Таб02_48[[#This Row],[Цена]]*Таб02_48[[#This Row],[Заказ]],"")</f>
        <v>0</v>
      </c>
      <c r="J302" s="18" t="s">
        <v>10644</v>
      </c>
      <c r="K302" s="73" t="str">
        <f t="shared" si="4"/>
        <v/>
      </c>
      <c r="L302" s="12"/>
    </row>
    <row r="303" spans="2:12" ht="15.6" x14ac:dyDescent="0.3">
      <c r="B303" s="13" t="s">
        <v>2479</v>
      </c>
      <c r="C303" s="26" t="s">
        <v>2480</v>
      </c>
      <c r="D303" s="13" t="s">
        <v>10197</v>
      </c>
      <c r="E303" s="13" t="s">
        <v>16</v>
      </c>
      <c r="F303" s="27">
        <v>1</v>
      </c>
      <c r="G303" s="40">
        <v>85.93</v>
      </c>
      <c r="H303" s="13"/>
      <c r="I303" s="17">
        <f>IFERROR(Таб02_48[[#This Row],[Цена]]*Таб02_48[[#This Row],[Заказ]],"")</f>
        <v>0</v>
      </c>
      <c r="J303" s="18" t="s">
        <v>10644</v>
      </c>
      <c r="K303" s="73" t="str">
        <f t="shared" si="4"/>
        <v/>
      </c>
      <c r="L303" s="12"/>
    </row>
    <row r="304" spans="2:12" ht="15.6" x14ac:dyDescent="0.3">
      <c r="B304" s="13" t="s">
        <v>2503</v>
      </c>
      <c r="C304" s="26" t="s">
        <v>2504</v>
      </c>
      <c r="D304" s="13" t="s">
        <v>10136</v>
      </c>
      <c r="E304" s="13" t="s">
        <v>16</v>
      </c>
      <c r="F304" s="27">
        <v>1</v>
      </c>
      <c r="G304" s="40">
        <v>86.46</v>
      </c>
      <c r="H304" s="13"/>
      <c r="I304" s="17">
        <f>IFERROR(Таб02_48[[#This Row],[Цена]]*Таб02_48[[#This Row],[Заказ]],"")</f>
        <v>0</v>
      </c>
      <c r="J304" s="18" t="s">
        <v>10644</v>
      </c>
      <c r="K304" s="73" t="str">
        <f t="shared" si="4"/>
        <v/>
      </c>
      <c r="L304" s="12"/>
    </row>
    <row r="305" spans="2:12" ht="15.6" x14ac:dyDescent="0.3">
      <c r="B305" s="13" t="s">
        <v>2515</v>
      </c>
      <c r="C305" s="26" t="s">
        <v>2516</v>
      </c>
      <c r="D305" s="13" t="s">
        <v>10197</v>
      </c>
      <c r="E305" s="13" t="s">
        <v>16</v>
      </c>
      <c r="F305" s="27">
        <v>1</v>
      </c>
      <c r="G305" s="40">
        <v>79.62</v>
      </c>
      <c r="H305" s="13"/>
      <c r="I305" s="17">
        <f>IFERROR(Таб02_48[[#This Row],[Цена]]*Таб02_48[[#This Row],[Заказ]],"")</f>
        <v>0</v>
      </c>
      <c r="J305" s="18" t="s">
        <v>10644</v>
      </c>
      <c r="K305" s="73" t="str">
        <f t="shared" si="4"/>
        <v/>
      </c>
      <c r="L305" s="12"/>
    </row>
    <row r="306" spans="2:12" ht="15.6" x14ac:dyDescent="0.3">
      <c r="B306" s="13" t="s">
        <v>2517</v>
      </c>
      <c r="C306" s="26" t="s">
        <v>2518</v>
      </c>
      <c r="D306" s="13" t="s">
        <v>10197</v>
      </c>
      <c r="E306" s="13" t="s">
        <v>16</v>
      </c>
      <c r="F306" s="27">
        <v>1</v>
      </c>
      <c r="G306" s="40">
        <v>86.83</v>
      </c>
      <c r="H306" s="13"/>
      <c r="I306" s="17">
        <f>IFERROR(Таб02_48[[#This Row],[Цена]]*Таб02_48[[#This Row],[Заказ]],"")</f>
        <v>0</v>
      </c>
      <c r="J306" s="18" t="s">
        <v>10644</v>
      </c>
      <c r="K306" s="73" t="str">
        <f t="shared" si="4"/>
        <v/>
      </c>
      <c r="L306" s="12"/>
    </row>
    <row r="307" spans="2:12" ht="15.6" x14ac:dyDescent="0.3">
      <c r="B307" s="13" t="s">
        <v>2519</v>
      </c>
      <c r="C307" s="26" t="s">
        <v>2520</v>
      </c>
      <c r="D307" s="13" t="s">
        <v>10197</v>
      </c>
      <c r="E307" s="13" t="s">
        <v>16</v>
      </c>
      <c r="F307" s="27">
        <v>1</v>
      </c>
      <c r="G307" s="40">
        <v>85.93</v>
      </c>
      <c r="H307" s="13"/>
      <c r="I307" s="17">
        <f>IFERROR(Таб02_48[[#This Row],[Цена]]*Таб02_48[[#This Row],[Заказ]],"")</f>
        <v>0</v>
      </c>
      <c r="J307" s="18" t="s">
        <v>10644</v>
      </c>
      <c r="K307" s="73" t="str">
        <f t="shared" si="4"/>
        <v/>
      </c>
      <c r="L307" s="12"/>
    </row>
    <row r="308" spans="2:12" ht="15.6" x14ac:dyDescent="0.3">
      <c r="B308" s="13" t="s">
        <v>2513</v>
      </c>
      <c r="C308" s="26" t="s">
        <v>2514</v>
      </c>
      <c r="D308" s="13" t="s">
        <v>10190</v>
      </c>
      <c r="E308" s="13" t="s">
        <v>16</v>
      </c>
      <c r="F308" s="27">
        <v>1</v>
      </c>
      <c r="G308" s="40">
        <v>67.459999999999994</v>
      </c>
      <c r="H308" s="13"/>
      <c r="I308" s="17">
        <f>IFERROR(Таб02_48[[#This Row],[Цена]]*Таб02_48[[#This Row],[Заказ]],"")</f>
        <v>0</v>
      </c>
      <c r="J308" s="18" t="s">
        <v>10644</v>
      </c>
      <c r="K308" s="73" t="str">
        <f t="shared" si="4"/>
        <v/>
      </c>
      <c r="L308" s="12"/>
    </row>
    <row r="309" spans="2:12" ht="15.6" x14ac:dyDescent="0.3">
      <c r="B309" s="13" t="s">
        <v>2521</v>
      </c>
      <c r="C309" s="26" t="s">
        <v>2522</v>
      </c>
      <c r="D309" s="13" t="s">
        <v>10197</v>
      </c>
      <c r="E309" s="13" t="s">
        <v>16</v>
      </c>
      <c r="F309" s="27">
        <v>1</v>
      </c>
      <c r="G309" s="40">
        <v>76.02</v>
      </c>
      <c r="H309" s="13"/>
      <c r="I309" s="17">
        <f>IFERROR(Таб02_48[[#This Row],[Цена]]*Таб02_48[[#This Row],[Заказ]],"")</f>
        <v>0</v>
      </c>
      <c r="J309" s="18" t="s">
        <v>10644</v>
      </c>
      <c r="K309" s="73" t="str">
        <f t="shared" si="4"/>
        <v/>
      </c>
      <c r="L309" s="12"/>
    </row>
    <row r="310" spans="2:12" ht="15.6" x14ac:dyDescent="0.3">
      <c r="B310" s="13" t="s">
        <v>2523</v>
      </c>
      <c r="C310" s="26" t="s">
        <v>2524</v>
      </c>
      <c r="D310" s="13" t="s">
        <v>10197</v>
      </c>
      <c r="E310" s="13" t="s">
        <v>16</v>
      </c>
      <c r="F310" s="27">
        <v>1</v>
      </c>
      <c r="G310" s="40">
        <v>79.62</v>
      </c>
      <c r="H310" s="13"/>
      <c r="I310" s="17">
        <f>IFERROR(Таб02_48[[#This Row],[Цена]]*Таб02_48[[#This Row],[Заказ]],"")</f>
        <v>0</v>
      </c>
      <c r="J310" s="18" t="s">
        <v>10644</v>
      </c>
      <c r="K310" s="73" t="str">
        <f t="shared" si="4"/>
        <v/>
      </c>
      <c r="L310" s="12"/>
    </row>
    <row r="311" spans="2:12" ht="15.6" x14ac:dyDescent="0.3">
      <c r="B311" s="13" t="s">
        <v>2527</v>
      </c>
      <c r="C311" s="26" t="s">
        <v>2528</v>
      </c>
      <c r="D311" s="13" t="s">
        <v>10197</v>
      </c>
      <c r="E311" s="13" t="s">
        <v>16</v>
      </c>
      <c r="F311" s="27">
        <v>1</v>
      </c>
      <c r="G311" s="40">
        <v>85.93</v>
      </c>
      <c r="H311" s="13"/>
      <c r="I311" s="17">
        <f>IFERROR(Таб02_48[[#This Row],[Цена]]*Таб02_48[[#This Row],[Заказ]],"")</f>
        <v>0</v>
      </c>
      <c r="J311" s="18" t="s">
        <v>10644</v>
      </c>
      <c r="K311" s="73" t="str">
        <f t="shared" si="4"/>
        <v/>
      </c>
      <c r="L311" s="12"/>
    </row>
    <row r="312" spans="2:12" ht="15.6" x14ac:dyDescent="0.3">
      <c r="B312" s="13" t="s">
        <v>2525</v>
      </c>
      <c r="C312" s="26" t="s">
        <v>2526</v>
      </c>
      <c r="D312" s="13" t="s">
        <v>10136</v>
      </c>
      <c r="E312" s="13" t="s">
        <v>16</v>
      </c>
      <c r="F312" s="27">
        <v>1</v>
      </c>
      <c r="G312" s="40">
        <v>94.57</v>
      </c>
      <c r="H312" s="13"/>
      <c r="I312" s="17">
        <f>IFERROR(Таб02_48[[#This Row],[Цена]]*Таб02_48[[#This Row],[Заказ]],"")</f>
        <v>0</v>
      </c>
      <c r="J312" s="18" t="s">
        <v>10644</v>
      </c>
      <c r="K312" s="73" t="str">
        <f t="shared" si="4"/>
        <v/>
      </c>
      <c r="L312" s="12"/>
    </row>
    <row r="313" spans="2:12" ht="15.6" x14ac:dyDescent="0.3">
      <c r="B313" s="13" t="s">
        <v>2529</v>
      </c>
      <c r="C313" s="26" t="s">
        <v>2530</v>
      </c>
      <c r="D313" s="13" t="s">
        <v>10197</v>
      </c>
      <c r="E313" s="13" t="s">
        <v>16</v>
      </c>
      <c r="F313" s="27">
        <v>1</v>
      </c>
      <c r="G313" s="40">
        <v>76.02</v>
      </c>
      <c r="H313" s="13"/>
      <c r="I313" s="17">
        <f>IFERROR(Таб02_48[[#This Row],[Цена]]*Таб02_48[[#This Row],[Заказ]],"")</f>
        <v>0</v>
      </c>
      <c r="J313" s="18" t="s">
        <v>10644</v>
      </c>
      <c r="K313" s="73" t="str">
        <f t="shared" si="4"/>
        <v/>
      </c>
      <c r="L313" s="12"/>
    </row>
    <row r="314" spans="2:12" ht="15.6" x14ac:dyDescent="0.3">
      <c r="B314" s="13" t="s">
        <v>2531</v>
      </c>
      <c r="C314" s="26" t="s">
        <v>2532</v>
      </c>
      <c r="D314" s="13" t="s">
        <v>10197</v>
      </c>
      <c r="E314" s="13" t="s">
        <v>16</v>
      </c>
      <c r="F314" s="27">
        <v>1</v>
      </c>
      <c r="G314" s="40">
        <v>79.62</v>
      </c>
      <c r="H314" s="13"/>
      <c r="I314" s="17">
        <f>IFERROR(Таб02_48[[#This Row],[Цена]]*Таб02_48[[#This Row],[Заказ]],"")</f>
        <v>0</v>
      </c>
      <c r="J314" s="18" t="s">
        <v>10644</v>
      </c>
      <c r="K314" s="73" t="str">
        <f t="shared" si="4"/>
        <v/>
      </c>
      <c r="L314" s="12"/>
    </row>
    <row r="315" spans="2:12" ht="15.6" x14ac:dyDescent="0.3">
      <c r="B315" s="13" t="s">
        <v>2533</v>
      </c>
      <c r="C315" s="26" t="s">
        <v>2534</v>
      </c>
      <c r="D315" s="13" t="s">
        <v>10197</v>
      </c>
      <c r="E315" s="13" t="s">
        <v>16</v>
      </c>
      <c r="F315" s="27">
        <v>1</v>
      </c>
      <c r="G315" s="40">
        <v>76.02</v>
      </c>
      <c r="H315" s="13"/>
      <c r="I315" s="17">
        <f>IFERROR(Таб02_48[[#This Row],[Цена]]*Таб02_48[[#This Row],[Заказ]],"")</f>
        <v>0</v>
      </c>
      <c r="J315" s="18" t="s">
        <v>10644</v>
      </c>
      <c r="K315" s="73" t="str">
        <f t="shared" si="4"/>
        <v/>
      </c>
      <c r="L315" s="12"/>
    </row>
    <row r="316" spans="2:12" ht="15.6" x14ac:dyDescent="0.3">
      <c r="B316" s="13" t="s">
        <v>2535</v>
      </c>
      <c r="C316" s="26" t="s">
        <v>2536</v>
      </c>
      <c r="D316" s="13" t="s">
        <v>10197</v>
      </c>
      <c r="E316" s="13" t="s">
        <v>16</v>
      </c>
      <c r="F316" s="27">
        <v>1</v>
      </c>
      <c r="G316" s="40">
        <v>83.23</v>
      </c>
      <c r="H316" s="13"/>
      <c r="I316" s="17">
        <f>IFERROR(Таб02_48[[#This Row],[Цена]]*Таб02_48[[#This Row],[Заказ]],"")</f>
        <v>0</v>
      </c>
      <c r="J316" s="18" t="s">
        <v>10644</v>
      </c>
      <c r="K316" s="73" t="str">
        <f t="shared" si="4"/>
        <v/>
      </c>
      <c r="L316" s="12"/>
    </row>
    <row r="317" spans="2:12" ht="15.6" x14ac:dyDescent="0.3">
      <c r="B317" s="13" t="s">
        <v>2537</v>
      </c>
      <c r="C317" s="26" t="s">
        <v>2538</v>
      </c>
      <c r="D317" s="13" t="s">
        <v>10197</v>
      </c>
      <c r="E317" s="13" t="s">
        <v>16</v>
      </c>
      <c r="F317" s="27">
        <v>1</v>
      </c>
      <c r="G317" s="40">
        <v>79.62</v>
      </c>
      <c r="H317" s="13"/>
      <c r="I317" s="17">
        <f>IFERROR(Таб02_48[[#This Row],[Цена]]*Таб02_48[[#This Row],[Заказ]],"")</f>
        <v>0</v>
      </c>
      <c r="J317" s="18" t="s">
        <v>10644</v>
      </c>
      <c r="K317" s="73" t="str">
        <f t="shared" si="4"/>
        <v/>
      </c>
      <c r="L317" s="12"/>
    </row>
    <row r="318" spans="2:12" ht="15.6" x14ac:dyDescent="0.3">
      <c r="B318" s="13" t="s">
        <v>2539</v>
      </c>
      <c r="C318" s="26" t="s">
        <v>2540</v>
      </c>
      <c r="D318" s="13" t="s">
        <v>10197</v>
      </c>
      <c r="E318" s="13" t="s">
        <v>16</v>
      </c>
      <c r="F318" s="27">
        <v>1</v>
      </c>
      <c r="G318" s="40">
        <v>85.93</v>
      </c>
      <c r="H318" s="13"/>
      <c r="I318" s="17">
        <f>IFERROR(Таб02_48[[#This Row],[Цена]]*Таб02_48[[#This Row],[Заказ]],"")</f>
        <v>0</v>
      </c>
      <c r="J318" s="18" t="s">
        <v>10644</v>
      </c>
      <c r="K318" s="73" t="str">
        <f t="shared" si="4"/>
        <v/>
      </c>
      <c r="L318" s="12"/>
    </row>
    <row r="319" spans="2:12" ht="15.6" x14ac:dyDescent="0.3">
      <c r="B319" s="13" t="s">
        <v>2541</v>
      </c>
      <c r="C319" s="26" t="s">
        <v>2542</v>
      </c>
      <c r="D319" s="13" t="s">
        <v>10400</v>
      </c>
      <c r="E319" s="13" t="s">
        <v>16</v>
      </c>
      <c r="F319" s="27">
        <v>1</v>
      </c>
      <c r="G319" s="40">
        <v>113.85</v>
      </c>
      <c r="H319" s="13"/>
      <c r="I319" s="17">
        <f>IFERROR(Таб02_48[[#This Row],[Цена]]*Таб02_48[[#This Row],[Заказ]],"")</f>
        <v>0</v>
      </c>
      <c r="J319" s="18" t="s">
        <v>10644</v>
      </c>
      <c r="K319" s="73" t="str">
        <f t="shared" si="4"/>
        <v/>
      </c>
      <c r="L319" s="12"/>
    </row>
    <row r="320" spans="2:12" ht="15.6" x14ac:dyDescent="0.3">
      <c r="B320" s="13" t="s">
        <v>2505</v>
      </c>
      <c r="C320" s="26" t="s">
        <v>2506</v>
      </c>
      <c r="D320" s="13" t="s">
        <v>10197</v>
      </c>
      <c r="E320" s="13" t="s">
        <v>16</v>
      </c>
      <c r="F320" s="27">
        <v>1</v>
      </c>
      <c r="G320" s="40">
        <v>76.02</v>
      </c>
      <c r="H320" s="13"/>
      <c r="I320" s="17">
        <f>IFERROR(Таб02_48[[#This Row],[Цена]]*Таб02_48[[#This Row],[Заказ]],"")</f>
        <v>0</v>
      </c>
      <c r="J320" s="18" t="s">
        <v>10644</v>
      </c>
      <c r="K320" s="73" t="str">
        <f t="shared" si="4"/>
        <v/>
      </c>
      <c r="L320" s="12"/>
    </row>
    <row r="321" spans="2:12" ht="15.6" x14ac:dyDescent="0.3">
      <c r="B321" s="13" t="s">
        <v>2507</v>
      </c>
      <c r="C321" s="26" t="s">
        <v>2508</v>
      </c>
      <c r="D321" s="13" t="s">
        <v>10197</v>
      </c>
      <c r="E321" s="13" t="s">
        <v>16</v>
      </c>
      <c r="F321" s="27">
        <v>1</v>
      </c>
      <c r="G321" s="40">
        <v>83.23</v>
      </c>
      <c r="H321" s="13"/>
      <c r="I321" s="17">
        <f>IFERROR(Таб02_48[[#This Row],[Цена]]*Таб02_48[[#This Row],[Заказ]],"")</f>
        <v>0</v>
      </c>
      <c r="J321" s="18" t="s">
        <v>10644</v>
      </c>
      <c r="K321" s="73" t="str">
        <f t="shared" si="4"/>
        <v/>
      </c>
      <c r="L321" s="12"/>
    </row>
    <row r="322" spans="2:12" ht="15.6" x14ac:dyDescent="0.3">
      <c r="B322" s="13" t="s">
        <v>2509</v>
      </c>
      <c r="C322" s="26" t="s">
        <v>2510</v>
      </c>
      <c r="D322" s="13" t="s">
        <v>10197</v>
      </c>
      <c r="E322" s="13" t="s">
        <v>16</v>
      </c>
      <c r="F322" s="27">
        <v>1</v>
      </c>
      <c r="G322" s="40">
        <v>79.62</v>
      </c>
      <c r="H322" s="13"/>
      <c r="I322" s="17">
        <f>IFERROR(Таб02_48[[#This Row],[Цена]]*Таб02_48[[#This Row],[Заказ]],"")</f>
        <v>0</v>
      </c>
      <c r="J322" s="18" t="s">
        <v>10644</v>
      </c>
      <c r="K322" s="73" t="str">
        <f t="shared" si="4"/>
        <v/>
      </c>
      <c r="L322" s="12"/>
    </row>
    <row r="323" spans="2:12" ht="15.6" x14ac:dyDescent="0.3">
      <c r="B323" s="13" t="s">
        <v>2495</v>
      </c>
      <c r="C323" s="26" t="s">
        <v>2496</v>
      </c>
      <c r="D323" s="13" t="s">
        <v>10136</v>
      </c>
      <c r="E323" s="13" t="s">
        <v>16</v>
      </c>
      <c r="F323" s="27">
        <v>1</v>
      </c>
      <c r="G323" s="40">
        <v>94.57</v>
      </c>
      <c r="H323" s="13"/>
      <c r="I323" s="17">
        <f>IFERROR(Таб02_48[[#This Row],[Цена]]*Таб02_48[[#This Row],[Заказ]],"")</f>
        <v>0</v>
      </c>
      <c r="J323" s="18" t="s">
        <v>10644</v>
      </c>
      <c r="K323" s="73" t="str">
        <f t="shared" si="4"/>
        <v/>
      </c>
      <c r="L323" s="12"/>
    </row>
    <row r="324" spans="2:12" ht="15.6" x14ac:dyDescent="0.3">
      <c r="B324" s="13" t="s">
        <v>2497</v>
      </c>
      <c r="C324" s="26" t="s">
        <v>2498</v>
      </c>
      <c r="D324" s="13" t="s">
        <v>10197</v>
      </c>
      <c r="E324" s="13" t="s">
        <v>16</v>
      </c>
      <c r="F324" s="27">
        <v>1</v>
      </c>
      <c r="G324" s="40">
        <v>76.02</v>
      </c>
      <c r="H324" s="13"/>
      <c r="I324" s="17">
        <f>IFERROR(Таб02_48[[#This Row],[Цена]]*Таб02_48[[#This Row],[Заказ]],"")</f>
        <v>0</v>
      </c>
      <c r="J324" s="18" t="s">
        <v>10644</v>
      </c>
      <c r="K324" s="73" t="str">
        <f t="shared" si="4"/>
        <v/>
      </c>
      <c r="L324" s="12"/>
    </row>
    <row r="325" spans="2:12" ht="15.6" x14ac:dyDescent="0.3">
      <c r="B325" s="13" t="s">
        <v>2499</v>
      </c>
      <c r="C325" s="26" t="s">
        <v>2500</v>
      </c>
      <c r="D325" s="13" t="s">
        <v>10197</v>
      </c>
      <c r="E325" s="13" t="s">
        <v>16</v>
      </c>
      <c r="F325" s="27">
        <v>1</v>
      </c>
      <c r="G325" s="40">
        <v>79.62</v>
      </c>
      <c r="H325" s="13"/>
      <c r="I325" s="17">
        <f>IFERROR(Таб02_48[[#This Row],[Цена]]*Таб02_48[[#This Row],[Заказ]],"")</f>
        <v>0</v>
      </c>
      <c r="J325" s="18" t="s">
        <v>10644</v>
      </c>
      <c r="K325" s="73" t="str">
        <f t="shared" si="4"/>
        <v/>
      </c>
      <c r="L325" s="12"/>
    </row>
    <row r="326" spans="2:12" ht="15.6" x14ac:dyDescent="0.3">
      <c r="B326" s="13" t="s">
        <v>2501</v>
      </c>
      <c r="C326" s="26" t="s">
        <v>2502</v>
      </c>
      <c r="D326" s="13" t="s">
        <v>10197</v>
      </c>
      <c r="E326" s="13" t="s">
        <v>16</v>
      </c>
      <c r="F326" s="27">
        <v>1</v>
      </c>
      <c r="G326" s="40">
        <v>85.93</v>
      </c>
      <c r="H326" s="13"/>
      <c r="I326" s="17">
        <f>IFERROR(Таб02_48[[#This Row],[Цена]]*Таб02_48[[#This Row],[Заказ]],"")</f>
        <v>0</v>
      </c>
      <c r="J326" s="18" t="s">
        <v>10644</v>
      </c>
      <c r="K326" s="73" t="str">
        <f t="shared" ref="K326:K339" si="5">IF(AND($K$4&gt;0,$K$4&lt;300),"Минимальный заказ по вкладке 300 евро","")</f>
        <v/>
      </c>
      <c r="L326" s="12"/>
    </row>
    <row r="327" spans="2:12" ht="15.6" x14ac:dyDescent="0.3">
      <c r="B327" s="13" t="s">
        <v>2451</v>
      </c>
      <c r="C327" s="26" t="s">
        <v>2452</v>
      </c>
      <c r="D327" s="13" t="s">
        <v>10400</v>
      </c>
      <c r="E327" s="13" t="s">
        <v>9965</v>
      </c>
      <c r="F327" s="27">
        <v>1</v>
      </c>
      <c r="G327" s="40">
        <v>131.87</v>
      </c>
      <c r="H327" s="13"/>
      <c r="I327" s="17">
        <f>IFERROR(Таб02_48[[#This Row],[Цена]]*Таб02_48[[#This Row],[Заказ]],"")</f>
        <v>0</v>
      </c>
      <c r="J327" s="18" t="s">
        <v>10644</v>
      </c>
      <c r="K327" s="73" t="str">
        <f t="shared" si="5"/>
        <v/>
      </c>
      <c r="L327" s="12"/>
    </row>
    <row r="328" spans="2:12" ht="15.6" x14ac:dyDescent="0.3">
      <c r="B328" s="13" t="s">
        <v>2453</v>
      </c>
      <c r="C328" s="26" t="s">
        <v>2454</v>
      </c>
      <c r="D328" s="13" t="s">
        <v>10400</v>
      </c>
      <c r="E328" s="13" t="s">
        <v>9965</v>
      </c>
      <c r="F328" s="27">
        <v>1</v>
      </c>
      <c r="G328" s="40">
        <v>136.37</v>
      </c>
      <c r="H328" s="13"/>
      <c r="I328" s="17">
        <f>IFERROR(Таб02_48[[#This Row],[Цена]]*Таб02_48[[#This Row],[Заказ]],"")</f>
        <v>0</v>
      </c>
      <c r="J328" s="18" t="s">
        <v>10644</v>
      </c>
      <c r="K328" s="73" t="str">
        <f t="shared" si="5"/>
        <v/>
      </c>
      <c r="L328" s="12"/>
    </row>
    <row r="329" spans="2:12" ht="15.6" x14ac:dyDescent="0.3">
      <c r="B329" s="13" t="s">
        <v>2455</v>
      </c>
      <c r="C329" s="26" t="s">
        <v>2456</v>
      </c>
      <c r="D329" s="13" t="s">
        <v>10136</v>
      </c>
      <c r="E329" s="13" t="s">
        <v>9965</v>
      </c>
      <c r="F329" s="27">
        <v>1</v>
      </c>
      <c r="G329" s="40">
        <v>88.27</v>
      </c>
      <c r="H329" s="13"/>
      <c r="I329" s="17">
        <f>IFERROR(Таб02_48[[#This Row],[Цена]]*Таб02_48[[#This Row],[Заказ]],"")</f>
        <v>0</v>
      </c>
      <c r="J329" s="18" t="s">
        <v>10644</v>
      </c>
      <c r="K329" s="73" t="str">
        <f t="shared" si="5"/>
        <v/>
      </c>
      <c r="L329" s="12"/>
    </row>
    <row r="330" spans="2:12" ht="15.6" x14ac:dyDescent="0.3">
      <c r="B330" s="13" t="s">
        <v>2457</v>
      </c>
      <c r="C330" s="26" t="s">
        <v>2458</v>
      </c>
      <c r="D330" s="13" t="s">
        <v>10136</v>
      </c>
      <c r="E330" s="13" t="s">
        <v>9965</v>
      </c>
      <c r="F330" s="27">
        <v>1</v>
      </c>
      <c r="G330" s="40">
        <v>95.47</v>
      </c>
      <c r="H330" s="13"/>
      <c r="I330" s="17">
        <f>IFERROR(Таб02_48[[#This Row],[Цена]]*Таб02_48[[#This Row],[Заказ]],"")</f>
        <v>0</v>
      </c>
      <c r="J330" s="18" t="s">
        <v>10644</v>
      </c>
      <c r="K330" s="73" t="str">
        <f t="shared" si="5"/>
        <v/>
      </c>
      <c r="L330" s="12"/>
    </row>
    <row r="331" spans="2:12" ht="15.6" x14ac:dyDescent="0.3">
      <c r="B331" s="13" t="s">
        <v>2459</v>
      </c>
      <c r="C331" s="26" t="s">
        <v>2460</v>
      </c>
      <c r="D331" s="13" t="s">
        <v>10400</v>
      </c>
      <c r="E331" s="13" t="s">
        <v>9965</v>
      </c>
      <c r="F331" s="27">
        <v>1</v>
      </c>
      <c r="G331" s="40">
        <v>128.26</v>
      </c>
      <c r="H331" s="13"/>
      <c r="I331" s="17">
        <f>IFERROR(Таб02_48[[#This Row],[Цена]]*Таб02_48[[#This Row],[Заказ]],"")</f>
        <v>0</v>
      </c>
      <c r="J331" s="18" t="s">
        <v>10644</v>
      </c>
      <c r="K331" s="73" t="str">
        <f t="shared" si="5"/>
        <v/>
      </c>
      <c r="L331" s="12"/>
    </row>
    <row r="332" spans="2:12" ht="15.6" x14ac:dyDescent="0.3">
      <c r="B332" s="13" t="s">
        <v>2435</v>
      </c>
      <c r="C332" s="26" t="s">
        <v>2436</v>
      </c>
      <c r="D332" s="13" t="s">
        <v>10197</v>
      </c>
      <c r="E332" s="13" t="s">
        <v>9965</v>
      </c>
      <c r="F332" s="27">
        <v>1</v>
      </c>
      <c r="G332" s="40">
        <v>85.03</v>
      </c>
      <c r="H332" s="13"/>
      <c r="I332" s="17">
        <f>IFERROR(Таб02_48[[#This Row],[Цена]]*Таб02_48[[#This Row],[Заказ]],"")</f>
        <v>0</v>
      </c>
      <c r="J332" s="18" t="s">
        <v>10644</v>
      </c>
      <c r="K332" s="73" t="str">
        <f t="shared" si="5"/>
        <v/>
      </c>
      <c r="L332" s="12"/>
    </row>
    <row r="333" spans="2:12" ht="15.6" x14ac:dyDescent="0.3">
      <c r="B333" s="13" t="s">
        <v>2439</v>
      </c>
      <c r="C333" s="26" t="s">
        <v>2440</v>
      </c>
      <c r="D333" s="13" t="s">
        <v>10197</v>
      </c>
      <c r="E333" s="13" t="s">
        <v>9965</v>
      </c>
      <c r="F333" s="27">
        <v>1</v>
      </c>
      <c r="G333" s="40">
        <v>75.12</v>
      </c>
      <c r="H333" s="13"/>
      <c r="I333" s="17">
        <f>IFERROR(Таб02_48[[#This Row],[Цена]]*Таб02_48[[#This Row],[Заказ]],"")</f>
        <v>0</v>
      </c>
      <c r="J333" s="18" t="s">
        <v>10644</v>
      </c>
      <c r="K333" s="73" t="str">
        <f t="shared" si="5"/>
        <v/>
      </c>
      <c r="L333" s="12"/>
    </row>
    <row r="334" spans="2:12" ht="15.6" x14ac:dyDescent="0.3">
      <c r="B334" s="13" t="s">
        <v>2437</v>
      </c>
      <c r="C334" s="26" t="s">
        <v>2438</v>
      </c>
      <c r="D334" s="13" t="s">
        <v>10190</v>
      </c>
      <c r="E334" s="13" t="s">
        <v>9965</v>
      </c>
      <c r="F334" s="27">
        <v>1</v>
      </c>
      <c r="G334" s="40">
        <v>59.35</v>
      </c>
      <c r="H334" s="13"/>
      <c r="I334" s="17">
        <f>IFERROR(Таб02_48[[#This Row],[Цена]]*Таб02_48[[#This Row],[Заказ]],"")</f>
        <v>0</v>
      </c>
      <c r="J334" s="18" t="s">
        <v>10644</v>
      </c>
      <c r="K334" s="73" t="str">
        <f t="shared" si="5"/>
        <v/>
      </c>
      <c r="L334" s="12"/>
    </row>
    <row r="335" spans="2:12" ht="15.6" x14ac:dyDescent="0.3">
      <c r="B335" s="13" t="s">
        <v>2443</v>
      </c>
      <c r="C335" s="26" t="s">
        <v>2444</v>
      </c>
      <c r="D335" s="13" t="s">
        <v>10197</v>
      </c>
      <c r="E335" s="13" t="s">
        <v>9965</v>
      </c>
      <c r="F335" s="27">
        <v>1</v>
      </c>
      <c r="G335" s="40">
        <v>75.12</v>
      </c>
      <c r="H335" s="13"/>
      <c r="I335" s="17">
        <f>IFERROR(Таб02_48[[#This Row],[Цена]]*Таб02_48[[#This Row],[Заказ]],"")</f>
        <v>0</v>
      </c>
      <c r="J335" s="18" t="s">
        <v>10644</v>
      </c>
      <c r="K335" s="73" t="str">
        <f t="shared" si="5"/>
        <v/>
      </c>
      <c r="L335" s="12"/>
    </row>
    <row r="336" spans="2:12" ht="15.6" x14ac:dyDescent="0.3">
      <c r="B336" s="13" t="s">
        <v>2445</v>
      </c>
      <c r="C336" s="26" t="s">
        <v>2446</v>
      </c>
      <c r="D336" s="13" t="s">
        <v>10197</v>
      </c>
      <c r="E336" s="13" t="s">
        <v>9965</v>
      </c>
      <c r="F336" s="27">
        <v>1</v>
      </c>
      <c r="G336" s="40">
        <v>75.12</v>
      </c>
      <c r="H336" s="13"/>
      <c r="I336" s="17">
        <f>IFERROR(Таб02_48[[#This Row],[Цена]]*Таб02_48[[#This Row],[Заказ]],"")</f>
        <v>0</v>
      </c>
      <c r="J336" s="18" t="s">
        <v>10644</v>
      </c>
      <c r="K336" s="73" t="str">
        <f t="shared" si="5"/>
        <v/>
      </c>
      <c r="L336" s="12"/>
    </row>
    <row r="337" spans="2:12" ht="15.6" x14ac:dyDescent="0.3">
      <c r="B337" s="13" t="s">
        <v>2441</v>
      </c>
      <c r="C337" s="26" t="s">
        <v>2442</v>
      </c>
      <c r="D337" s="13" t="s">
        <v>10190</v>
      </c>
      <c r="E337" s="13" t="s">
        <v>9965</v>
      </c>
      <c r="F337" s="27">
        <v>1</v>
      </c>
      <c r="G337" s="40">
        <v>59.35</v>
      </c>
      <c r="H337" s="13"/>
      <c r="I337" s="17">
        <f>IFERROR(Таб02_48[[#This Row],[Цена]]*Таб02_48[[#This Row],[Заказ]],"")</f>
        <v>0</v>
      </c>
      <c r="J337" s="18" t="s">
        <v>10644</v>
      </c>
      <c r="K337" s="73" t="str">
        <f t="shared" si="5"/>
        <v/>
      </c>
      <c r="L337" s="12"/>
    </row>
    <row r="338" spans="2:12" ht="15.6" x14ac:dyDescent="0.3">
      <c r="B338" s="13" t="s">
        <v>2447</v>
      </c>
      <c r="C338" s="26" t="s">
        <v>2448</v>
      </c>
      <c r="D338" s="13" t="s">
        <v>10190</v>
      </c>
      <c r="E338" s="13" t="s">
        <v>9965</v>
      </c>
      <c r="F338" s="27">
        <v>1</v>
      </c>
      <c r="G338" s="40">
        <v>59.35</v>
      </c>
      <c r="H338" s="13"/>
      <c r="I338" s="17">
        <f>IFERROR(Таб02_48[[#This Row],[Цена]]*Таб02_48[[#This Row],[Заказ]],"")</f>
        <v>0</v>
      </c>
      <c r="J338" s="18" t="s">
        <v>10644</v>
      </c>
      <c r="K338" s="73" t="str">
        <f t="shared" si="5"/>
        <v/>
      </c>
      <c r="L338" s="12"/>
    </row>
    <row r="339" spans="2:12" ht="15.6" x14ac:dyDescent="0.3">
      <c r="B339" s="13" t="s">
        <v>2449</v>
      </c>
      <c r="C339" s="26" t="s">
        <v>2450</v>
      </c>
      <c r="D339" s="13" t="s">
        <v>10190</v>
      </c>
      <c r="E339" s="13" t="s">
        <v>9965</v>
      </c>
      <c r="F339" s="27">
        <v>1</v>
      </c>
      <c r="G339" s="40">
        <v>66.56</v>
      </c>
      <c r="H339" s="13"/>
      <c r="I339" s="17">
        <f>IFERROR(Таб02_48[[#This Row],[Цена]]*Таб02_48[[#This Row],[Заказ]],"")</f>
        <v>0</v>
      </c>
      <c r="J339" s="18" t="s">
        <v>10644</v>
      </c>
      <c r="K339" s="73" t="str">
        <f t="shared" si="5"/>
        <v/>
      </c>
      <c r="L339" s="12"/>
    </row>
  </sheetData>
  <conditionalFormatting sqref="B5:B339">
    <cfRule type="duplicateValues" dxfId="31" priority="3269"/>
  </conditionalFormatting>
  <conditionalFormatting sqref="B3:J4">
    <cfRule type="duplicateValues" dxfId="30" priority="2" stopIfTrue="1"/>
  </conditionalFormatting>
  <conditionalFormatting sqref="K3:L3">
    <cfRule type="duplicateValues" dxfId="29" priority="1" stopIfTrue="1"/>
  </conditionalFormatting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L983"/>
  <sheetViews>
    <sheetView showGridLines="0" topLeftCell="B1" workbookViewId="0">
      <pane ySplit="4" topLeftCell="A5" activePane="bottomLeft" state="frozen"/>
      <selection activeCell="B1" sqref="B1"/>
      <selection pane="bottomLeft" activeCell="C14" sqref="C14"/>
    </sheetView>
  </sheetViews>
  <sheetFormatPr defaultColWidth="9.109375" defaultRowHeight="13.2" x14ac:dyDescent="0.25"/>
  <cols>
    <col min="1" max="1" width="2" style="1" hidden="1" customWidth="1"/>
    <col min="2" max="2" width="17.5546875" style="2" customWidth="1"/>
    <col min="3" max="3" width="58.6640625" style="2" customWidth="1"/>
    <col min="4" max="4" width="11" style="9" customWidth="1"/>
    <col min="5" max="5" width="14.5546875" style="9" customWidth="1"/>
    <col min="6" max="6" width="10.5546875" style="10" customWidth="1"/>
    <col min="7" max="7" width="13.109375" style="11" customWidth="1"/>
    <col min="8" max="8" width="15.44140625" style="3" customWidth="1"/>
    <col min="9" max="9" width="17" style="2" customWidth="1"/>
    <col min="10" max="10" width="14.33203125" style="2" customWidth="1"/>
    <col min="11" max="11" width="14.44140625" style="2" customWidth="1"/>
    <col min="12" max="12" width="16.44140625" style="2" customWidth="1"/>
    <col min="13" max="16384" width="9.109375" style="2"/>
  </cols>
  <sheetData>
    <row r="1" spans="1:12" ht="22.8" customHeight="1" x14ac:dyDescent="0.35">
      <c r="B1" s="140" t="s">
        <v>10683</v>
      </c>
      <c r="C1" s="141" t="s">
        <v>10672</v>
      </c>
    </row>
    <row r="2" spans="1:12" ht="14.4" x14ac:dyDescent="0.3">
      <c r="C2" s="154" t="s">
        <v>10690</v>
      </c>
    </row>
    <row r="3" spans="1:12" s="7" customFormat="1" ht="26.4" x14ac:dyDescent="0.25">
      <c r="A3" s="6"/>
      <c r="B3" s="51" t="s">
        <v>6</v>
      </c>
      <c r="C3" s="51" t="s">
        <v>7</v>
      </c>
      <c r="D3" s="51" t="s">
        <v>10246</v>
      </c>
      <c r="E3" s="51" t="s">
        <v>8</v>
      </c>
      <c r="F3" s="51" t="s">
        <v>10</v>
      </c>
      <c r="G3" s="51" t="s">
        <v>11</v>
      </c>
      <c r="H3" s="51" t="s">
        <v>12</v>
      </c>
      <c r="I3" s="51" t="s">
        <v>13</v>
      </c>
      <c r="J3" s="51" t="s">
        <v>10644</v>
      </c>
      <c r="K3" s="24" t="s">
        <v>10651</v>
      </c>
      <c r="L3" s="24" t="s">
        <v>10652</v>
      </c>
    </row>
    <row r="4" spans="1:12" s="7" customFormat="1" ht="15.6" x14ac:dyDescent="0.3">
      <c r="A4" s="6"/>
      <c r="B4" s="59"/>
      <c r="C4" s="59"/>
      <c r="D4" s="59"/>
      <c r="E4" s="59"/>
      <c r="F4" s="59"/>
      <c r="G4" s="59"/>
      <c r="H4" s="59"/>
      <c r="I4" s="59"/>
      <c r="J4" s="59"/>
      <c r="K4" s="46">
        <f>SUM(Таб08_04[Итого])</f>
        <v>0</v>
      </c>
      <c r="L4" s="47">
        <f>Таб08_04[[#This Row],[Итого Евро]]*ПРАЙС!$F$14</f>
        <v>0</v>
      </c>
    </row>
    <row r="5" spans="1:12" ht="15.6" x14ac:dyDescent="0.3">
      <c r="B5" s="13" t="s">
        <v>8745</v>
      </c>
      <c r="C5" s="41" t="s">
        <v>8746</v>
      </c>
      <c r="D5" s="36" t="s">
        <v>10555</v>
      </c>
      <c r="E5" s="13" t="s">
        <v>9965</v>
      </c>
      <c r="F5" s="42">
        <v>1</v>
      </c>
      <c r="G5" s="45">
        <v>61.45</v>
      </c>
      <c r="H5" s="43"/>
      <c r="I5" s="44">
        <f>IFERROR(Таб08_04[[#This Row],[Цена]]*Таб08_04[[#This Row],[Заказ]],"")</f>
        <v>0</v>
      </c>
      <c r="J5" s="18" t="s">
        <v>10644</v>
      </c>
      <c r="K5" s="73" t="str">
        <f>IF(AND($K$4&gt;0,$K$4&lt;300),"Минимальный заказ по вкладке 300 евро","")</f>
        <v/>
      </c>
      <c r="L5" s="70"/>
    </row>
    <row r="6" spans="1:12" ht="15.6" x14ac:dyDescent="0.3">
      <c r="B6" s="13" t="s">
        <v>8747</v>
      </c>
      <c r="C6" s="41" t="s">
        <v>8748</v>
      </c>
      <c r="D6" s="36" t="s">
        <v>10555</v>
      </c>
      <c r="E6" s="13" t="s">
        <v>9965</v>
      </c>
      <c r="F6" s="42">
        <v>1</v>
      </c>
      <c r="G6" s="45">
        <v>77.41</v>
      </c>
      <c r="H6" s="43"/>
      <c r="I6" s="44">
        <f>IFERROR(Таб08_04[[#This Row],[Цена]]*Таб08_04[[#This Row],[Заказ]],"")</f>
        <v>0</v>
      </c>
      <c r="J6" s="18" t="s">
        <v>10644</v>
      </c>
      <c r="K6" s="73" t="str">
        <f t="shared" ref="K6:K69" si="0">IF(AND($K$4&gt;0,$K$4&lt;300),"Минимальный заказ по вкладке 300 евро","")</f>
        <v/>
      </c>
      <c r="L6" s="12"/>
    </row>
    <row r="7" spans="1:12" ht="15.6" x14ac:dyDescent="0.3">
      <c r="B7" s="13" t="s">
        <v>8749</v>
      </c>
      <c r="C7" s="41" t="s">
        <v>8750</v>
      </c>
      <c r="D7" s="36" t="s">
        <v>10555</v>
      </c>
      <c r="E7" s="13" t="s">
        <v>9965</v>
      </c>
      <c r="F7" s="42">
        <v>1</v>
      </c>
      <c r="G7" s="45">
        <v>125.76</v>
      </c>
      <c r="H7" s="43"/>
      <c r="I7" s="44">
        <f>IFERROR(Таб08_04[[#This Row],[Цена]]*Таб08_04[[#This Row],[Заказ]],"")</f>
        <v>0</v>
      </c>
      <c r="J7" s="18" t="s">
        <v>10644</v>
      </c>
      <c r="K7" s="73" t="str">
        <f t="shared" si="0"/>
        <v/>
      </c>
      <c r="L7" s="12"/>
    </row>
    <row r="8" spans="1:12" ht="15.6" x14ac:dyDescent="0.3">
      <c r="B8" s="13" t="s">
        <v>8751</v>
      </c>
      <c r="C8" s="41" t="s">
        <v>8752</v>
      </c>
      <c r="D8" s="36" t="s">
        <v>10555</v>
      </c>
      <c r="E8" s="13" t="s">
        <v>9965</v>
      </c>
      <c r="F8" s="42">
        <v>1</v>
      </c>
      <c r="G8" s="45">
        <v>166.79</v>
      </c>
      <c r="H8" s="43"/>
      <c r="I8" s="44">
        <f>IFERROR(Таб08_04[[#This Row],[Цена]]*Таб08_04[[#This Row],[Заказ]],"")</f>
        <v>0</v>
      </c>
      <c r="J8" s="18" t="s">
        <v>10644</v>
      </c>
      <c r="K8" s="73" t="str">
        <f t="shared" si="0"/>
        <v/>
      </c>
      <c r="L8" s="12"/>
    </row>
    <row r="9" spans="1:12" ht="15.6" x14ac:dyDescent="0.3">
      <c r="B9" s="13" t="s">
        <v>8753</v>
      </c>
      <c r="C9" s="41" t="s">
        <v>8754</v>
      </c>
      <c r="D9" s="36" t="s">
        <v>10190</v>
      </c>
      <c r="E9" s="13" t="s">
        <v>9965</v>
      </c>
      <c r="F9" s="42">
        <v>1</v>
      </c>
      <c r="G9" s="45">
        <v>221.51</v>
      </c>
      <c r="H9" s="43"/>
      <c r="I9" s="44">
        <f>IFERROR(Таб08_04[[#This Row],[Цена]]*Таб08_04[[#This Row],[Заказ]],"")</f>
        <v>0</v>
      </c>
      <c r="J9" s="18" t="s">
        <v>10644</v>
      </c>
      <c r="K9" s="73" t="str">
        <f t="shared" si="0"/>
        <v/>
      </c>
      <c r="L9" s="12"/>
    </row>
    <row r="10" spans="1:12" ht="15.6" x14ac:dyDescent="0.3">
      <c r="B10" s="13" t="s">
        <v>8755</v>
      </c>
      <c r="C10" s="41" t="s">
        <v>8756</v>
      </c>
      <c r="D10" s="36" t="s">
        <v>10555</v>
      </c>
      <c r="E10" s="13" t="s">
        <v>9965</v>
      </c>
      <c r="F10" s="42">
        <v>1</v>
      </c>
      <c r="G10" s="45">
        <v>56.89</v>
      </c>
      <c r="H10" s="43"/>
      <c r="I10" s="44">
        <f>IFERROR(Таб08_04[[#This Row],[Цена]]*Таб08_04[[#This Row],[Заказ]],"")</f>
        <v>0</v>
      </c>
      <c r="J10" s="18" t="s">
        <v>10644</v>
      </c>
      <c r="K10" s="73" t="str">
        <f t="shared" si="0"/>
        <v/>
      </c>
      <c r="L10" s="12"/>
    </row>
    <row r="11" spans="1:12" ht="15.6" x14ac:dyDescent="0.3">
      <c r="B11" s="13" t="s">
        <v>8757</v>
      </c>
      <c r="C11" s="41" t="s">
        <v>8758</v>
      </c>
      <c r="D11" s="36" t="s">
        <v>10555</v>
      </c>
      <c r="E11" s="13" t="s">
        <v>9965</v>
      </c>
      <c r="F11" s="42">
        <v>1</v>
      </c>
      <c r="G11" s="45">
        <v>62.28</v>
      </c>
      <c r="H11" s="43"/>
      <c r="I11" s="44">
        <f>IFERROR(Таб08_04[[#This Row],[Цена]]*Таб08_04[[#This Row],[Заказ]],"")</f>
        <v>0</v>
      </c>
      <c r="J11" s="18" t="s">
        <v>10644</v>
      </c>
      <c r="K11" s="73" t="str">
        <f t="shared" si="0"/>
        <v/>
      </c>
      <c r="L11" s="12"/>
    </row>
    <row r="12" spans="1:12" ht="15.6" x14ac:dyDescent="0.3">
      <c r="B12" s="13" t="s">
        <v>8759</v>
      </c>
      <c r="C12" s="41" t="s">
        <v>8760</v>
      </c>
      <c r="D12" s="36" t="s">
        <v>10190</v>
      </c>
      <c r="E12" s="13" t="s">
        <v>9965</v>
      </c>
      <c r="F12" s="42">
        <v>1</v>
      </c>
      <c r="G12" s="45">
        <v>73.680000000000007</v>
      </c>
      <c r="H12" s="43"/>
      <c r="I12" s="44">
        <f>IFERROR(Таб08_04[[#This Row],[Цена]]*Таб08_04[[#This Row],[Заказ]],"")</f>
        <v>0</v>
      </c>
      <c r="J12" s="18" t="s">
        <v>10644</v>
      </c>
      <c r="K12" s="73" t="str">
        <f t="shared" si="0"/>
        <v/>
      </c>
      <c r="L12" s="12"/>
    </row>
    <row r="13" spans="1:12" ht="15.6" x14ac:dyDescent="0.3">
      <c r="B13" s="13" t="s">
        <v>8761</v>
      </c>
      <c r="C13" s="41" t="s">
        <v>8762</v>
      </c>
      <c r="D13" s="36" t="s">
        <v>10190</v>
      </c>
      <c r="E13" s="13" t="s">
        <v>9965</v>
      </c>
      <c r="F13" s="42">
        <v>1</v>
      </c>
      <c r="G13" s="45">
        <v>130.32</v>
      </c>
      <c r="H13" s="43"/>
      <c r="I13" s="44">
        <f>IFERROR(Таб08_04[[#This Row],[Цена]]*Таб08_04[[#This Row],[Заказ]],"")</f>
        <v>0</v>
      </c>
      <c r="J13" s="18" t="s">
        <v>10644</v>
      </c>
      <c r="K13" s="73" t="str">
        <f t="shared" si="0"/>
        <v/>
      </c>
      <c r="L13" s="12"/>
    </row>
    <row r="14" spans="1:12" ht="15.6" x14ac:dyDescent="0.3">
      <c r="B14" s="13" t="s">
        <v>8763</v>
      </c>
      <c r="C14" s="41" t="s">
        <v>8764</v>
      </c>
      <c r="D14" s="36" t="s">
        <v>10555</v>
      </c>
      <c r="E14" s="13" t="s">
        <v>9965</v>
      </c>
      <c r="F14" s="42">
        <v>1</v>
      </c>
      <c r="G14" s="45">
        <v>44.61</v>
      </c>
      <c r="H14" s="43"/>
      <c r="I14" s="44">
        <f>IFERROR(Таб08_04[[#This Row],[Цена]]*Таб08_04[[#This Row],[Заказ]],"")</f>
        <v>0</v>
      </c>
      <c r="J14" s="18" t="s">
        <v>10644</v>
      </c>
      <c r="K14" s="73" t="str">
        <f t="shared" si="0"/>
        <v/>
      </c>
      <c r="L14" s="12"/>
    </row>
    <row r="15" spans="1:12" ht="15.6" x14ac:dyDescent="0.3">
      <c r="B15" s="13" t="s">
        <v>8767</v>
      </c>
      <c r="C15" s="41" t="s">
        <v>8768</v>
      </c>
      <c r="D15" s="36" t="s">
        <v>10060</v>
      </c>
      <c r="E15" s="13" t="s">
        <v>9965</v>
      </c>
      <c r="F15" s="42">
        <v>1</v>
      </c>
      <c r="G15" s="45">
        <v>48.34</v>
      </c>
      <c r="H15" s="43"/>
      <c r="I15" s="44">
        <f>IFERROR(Таб08_04[[#This Row],[Цена]]*Таб08_04[[#This Row],[Заказ]],"")</f>
        <v>0</v>
      </c>
      <c r="J15" s="18" t="s">
        <v>10644</v>
      </c>
      <c r="K15" s="73" t="str">
        <f t="shared" si="0"/>
        <v/>
      </c>
      <c r="L15" s="12"/>
    </row>
    <row r="16" spans="1:12" ht="15.6" x14ac:dyDescent="0.3">
      <c r="B16" s="13" t="s">
        <v>8787</v>
      </c>
      <c r="C16" s="41" t="s">
        <v>8788</v>
      </c>
      <c r="D16" s="36" t="s">
        <v>10190</v>
      </c>
      <c r="E16" s="13" t="s">
        <v>9965</v>
      </c>
      <c r="F16" s="42">
        <v>1</v>
      </c>
      <c r="G16" s="45">
        <v>130.32</v>
      </c>
      <c r="H16" s="43"/>
      <c r="I16" s="44">
        <f>IFERROR(Таб08_04[[#This Row],[Цена]]*Таб08_04[[#This Row],[Заказ]],"")</f>
        <v>0</v>
      </c>
      <c r="J16" s="18" t="s">
        <v>10644</v>
      </c>
      <c r="K16" s="73" t="str">
        <f t="shared" si="0"/>
        <v/>
      </c>
      <c r="L16" s="12"/>
    </row>
    <row r="17" spans="2:12" ht="15.6" x14ac:dyDescent="0.3">
      <c r="B17" s="13" t="s">
        <v>8789</v>
      </c>
      <c r="C17" s="41" t="s">
        <v>8790</v>
      </c>
      <c r="D17" s="36" t="s">
        <v>10555</v>
      </c>
      <c r="E17" s="13" t="s">
        <v>9965</v>
      </c>
      <c r="F17" s="42">
        <v>1</v>
      </c>
      <c r="G17" s="45">
        <v>24.4</v>
      </c>
      <c r="H17" s="43"/>
      <c r="I17" s="44">
        <f>IFERROR(Таб08_04[[#This Row],[Цена]]*Таб08_04[[#This Row],[Заказ]],"")</f>
        <v>0</v>
      </c>
      <c r="J17" s="18" t="s">
        <v>10644</v>
      </c>
      <c r="K17" s="73" t="str">
        <f t="shared" si="0"/>
        <v/>
      </c>
      <c r="L17" s="12"/>
    </row>
    <row r="18" spans="2:12" ht="15.6" x14ac:dyDescent="0.3">
      <c r="B18" s="13" t="s">
        <v>8817</v>
      </c>
      <c r="C18" s="41" t="s">
        <v>8818</v>
      </c>
      <c r="D18" s="36" t="s">
        <v>10190</v>
      </c>
      <c r="E18" s="13" t="s">
        <v>9965</v>
      </c>
      <c r="F18" s="42">
        <v>1</v>
      </c>
      <c r="G18" s="45">
        <v>136.02000000000001</v>
      </c>
      <c r="H18" s="43"/>
      <c r="I18" s="44">
        <f>IFERROR(Таб08_04[[#This Row],[Цена]]*Таб08_04[[#This Row],[Заказ]],"")</f>
        <v>0</v>
      </c>
      <c r="J18" s="18" t="s">
        <v>10644</v>
      </c>
      <c r="K18" s="73" t="str">
        <f t="shared" si="0"/>
        <v/>
      </c>
      <c r="L18" s="12"/>
    </row>
    <row r="19" spans="2:12" ht="15.6" x14ac:dyDescent="0.3">
      <c r="B19" s="13" t="s">
        <v>8819</v>
      </c>
      <c r="C19" s="41" t="s">
        <v>8820</v>
      </c>
      <c r="D19" s="36" t="s">
        <v>10555</v>
      </c>
      <c r="E19" s="13" t="s">
        <v>9965</v>
      </c>
      <c r="F19" s="42">
        <v>1</v>
      </c>
      <c r="G19" s="45">
        <v>36.94</v>
      </c>
      <c r="H19" s="43"/>
      <c r="I19" s="44">
        <f>IFERROR(Таб08_04[[#This Row],[Цена]]*Таб08_04[[#This Row],[Заказ]],"")</f>
        <v>0</v>
      </c>
      <c r="J19" s="18" t="s">
        <v>10644</v>
      </c>
      <c r="K19" s="73" t="str">
        <f t="shared" si="0"/>
        <v/>
      </c>
      <c r="L19" s="12"/>
    </row>
    <row r="20" spans="2:12" ht="15.6" x14ac:dyDescent="0.3">
      <c r="B20" s="13" t="s">
        <v>8821</v>
      </c>
      <c r="C20" s="41" t="s">
        <v>8822</v>
      </c>
      <c r="D20" s="36" t="s">
        <v>10555</v>
      </c>
      <c r="E20" s="13" t="s">
        <v>9965</v>
      </c>
      <c r="F20" s="42">
        <v>1</v>
      </c>
      <c r="G20" s="45">
        <v>53.16</v>
      </c>
      <c r="H20" s="43"/>
      <c r="I20" s="44">
        <f>IFERROR(Таб08_04[[#This Row],[Цена]]*Таб08_04[[#This Row],[Заказ]],"")</f>
        <v>0</v>
      </c>
      <c r="J20" s="18" t="s">
        <v>10644</v>
      </c>
      <c r="K20" s="73" t="str">
        <f t="shared" si="0"/>
        <v/>
      </c>
      <c r="L20" s="12"/>
    </row>
    <row r="21" spans="2:12" ht="15.6" x14ac:dyDescent="0.3">
      <c r="B21" s="13" t="s">
        <v>8823</v>
      </c>
      <c r="C21" s="41" t="s">
        <v>8824</v>
      </c>
      <c r="D21" s="36" t="s">
        <v>10555</v>
      </c>
      <c r="E21" s="13" t="s">
        <v>9965</v>
      </c>
      <c r="F21" s="42">
        <v>1</v>
      </c>
      <c r="G21" s="45">
        <v>37.770000000000003</v>
      </c>
      <c r="H21" s="43"/>
      <c r="I21" s="44">
        <f>IFERROR(Таб08_04[[#This Row],[Цена]]*Таб08_04[[#This Row],[Заказ]],"")</f>
        <v>0</v>
      </c>
      <c r="J21" s="18" t="s">
        <v>10644</v>
      </c>
      <c r="K21" s="73" t="str">
        <f t="shared" si="0"/>
        <v/>
      </c>
      <c r="L21" s="12"/>
    </row>
    <row r="22" spans="2:12" ht="15.6" x14ac:dyDescent="0.3">
      <c r="B22" s="13" t="s">
        <v>8825</v>
      </c>
      <c r="C22" s="41" t="s">
        <v>8826</v>
      </c>
      <c r="D22" s="36" t="s">
        <v>10555</v>
      </c>
      <c r="E22" s="13" t="s">
        <v>9965</v>
      </c>
      <c r="F22" s="42">
        <v>1</v>
      </c>
      <c r="G22" s="45">
        <v>146.27000000000001</v>
      </c>
      <c r="H22" s="43"/>
      <c r="I22" s="44">
        <f>IFERROR(Таб08_04[[#This Row],[Цена]]*Таб08_04[[#This Row],[Заказ]],"")</f>
        <v>0</v>
      </c>
      <c r="J22" s="18" t="s">
        <v>10644</v>
      </c>
      <c r="K22" s="73" t="str">
        <f t="shared" si="0"/>
        <v/>
      </c>
      <c r="L22" s="12"/>
    </row>
    <row r="23" spans="2:12" ht="15.6" x14ac:dyDescent="0.3">
      <c r="B23" s="13" t="s">
        <v>8827</v>
      </c>
      <c r="C23" s="41" t="s">
        <v>8828</v>
      </c>
      <c r="D23" s="36" t="s">
        <v>10220</v>
      </c>
      <c r="E23" s="13" t="s">
        <v>9965</v>
      </c>
      <c r="F23" s="42">
        <v>3</v>
      </c>
      <c r="G23" s="45">
        <v>198.71</v>
      </c>
      <c r="H23" s="43"/>
      <c r="I23" s="44">
        <f>IFERROR(Таб08_04[[#This Row],[Цена]]*Таб08_04[[#This Row],[Заказ]],"")</f>
        <v>0</v>
      </c>
      <c r="J23" s="18" t="s">
        <v>10644</v>
      </c>
      <c r="K23" s="73" t="str">
        <f t="shared" si="0"/>
        <v/>
      </c>
      <c r="L23" s="12"/>
    </row>
    <row r="24" spans="2:12" ht="15.6" x14ac:dyDescent="0.3">
      <c r="B24" s="13" t="s">
        <v>8853</v>
      </c>
      <c r="C24" s="41" t="s">
        <v>8854</v>
      </c>
      <c r="D24" s="36" t="s">
        <v>10190</v>
      </c>
      <c r="E24" s="13" t="s">
        <v>9965</v>
      </c>
      <c r="F24" s="42">
        <v>1</v>
      </c>
      <c r="G24" s="45">
        <v>121.2</v>
      </c>
      <c r="H24" s="43"/>
      <c r="I24" s="44">
        <f>IFERROR(Таб08_04[[#This Row],[Цена]]*Таб08_04[[#This Row],[Заказ]],"")</f>
        <v>0</v>
      </c>
      <c r="J24" s="18" t="s">
        <v>10644</v>
      </c>
      <c r="K24" s="73" t="str">
        <f t="shared" si="0"/>
        <v/>
      </c>
      <c r="L24" s="12"/>
    </row>
    <row r="25" spans="2:12" ht="15.6" x14ac:dyDescent="0.3">
      <c r="B25" s="13" t="s">
        <v>8877</v>
      </c>
      <c r="C25" s="41" t="s">
        <v>8878</v>
      </c>
      <c r="D25" s="36" t="s">
        <v>10190</v>
      </c>
      <c r="E25" s="13" t="s">
        <v>9965</v>
      </c>
      <c r="F25" s="42">
        <v>1</v>
      </c>
      <c r="G25" s="45">
        <v>46.27</v>
      </c>
      <c r="H25" s="43"/>
      <c r="I25" s="44">
        <f>IFERROR(Таб08_04[[#This Row],[Цена]]*Таб08_04[[#This Row],[Заказ]],"")</f>
        <v>0</v>
      </c>
      <c r="J25" s="18" t="s">
        <v>10644</v>
      </c>
      <c r="K25" s="73" t="str">
        <f t="shared" si="0"/>
        <v/>
      </c>
      <c r="L25" s="12"/>
    </row>
    <row r="26" spans="2:12" ht="15.6" x14ac:dyDescent="0.3">
      <c r="B26" s="13" t="s">
        <v>8879</v>
      </c>
      <c r="C26" s="41" t="s">
        <v>8880</v>
      </c>
      <c r="D26" s="36" t="s">
        <v>10190</v>
      </c>
      <c r="E26" s="13" t="s">
        <v>9965</v>
      </c>
      <c r="F26" s="42">
        <v>1</v>
      </c>
      <c r="G26" s="45">
        <v>57.72</v>
      </c>
      <c r="H26" s="43"/>
      <c r="I26" s="44">
        <f>IFERROR(Таб08_04[[#This Row],[Цена]]*Таб08_04[[#This Row],[Заказ]],"")</f>
        <v>0</v>
      </c>
      <c r="J26" s="18" t="s">
        <v>10644</v>
      </c>
      <c r="K26" s="73" t="str">
        <f t="shared" si="0"/>
        <v/>
      </c>
      <c r="L26" s="12"/>
    </row>
    <row r="27" spans="2:12" ht="15.6" x14ac:dyDescent="0.3">
      <c r="B27" s="13" t="s">
        <v>8881</v>
      </c>
      <c r="C27" s="41" t="s">
        <v>8882</v>
      </c>
      <c r="D27" s="36" t="s">
        <v>10555</v>
      </c>
      <c r="E27" s="13" t="s">
        <v>9965</v>
      </c>
      <c r="F27" s="42">
        <v>1</v>
      </c>
      <c r="G27" s="45">
        <v>146.27000000000001</v>
      </c>
      <c r="H27" s="43"/>
      <c r="I27" s="44">
        <f>IFERROR(Таб08_04[[#This Row],[Цена]]*Таб08_04[[#This Row],[Заказ]],"")</f>
        <v>0</v>
      </c>
      <c r="J27" s="18" t="s">
        <v>10644</v>
      </c>
      <c r="K27" s="73" t="str">
        <f t="shared" si="0"/>
        <v/>
      </c>
      <c r="L27" s="12"/>
    </row>
    <row r="28" spans="2:12" ht="15.6" x14ac:dyDescent="0.3">
      <c r="B28" s="13" t="s">
        <v>8887</v>
      </c>
      <c r="C28" s="41" t="s">
        <v>8888</v>
      </c>
      <c r="D28" s="36" t="s">
        <v>10555</v>
      </c>
      <c r="E28" s="13" t="s">
        <v>9965</v>
      </c>
      <c r="F28" s="42">
        <v>1</v>
      </c>
      <c r="G28" s="45">
        <v>42.33</v>
      </c>
      <c r="H28" s="43"/>
      <c r="I28" s="44">
        <f>IFERROR(Таб08_04[[#This Row],[Цена]]*Таб08_04[[#This Row],[Заказ]],"")</f>
        <v>0</v>
      </c>
      <c r="J28" s="18" t="s">
        <v>10644</v>
      </c>
      <c r="K28" s="73" t="str">
        <f t="shared" si="0"/>
        <v/>
      </c>
      <c r="L28" s="12"/>
    </row>
    <row r="29" spans="2:12" ht="15.6" x14ac:dyDescent="0.3">
      <c r="B29" s="13" t="s">
        <v>8889</v>
      </c>
      <c r="C29" s="41" t="s">
        <v>8890</v>
      </c>
      <c r="D29" s="36" t="s">
        <v>10555</v>
      </c>
      <c r="E29" s="13" t="s">
        <v>9965</v>
      </c>
      <c r="F29" s="42">
        <v>1</v>
      </c>
      <c r="G29" s="45">
        <v>121.2</v>
      </c>
      <c r="H29" s="43"/>
      <c r="I29" s="44">
        <f>IFERROR(Таб08_04[[#This Row],[Цена]]*Таб08_04[[#This Row],[Заказ]],"")</f>
        <v>0</v>
      </c>
      <c r="J29" s="18" t="s">
        <v>10644</v>
      </c>
      <c r="K29" s="73" t="str">
        <f t="shared" si="0"/>
        <v/>
      </c>
      <c r="L29" s="12"/>
    </row>
    <row r="30" spans="2:12" ht="15.6" x14ac:dyDescent="0.3">
      <c r="B30" s="13" t="s">
        <v>8905</v>
      </c>
      <c r="C30" s="41" t="s">
        <v>8906</v>
      </c>
      <c r="D30" s="36" t="s">
        <v>10190</v>
      </c>
      <c r="E30" s="13" t="s">
        <v>9965</v>
      </c>
      <c r="F30" s="42">
        <v>1</v>
      </c>
      <c r="G30" s="45">
        <v>73.680000000000007</v>
      </c>
      <c r="H30" s="43"/>
      <c r="I30" s="44">
        <f>IFERROR(Таб08_04[[#This Row],[Цена]]*Таб08_04[[#This Row],[Заказ]],"")</f>
        <v>0</v>
      </c>
      <c r="J30" s="18" t="s">
        <v>10644</v>
      </c>
      <c r="K30" s="73" t="str">
        <f t="shared" si="0"/>
        <v/>
      </c>
      <c r="L30" s="12"/>
    </row>
    <row r="31" spans="2:12" ht="15.6" x14ac:dyDescent="0.3">
      <c r="B31" s="13" t="s">
        <v>8907</v>
      </c>
      <c r="C31" s="41" t="s">
        <v>8908</v>
      </c>
      <c r="D31" s="36" t="s">
        <v>10060</v>
      </c>
      <c r="E31" s="13" t="s">
        <v>9965</v>
      </c>
      <c r="F31" s="42">
        <v>1</v>
      </c>
      <c r="G31" s="45">
        <v>118.92</v>
      </c>
      <c r="H31" s="43"/>
      <c r="I31" s="44">
        <f>IFERROR(Таб08_04[[#This Row],[Цена]]*Таб08_04[[#This Row],[Заказ]],"")</f>
        <v>0</v>
      </c>
      <c r="J31" s="18" t="s">
        <v>10644</v>
      </c>
      <c r="K31" s="73" t="str">
        <f t="shared" si="0"/>
        <v/>
      </c>
      <c r="L31" s="12"/>
    </row>
    <row r="32" spans="2:12" ht="15.6" x14ac:dyDescent="0.3">
      <c r="B32" s="13" t="s">
        <v>8909</v>
      </c>
      <c r="C32" s="41" t="s">
        <v>8910</v>
      </c>
      <c r="D32" s="36" t="s">
        <v>10190</v>
      </c>
      <c r="E32" s="13" t="s">
        <v>9965</v>
      </c>
      <c r="F32" s="42">
        <v>1</v>
      </c>
      <c r="G32" s="45">
        <v>150.83000000000001</v>
      </c>
      <c r="H32" s="43"/>
      <c r="I32" s="44">
        <f>IFERROR(Таб08_04[[#This Row],[Цена]]*Таб08_04[[#This Row],[Заказ]],"")</f>
        <v>0</v>
      </c>
      <c r="J32" s="18" t="s">
        <v>10644</v>
      </c>
      <c r="K32" s="73" t="str">
        <f t="shared" si="0"/>
        <v/>
      </c>
      <c r="L32" s="12"/>
    </row>
    <row r="33" spans="2:12" ht="15.6" x14ac:dyDescent="0.3">
      <c r="B33" s="13" t="s">
        <v>8911</v>
      </c>
      <c r="C33" s="41" t="s">
        <v>8912</v>
      </c>
      <c r="D33" s="36" t="s">
        <v>10190</v>
      </c>
      <c r="E33" s="13" t="s">
        <v>9965</v>
      </c>
      <c r="F33" s="42">
        <v>1</v>
      </c>
      <c r="G33" s="45">
        <v>150.83000000000001</v>
      </c>
      <c r="H33" s="43"/>
      <c r="I33" s="44">
        <f>IFERROR(Таб08_04[[#This Row],[Цена]]*Таб08_04[[#This Row],[Заказ]],"")</f>
        <v>0</v>
      </c>
      <c r="J33" s="18" t="s">
        <v>10644</v>
      </c>
      <c r="K33" s="73" t="str">
        <f t="shared" si="0"/>
        <v/>
      </c>
      <c r="L33" s="12"/>
    </row>
    <row r="34" spans="2:12" ht="15.6" x14ac:dyDescent="0.3">
      <c r="B34" s="13" t="s">
        <v>8913</v>
      </c>
      <c r="C34" s="41" t="s">
        <v>8914</v>
      </c>
      <c r="D34" s="36" t="s">
        <v>10060</v>
      </c>
      <c r="E34" s="13" t="s">
        <v>9965</v>
      </c>
      <c r="F34" s="42">
        <v>1</v>
      </c>
      <c r="G34" s="45">
        <v>46.89</v>
      </c>
      <c r="H34" s="43"/>
      <c r="I34" s="44">
        <f>IFERROR(Таб08_04[[#This Row],[Цена]]*Таб08_04[[#This Row],[Заказ]],"")</f>
        <v>0</v>
      </c>
      <c r="J34" s="18" t="s">
        <v>10644</v>
      </c>
      <c r="K34" s="73" t="str">
        <f t="shared" si="0"/>
        <v/>
      </c>
      <c r="L34" s="12"/>
    </row>
    <row r="35" spans="2:12" ht="15.6" x14ac:dyDescent="0.3">
      <c r="B35" s="13" t="s">
        <v>8915</v>
      </c>
      <c r="C35" s="41" t="s">
        <v>8916</v>
      </c>
      <c r="D35" s="36" t="s">
        <v>10400</v>
      </c>
      <c r="E35" s="13" t="s">
        <v>9965</v>
      </c>
      <c r="F35" s="42">
        <v>1</v>
      </c>
      <c r="G35" s="45">
        <v>43.78</v>
      </c>
      <c r="H35" s="43"/>
      <c r="I35" s="44">
        <f>IFERROR(Таб08_04[[#This Row],[Цена]]*Таб08_04[[#This Row],[Заказ]],"")</f>
        <v>0</v>
      </c>
      <c r="J35" s="18" t="s">
        <v>10644</v>
      </c>
      <c r="K35" s="73" t="str">
        <f t="shared" si="0"/>
        <v/>
      </c>
      <c r="L35" s="12"/>
    </row>
    <row r="36" spans="2:12" ht="15.6" x14ac:dyDescent="0.3">
      <c r="B36" s="13" t="s">
        <v>8917</v>
      </c>
      <c r="C36" s="41" t="s">
        <v>8918</v>
      </c>
      <c r="D36" s="36" t="s">
        <v>10190</v>
      </c>
      <c r="E36" s="13" t="s">
        <v>9965</v>
      </c>
      <c r="F36" s="42">
        <v>1</v>
      </c>
      <c r="G36" s="45">
        <v>118.92</v>
      </c>
      <c r="H36" s="43"/>
      <c r="I36" s="44">
        <f>IFERROR(Таб08_04[[#This Row],[Цена]]*Таб08_04[[#This Row],[Заказ]],"")</f>
        <v>0</v>
      </c>
      <c r="J36" s="18" t="s">
        <v>10644</v>
      </c>
      <c r="K36" s="73" t="str">
        <f t="shared" si="0"/>
        <v/>
      </c>
      <c r="L36" s="12"/>
    </row>
    <row r="37" spans="2:12" ht="15.6" x14ac:dyDescent="0.3">
      <c r="B37" s="13" t="s">
        <v>8919</v>
      </c>
      <c r="C37" s="41" t="s">
        <v>8920</v>
      </c>
      <c r="D37" s="36" t="s">
        <v>10555</v>
      </c>
      <c r="E37" s="13" t="s">
        <v>9965</v>
      </c>
      <c r="F37" s="42">
        <v>1</v>
      </c>
      <c r="G37" s="45">
        <v>61.45</v>
      </c>
      <c r="H37" s="43"/>
      <c r="I37" s="44">
        <f>IFERROR(Таб08_04[[#This Row],[Цена]]*Таб08_04[[#This Row],[Заказ]],"")</f>
        <v>0</v>
      </c>
      <c r="J37" s="18" t="s">
        <v>10644</v>
      </c>
      <c r="K37" s="73" t="str">
        <f t="shared" si="0"/>
        <v/>
      </c>
      <c r="L37" s="12"/>
    </row>
    <row r="38" spans="2:12" ht="15.6" x14ac:dyDescent="0.3">
      <c r="B38" s="13" t="s">
        <v>8921</v>
      </c>
      <c r="C38" s="41" t="s">
        <v>8922</v>
      </c>
      <c r="D38" s="36" t="s">
        <v>10555</v>
      </c>
      <c r="E38" s="13" t="s">
        <v>9965</v>
      </c>
      <c r="F38" s="42">
        <v>1</v>
      </c>
      <c r="G38" s="45">
        <v>55.44</v>
      </c>
      <c r="H38" s="43"/>
      <c r="I38" s="44">
        <f>IFERROR(Таб08_04[[#This Row],[Цена]]*Таб08_04[[#This Row],[Заказ]],"")</f>
        <v>0</v>
      </c>
      <c r="J38" s="18" t="s">
        <v>10644</v>
      </c>
      <c r="K38" s="73" t="str">
        <f t="shared" si="0"/>
        <v/>
      </c>
      <c r="L38" s="12"/>
    </row>
    <row r="39" spans="2:12" ht="15.6" x14ac:dyDescent="0.3">
      <c r="B39" s="13" t="s">
        <v>8931</v>
      </c>
      <c r="C39" s="41" t="s">
        <v>8932</v>
      </c>
      <c r="D39" s="36" t="s">
        <v>10555</v>
      </c>
      <c r="E39" s="13" t="s">
        <v>9965</v>
      </c>
      <c r="F39" s="42">
        <v>1</v>
      </c>
      <c r="G39" s="45">
        <v>61.45</v>
      </c>
      <c r="H39" s="43"/>
      <c r="I39" s="44">
        <f>IFERROR(Таб08_04[[#This Row],[Цена]]*Таб08_04[[#This Row],[Заказ]],"")</f>
        <v>0</v>
      </c>
      <c r="J39" s="18" t="s">
        <v>10644</v>
      </c>
      <c r="K39" s="73" t="str">
        <f t="shared" si="0"/>
        <v/>
      </c>
      <c r="L39" s="12"/>
    </row>
    <row r="40" spans="2:12" ht="15.6" x14ac:dyDescent="0.3">
      <c r="B40" s="13" t="s">
        <v>8933</v>
      </c>
      <c r="C40" s="41" t="s">
        <v>8934</v>
      </c>
      <c r="D40" s="36" t="s">
        <v>10400</v>
      </c>
      <c r="E40" s="13" t="s">
        <v>9965</v>
      </c>
      <c r="F40" s="42">
        <v>1</v>
      </c>
      <c r="G40" s="45">
        <v>118.92</v>
      </c>
      <c r="H40" s="43"/>
      <c r="I40" s="44">
        <f>IFERROR(Таб08_04[[#This Row],[Цена]]*Таб08_04[[#This Row],[Заказ]],"")</f>
        <v>0</v>
      </c>
      <c r="J40" s="18" t="s">
        <v>10644</v>
      </c>
      <c r="K40" s="73" t="str">
        <f t="shared" si="0"/>
        <v/>
      </c>
      <c r="L40" s="12"/>
    </row>
    <row r="41" spans="2:12" ht="15.6" x14ac:dyDescent="0.3">
      <c r="B41" s="13" t="s">
        <v>8935</v>
      </c>
      <c r="C41" s="41" t="s">
        <v>8936</v>
      </c>
      <c r="D41" s="36" t="s">
        <v>10190</v>
      </c>
      <c r="E41" s="13" t="s">
        <v>9965</v>
      </c>
      <c r="F41" s="42">
        <v>1</v>
      </c>
      <c r="G41" s="45">
        <v>130.32</v>
      </c>
      <c r="H41" s="43"/>
      <c r="I41" s="44">
        <f>IFERROR(Таб08_04[[#This Row],[Цена]]*Таб08_04[[#This Row],[Заказ]],"")</f>
        <v>0</v>
      </c>
      <c r="J41" s="18" t="s">
        <v>10644</v>
      </c>
      <c r="K41" s="73" t="str">
        <f t="shared" si="0"/>
        <v/>
      </c>
      <c r="L41" s="12"/>
    </row>
    <row r="42" spans="2:12" ht="15.6" x14ac:dyDescent="0.3">
      <c r="B42" s="13" t="s">
        <v>8937</v>
      </c>
      <c r="C42" s="41" t="s">
        <v>8938</v>
      </c>
      <c r="D42" s="36" t="s">
        <v>10555</v>
      </c>
      <c r="E42" s="13" t="s">
        <v>9965</v>
      </c>
      <c r="F42" s="42">
        <v>1</v>
      </c>
      <c r="G42" s="45">
        <v>21.81</v>
      </c>
      <c r="H42" s="43"/>
      <c r="I42" s="44">
        <f>IFERROR(Таб08_04[[#This Row],[Цена]]*Таб08_04[[#This Row],[Заказ]],"")</f>
        <v>0</v>
      </c>
      <c r="J42" s="18" t="s">
        <v>10644</v>
      </c>
      <c r="K42" s="73" t="str">
        <f t="shared" si="0"/>
        <v/>
      </c>
      <c r="L42" s="12"/>
    </row>
    <row r="43" spans="2:12" ht="15.6" x14ac:dyDescent="0.3">
      <c r="B43" s="13" t="s">
        <v>8939</v>
      </c>
      <c r="C43" s="41" t="s">
        <v>8940</v>
      </c>
      <c r="D43" s="36" t="s">
        <v>10555</v>
      </c>
      <c r="E43" s="13" t="s">
        <v>9965</v>
      </c>
      <c r="F43" s="42">
        <v>1</v>
      </c>
      <c r="G43" s="45">
        <v>27.82</v>
      </c>
      <c r="H43" s="43"/>
      <c r="I43" s="44">
        <f>IFERROR(Таб08_04[[#This Row],[Цена]]*Таб08_04[[#This Row],[Заказ]],"")</f>
        <v>0</v>
      </c>
      <c r="J43" s="18" t="s">
        <v>10644</v>
      </c>
      <c r="K43" s="73" t="str">
        <f t="shared" si="0"/>
        <v/>
      </c>
      <c r="L43" s="12"/>
    </row>
    <row r="44" spans="2:12" ht="15.6" x14ac:dyDescent="0.3">
      <c r="B44" s="13" t="s">
        <v>8941</v>
      </c>
      <c r="C44" s="41" t="s">
        <v>8942</v>
      </c>
      <c r="D44" s="36" t="s">
        <v>10555</v>
      </c>
      <c r="E44" s="13" t="s">
        <v>9965</v>
      </c>
      <c r="F44" s="42">
        <v>1</v>
      </c>
      <c r="G44" s="45">
        <v>42.33</v>
      </c>
      <c r="H44" s="43"/>
      <c r="I44" s="44">
        <f>IFERROR(Таб08_04[[#This Row],[Цена]]*Таб08_04[[#This Row],[Заказ]],"")</f>
        <v>0</v>
      </c>
      <c r="J44" s="18" t="s">
        <v>10644</v>
      </c>
      <c r="K44" s="73" t="str">
        <f t="shared" si="0"/>
        <v/>
      </c>
      <c r="L44" s="12"/>
    </row>
    <row r="45" spans="2:12" ht="15.6" x14ac:dyDescent="0.3">
      <c r="B45" s="13" t="s">
        <v>8981</v>
      </c>
      <c r="C45" s="41" t="s">
        <v>8982</v>
      </c>
      <c r="D45" s="36" t="s">
        <v>10190</v>
      </c>
      <c r="E45" s="13" t="s">
        <v>9965</v>
      </c>
      <c r="F45" s="42">
        <v>1</v>
      </c>
      <c r="G45" s="45">
        <v>36.94</v>
      </c>
      <c r="H45" s="43"/>
      <c r="I45" s="44">
        <f>IFERROR(Таб08_04[[#This Row],[Цена]]*Таб08_04[[#This Row],[Заказ]],"")</f>
        <v>0</v>
      </c>
      <c r="J45" s="18" t="s">
        <v>10644</v>
      </c>
      <c r="K45" s="73" t="str">
        <f t="shared" si="0"/>
        <v/>
      </c>
      <c r="L45" s="12"/>
    </row>
    <row r="46" spans="2:12" ht="15.6" x14ac:dyDescent="0.3">
      <c r="B46" s="13" t="s">
        <v>8983</v>
      </c>
      <c r="C46" s="41" t="s">
        <v>8984</v>
      </c>
      <c r="D46" s="36" t="s">
        <v>10190</v>
      </c>
      <c r="E46" s="13" t="s">
        <v>9965</v>
      </c>
      <c r="F46" s="42">
        <v>1</v>
      </c>
      <c r="G46" s="45">
        <v>57.72</v>
      </c>
      <c r="H46" s="43"/>
      <c r="I46" s="44">
        <f>IFERROR(Таб08_04[[#This Row],[Цена]]*Таб08_04[[#This Row],[Заказ]],"")</f>
        <v>0</v>
      </c>
      <c r="J46" s="18" t="s">
        <v>10644</v>
      </c>
      <c r="K46" s="73" t="str">
        <f t="shared" si="0"/>
        <v/>
      </c>
      <c r="L46" s="12"/>
    </row>
    <row r="47" spans="2:12" ht="15.6" x14ac:dyDescent="0.3">
      <c r="B47" s="13" t="s">
        <v>8989</v>
      </c>
      <c r="C47" s="41" t="s">
        <v>8990</v>
      </c>
      <c r="D47" s="36" t="s">
        <v>10133</v>
      </c>
      <c r="E47" s="13" t="s">
        <v>9965</v>
      </c>
      <c r="F47" s="42">
        <v>1</v>
      </c>
      <c r="G47" s="45">
        <v>48.34</v>
      </c>
      <c r="H47" s="43"/>
      <c r="I47" s="44">
        <f>IFERROR(Таб08_04[[#This Row],[Цена]]*Таб08_04[[#This Row],[Заказ]],"")</f>
        <v>0</v>
      </c>
      <c r="J47" s="18" t="s">
        <v>10644</v>
      </c>
      <c r="K47" s="73" t="str">
        <f t="shared" si="0"/>
        <v/>
      </c>
      <c r="L47" s="12"/>
    </row>
    <row r="48" spans="2:12" ht="15.6" x14ac:dyDescent="0.3">
      <c r="B48" s="13" t="s">
        <v>9005</v>
      </c>
      <c r="C48" s="41" t="s">
        <v>9006</v>
      </c>
      <c r="D48" s="36" t="s">
        <v>10555</v>
      </c>
      <c r="E48" s="13" t="s">
        <v>9965</v>
      </c>
      <c r="F48" s="42">
        <v>1</v>
      </c>
      <c r="G48" s="45">
        <v>221.51</v>
      </c>
      <c r="H48" s="43"/>
      <c r="I48" s="44">
        <f>IFERROR(Таб08_04[[#This Row],[Цена]]*Таб08_04[[#This Row],[Заказ]],"")</f>
        <v>0</v>
      </c>
      <c r="J48" s="18" t="s">
        <v>10644</v>
      </c>
      <c r="K48" s="73" t="str">
        <f t="shared" si="0"/>
        <v/>
      </c>
      <c r="L48" s="12"/>
    </row>
    <row r="49" spans="2:12" ht="15.6" x14ac:dyDescent="0.3">
      <c r="B49" s="13" t="s">
        <v>9007</v>
      </c>
      <c r="C49" s="41" t="s">
        <v>9008</v>
      </c>
      <c r="D49" s="36" t="s">
        <v>10190</v>
      </c>
      <c r="E49" s="13" t="s">
        <v>9965</v>
      </c>
      <c r="F49" s="42">
        <v>1</v>
      </c>
      <c r="G49" s="45">
        <v>103.07</v>
      </c>
      <c r="H49" s="43"/>
      <c r="I49" s="44">
        <f>IFERROR(Таб08_04[[#This Row],[Цена]]*Таб08_04[[#This Row],[Заказ]],"")</f>
        <v>0</v>
      </c>
      <c r="J49" s="18" t="s">
        <v>10644</v>
      </c>
      <c r="K49" s="73" t="str">
        <f t="shared" si="0"/>
        <v/>
      </c>
      <c r="L49" s="12"/>
    </row>
    <row r="50" spans="2:12" ht="15.6" x14ac:dyDescent="0.3">
      <c r="B50" s="13" t="s">
        <v>9009</v>
      </c>
      <c r="C50" s="41" t="s">
        <v>9010</v>
      </c>
      <c r="D50" s="36" t="s">
        <v>10555</v>
      </c>
      <c r="E50" s="13" t="s">
        <v>9965</v>
      </c>
      <c r="F50" s="42">
        <v>1</v>
      </c>
      <c r="G50" s="45">
        <v>56.89</v>
      </c>
      <c r="H50" s="43"/>
      <c r="I50" s="44">
        <f>IFERROR(Таб08_04[[#This Row],[Цена]]*Таб08_04[[#This Row],[Заказ]],"")</f>
        <v>0</v>
      </c>
      <c r="J50" s="18" t="s">
        <v>10644</v>
      </c>
      <c r="K50" s="73" t="str">
        <f t="shared" si="0"/>
        <v/>
      </c>
      <c r="L50" s="12"/>
    </row>
    <row r="51" spans="2:12" ht="15.6" x14ac:dyDescent="0.3">
      <c r="B51" s="13" t="s">
        <v>9011</v>
      </c>
      <c r="C51" s="41" t="s">
        <v>9012</v>
      </c>
      <c r="D51" s="36" t="s">
        <v>10190</v>
      </c>
      <c r="E51" s="13" t="s">
        <v>9965</v>
      </c>
      <c r="F51" s="42">
        <v>1</v>
      </c>
      <c r="G51" s="45">
        <v>62.28</v>
      </c>
      <c r="H51" s="43"/>
      <c r="I51" s="44">
        <f>IFERROR(Таб08_04[[#This Row],[Цена]]*Таб08_04[[#This Row],[Заказ]],"")</f>
        <v>0</v>
      </c>
      <c r="J51" s="18" t="s">
        <v>10644</v>
      </c>
      <c r="K51" s="73" t="str">
        <f t="shared" si="0"/>
        <v/>
      </c>
      <c r="L51" s="12"/>
    </row>
    <row r="52" spans="2:12" ht="15.6" x14ac:dyDescent="0.3">
      <c r="B52" s="13" t="s">
        <v>9013</v>
      </c>
      <c r="C52" s="41" t="s">
        <v>9014</v>
      </c>
      <c r="D52" s="36" t="s">
        <v>10190</v>
      </c>
      <c r="E52" s="13" t="s">
        <v>9965</v>
      </c>
      <c r="F52" s="42">
        <v>1</v>
      </c>
      <c r="G52" s="45">
        <v>125.76</v>
      </c>
      <c r="H52" s="43"/>
      <c r="I52" s="44">
        <f>IFERROR(Таб08_04[[#This Row],[Цена]]*Таб08_04[[#This Row],[Заказ]],"")</f>
        <v>0</v>
      </c>
      <c r="J52" s="18" t="s">
        <v>10644</v>
      </c>
      <c r="K52" s="73" t="str">
        <f t="shared" si="0"/>
        <v/>
      </c>
      <c r="L52" s="12"/>
    </row>
    <row r="53" spans="2:12" ht="15.6" x14ac:dyDescent="0.3">
      <c r="B53" s="13" t="s">
        <v>9015</v>
      </c>
      <c r="C53" s="41" t="s">
        <v>9016</v>
      </c>
      <c r="D53" s="36" t="s">
        <v>10555</v>
      </c>
      <c r="E53" s="13" t="s">
        <v>9965</v>
      </c>
      <c r="F53" s="42">
        <v>1</v>
      </c>
      <c r="G53" s="45">
        <v>55.44</v>
      </c>
      <c r="H53" s="43"/>
      <c r="I53" s="44">
        <f>IFERROR(Таб08_04[[#This Row],[Цена]]*Таб08_04[[#This Row],[Заказ]],"")</f>
        <v>0</v>
      </c>
      <c r="J53" s="18" t="s">
        <v>10644</v>
      </c>
      <c r="K53" s="73" t="str">
        <f t="shared" si="0"/>
        <v/>
      </c>
      <c r="L53" s="12"/>
    </row>
    <row r="54" spans="2:12" ht="15.6" x14ac:dyDescent="0.3">
      <c r="B54" s="13" t="s">
        <v>9017</v>
      </c>
      <c r="C54" s="41" t="s">
        <v>9018</v>
      </c>
      <c r="D54" s="36" t="s">
        <v>10400</v>
      </c>
      <c r="E54" s="13" t="s">
        <v>9965</v>
      </c>
      <c r="F54" s="42">
        <v>1</v>
      </c>
      <c r="G54" s="45">
        <v>61.45</v>
      </c>
      <c r="H54" s="43"/>
      <c r="I54" s="44">
        <f>IFERROR(Таб08_04[[#This Row],[Цена]]*Таб08_04[[#This Row],[Заказ]],"")</f>
        <v>0</v>
      </c>
      <c r="J54" s="18" t="s">
        <v>10644</v>
      </c>
      <c r="K54" s="73" t="str">
        <f t="shared" si="0"/>
        <v/>
      </c>
      <c r="L54" s="12"/>
    </row>
    <row r="55" spans="2:12" ht="15.6" x14ac:dyDescent="0.3">
      <c r="B55" s="13" t="s">
        <v>9019</v>
      </c>
      <c r="C55" s="41" t="s">
        <v>9020</v>
      </c>
      <c r="D55" s="36" t="s">
        <v>10190</v>
      </c>
      <c r="E55" s="13" t="s">
        <v>9965</v>
      </c>
      <c r="F55" s="42">
        <v>1</v>
      </c>
      <c r="G55" s="45">
        <v>41.5</v>
      </c>
      <c r="H55" s="43"/>
      <c r="I55" s="44">
        <f>IFERROR(Таб08_04[[#This Row],[Цена]]*Таб08_04[[#This Row],[Заказ]],"")</f>
        <v>0</v>
      </c>
      <c r="J55" s="18" t="s">
        <v>10644</v>
      </c>
      <c r="K55" s="73" t="str">
        <f t="shared" si="0"/>
        <v/>
      </c>
      <c r="L55" s="12"/>
    </row>
    <row r="56" spans="2:12" ht="15.6" x14ac:dyDescent="0.3">
      <c r="B56" s="13" t="s">
        <v>9021</v>
      </c>
      <c r="C56" s="41" t="s">
        <v>9022</v>
      </c>
      <c r="D56" s="36" t="s">
        <v>10555</v>
      </c>
      <c r="E56" s="13" t="s">
        <v>9965</v>
      </c>
      <c r="F56" s="42">
        <v>1</v>
      </c>
      <c r="G56" s="45">
        <v>46.89</v>
      </c>
      <c r="H56" s="43"/>
      <c r="I56" s="44">
        <f>IFERROR(Таб08_04[[#This Row],[Цена]]*Таб08_04[[#This Row],[Заказ]],"")</f>
        <v>0</v>
      </c>
      <c r="J56" s="18" t="s">
        <v>10644</v>
      </c>
      <c r="K56" s="73" t="str">
        <f t="shared" si="0"/>
        <v/>
      </c>
      <c r="L56" s="12"/>
    </row>
    <row r="57" spans="2:12" ht="15.6" x14ac:dyDescent="0.3">
      <c r="B57" s="13" t="s">
        <v>9023</v>
      </c>
      <c r="C57" s="41" t="s">
        <v>9024</v>
      </c>
      <c r="D57" s="36" t="s">
        <v>10555</v>
      </c>
      <c r="E57" s="13" t="s">
        <v>9965</v>
      </c>
      <c r="F57" s="42">
        <v>1</v>
      </c>
      <c r="G57" s="45">
        <v>121.2</v>
      </c>
      <c r="H57" s="43"/>
      <c r="I57" s="44">
        <f>IFERROR(Таб08_04[[#This Row],[Цена]]*Таб08_04[[#This Row],[Заказ]],"")</f>
        <v>0</v>
      </c>
      <c r="J57" s="18" t="s">
        <v>10644</v>
      </c>
      <c r="K57" s="73" t="str">
        <f t="shared" si="0"/>
        <v/>
      </c>
      <c r="L57" s="12"/>
    </row>
    <row r="58" spans="2:12" ht="15.6" x14ac:dyDescent="0.3">
      <c r="B58" s="13" t="s">
        <v>9025</v>
      </c>
      <c r="C58" s="41" t="s">
        <v>9026</v>
      </c>
      <c r="D58" s="36" t="s">
        <v>10555</v>
      </c>
      <c r="E58" s="13" t="s">
        <v>9965</v>
      </c>
      <c r="F58" s="42">
        <v>1</v>
      </c>
      <c r="G58" s="45">
        <v>159.94999999999999</v>
      </c>
      <c r="H58" s="43"/>
      <c r="I58" s="44">
        <f>IFERROR(Таб08_04[[#This Row],[Цена]]*Таб08_04[[#This Row],[Заказ]],"")</f>
        <v>0</v>
      </c>
      <c r="J58" s="18" t="s">
        <v>10644</v>
      </c>
      <c r="K58" s="73" t="str">
        <f t="shared" si="0"/>
        <v/>
      </c>
      <c r="L58" s="12"/>
    </row>
    <row r="59" spans="2:12" ht="15.6" x14ac:dyDescent="0.3">
      <c r="B59" s="13" t="s">
        <v>9027</v>
      </c>
      <c r="C59" s="41" t="s">
        <v>9028</v>
      </c>
      <c r="D59" s="36" t="s">
        <v>10045</v>
      </c>
      <c r="E59" s="13" t="s">
        <v>9965</v>
      </c>
      <c r="F59" s="42">
        <v>3</v>
      </c>
      <c r="G59" s="45">
        <v>55.44</v>
      </c>
      <c r="H59" s="43"/>
      <c r="I59" s="44">
        <f>IFERROR(Таб08_04[[#This Row],[Цена]]*Таб08_04[[#This Row],[Заказ]],"")</f>
        <v>0</v>
      </c>
      <c r="J59" s="18" t="s">
        <v>10644</v>
      </c>
      <c r="K59" s="73" t="str">
        <f t="shared" si="0"/>
        <v/>
      </c>
      <c r="L59" s="12"/>
    </row>
    <row r="60" spans="2:12" ht="15.6" x14ac:dyDescent="0.3">
      <c r="B60" s="13" t="s">
        <v>9029</v>
      </c>
      <c r="C60" s="41" t="s">
        <v>9030</v>
      </c>
      <c r="D60" s="36" t="s">
        <v>10045</v>
      </c>
      <c r="E60" s="13" t="s">
        <v>9965</v>
      </c>
      <c r="F60" s="42">
        <v>3</v>
      </c>
      <c r="G60" s="45">
        <v>59.17</v>
      </c>
      <c r="H60" s="43"/>
      <c r="I60" s="44">
        <f>IFERROR(Таб08_04[[#This Row],[Цена]]*Таб08_04[[#This Row],[Заказ]],"")</f>
        <v>0</v>
      </c>
      <c r="J60" s="18" t="s">
        <v>10644</v>
      </c>
      <c r="K60" s="73" t="str">
        <f t="shared" si="0"/>
        <v/>
      </c>
      <c r="L60" s="12"/>
    </row>
    <row r="61" spans="2:12" ht="15.6" x14ac:dyDescent="0.3">
      <c r="B61" s="13" t="s">
        <v>9043</v>
      </c>
      <c r="C61" s="41" t="s">
        <v>9044</v>
      </c>
      <c r="D61" s="36" t="s">
        <v>10555</v>
      </c>
      <c r="E61" s="13" t="s">
        <v>9965</v>
      </c>
      <c r="F61" s="42">
        <v>1</v>
      </c>
      <c r="G61" s="45">
        <v>125.76</v>
      </c>
      <c r="H61" s="43"/>
      <c r="I61" s="44">
        <f>IFERROR(Таб08_04[[#This Row],[Цена]]*Таб08_04[[#This Row],[Заказ]],"")</f>
        <v>0</v>
      </c>
      <c r="J61" s="18" t="s">
        <v>10644</v>
      </c>
      <c r="K61" s="73" t="str">
        <f t="shared" si="0"/>
        <v/>
      </c>
      <c r="L61" s="12"/>
    </row>
    <row r="62" spans="2:12" ht="15.6" x14ac:dyDescent="0.3">
      <c r="B62" s="13" t="s">
        <v>9045</v>
      </c>
      <c r="C62" s="41" t="s">
        <v>9046</v>
      </c>
      <c r="D62" s="36" t="s">
        <v>10555</v>
      </c>
      <c r="E62" s="13" t="s">
        <v>9965</v>
      </c>
      <c r="F62" s="42">
        <v>1</v>
      </c>
      <c r="G62" s="45">
        <v>61.45</v>
      </c>
      <c r="H62" s="43"/>
      <c r="I62" s="44">
        <f>IFERROR(Таб08_04[[#This Row],[Цена]]*Таб08_04[[#This Row],[Заказ]],"")</f>
        <v>0</v>
      </c>
      <c r="J62" s="18" t="s">
        <v>10644</v>
      </c>
      <c r="K62" s="73" t="str">
        <f t="shared" si="0"/>
        <v/>
      </c>
      <c r="L62" s="12"/>
    </row>
    <row r="63" spans="2:12" ht="15.6" x14ac:dyDescent="0.3">
      <c r="B63" s="13" t="s">
        <v>9047</v>
      </c>
      <c r="C63" s="41" t="s">
        <v>9048</v>
      </c>
      <c r="D63" s="36" t="s">
        <v>10220</v>
      </c>
      <c r="E63" s="13" t="s">
        <v>9965</v>
      </c>
      <c r="F63" s="42">
        <v>3</v>
      </c>
      <c r="G63" s="45">
        <v>80.52</v>
      </c>
      <c r="H63" s="43"/>
      <c r="I63" s="44">
        <f>IFERROR(Таб08_04[[#This Row],[Цена]]*Таб08_04[[#This Row],[Заказ]],"")</f>
        <v>0</v>
      </c>
      <c r="J63" s="18" t="s">
        <v>10644</v>
      </c>
      <c r="K63" s="73" t="str">
        <f t="shared" si="0"/>
        <v/>
      </c>
      <c r="L63" s="12"/>
    </row>
    <row r="64" spans="2:12" ht="15.6" x14ac:dyDescent="0.3">
      <c r="B64" s="13" t="s">
        <v>9049</v>
      </c>
      <c r="C64" s="41" t="s">
        <v>9050</v>
      </c>
      <c r="D64" s="36" t="s">
        <v>10045</v>
      </c>
      <c r="E64" s="13" t="s">
        <v>9965</v>
      </c>
      <c r="F64" s="42">
        <v>3</v>
      </c>
      <c r="G64" s="45">
        <v>125.76</v>
      </c>
      <c r="H64" s="43"/>
      <c r="I64" s="44">
        <f>IFERROR(Таб08_04[[#This Row],[Цена]]*Таб08_04[[#This Row],[Заказ]],"")</f>
        <v>0</v>
      </c>
      <c r="J64" s="18" t="s">
        <v>10644</v>
      </c>
      <c r="K64" s="73" t="str">
        <f t="shared" si="0"/>
        <v/>
      </c>
      <c r="L64" s="12"/>
    </row>
    <row r="65" spans="2:12" ht="15.6" x14ac:dyDescent="0.3">
      <c r="B65" s="13" t="s">
        <v>9051</v>
      </c>
      <c r="C65" s="41" t="s">
        <v>9052</v>
      </c>
      <c r="D65" s="36" t="s">
        <v>10045</v>
      </c>
      <c r="E65" s="13" t="s">
        <v>9965</v>
      </c>
      <c r="F65" s="42">
        <v>3</v>
      </c>
      <c r="G65" s="45">
        <v>41.5</v>
      </c>
      <c r="H65" s="43"/>
      <c r="I65" s="44">
        <f>IFERROR(Таб08_04[[#This Row],[Цена]]*Таб08_04[[#This Row],[Заказ]],"")</f>
        <v>0</v>
      </c>
      <c r="J65" s="18" t="s">
        <v>10644</v>
      </c>
      <c r="K65" s="73" t="str">
        <f t="shared" si="0"/>
        <v/>
      </c>
      <c r="L65" s="12"/>
    </row>
    <row r="66" spans="2:12" ht="15.6" x14ac:dyDescent="0.3">
      <c r="B66" s="13" t="s">
        <v>9053</v>
      </c>
      <c r="C66" s="41" t="s">
        <v>9054</v>
      </c>
      <c r="D66" s="36" t="s">
        <v>10045</v>
      </c>
      <c r="E66" s="13" t="s">
        <v>9965</v>
      </c>
      <c r="F66" s="42">
        <v>3</v>
      </c>
      <c r="G66" s="45">
        <v>55.44</v>
      </c>
      <c r="H66" s="43"/>
      <c r="I66" s="44">
        <f>IFERROR(Таб08_04[[#This Row],[Цена]]*Таб08_04[[#This Row],[Заказ]],"")</f>
        <v>0</v>
      </c>
      <c r="J66" s="18" t="s">
        <v>10644</v>
      </c>
      <c r="K66" s="73" t="str">
        <f t="shared" si="0"/>
        <v/>
      </c>
      <c r="L66" s="12"/>
    </row>
    <row r="67" spans="2:12" ht="15.6" x14ac:dyDescent="0.3">
      <c r="B67" s="13" t="s">
        <v>9201</v>
      </c>
      <c r="C67" s="41" t="s">
        <v>9202</v>
      </c>
      <c r="D67" s="36" t="s">
        <v>10190</v>
      </c>
      <c r="E67" s="13" t="s">
        <v>9965</v>
      </c>
      <c r="F67" s="42">
        <v>1</v>
      </c>
      <c r="G67" s="45">
        <v>44.61</v>
      </c>
      <c r="H67" s="43"/>
      <c r="I67" s="44">
        <f>IFERROR(Таб08_04[[#This Row],[Цена]]*Таб08_04[[#This Row],[Заказ]],"")</f>
        <v>0</v>
      </c>
      <c r="J67" s="18" t="s">
        <v>10644</v>
      </c>
      <c r="K67" s="73" t="str">
        <f t="shared" si="0"/>
        <v/>
      </c>
      <c r="L67" s="12"/>
    </row>
    <row r="68" spans="2:12" ht="15.6" x14ac:dyDescent="0.3">
      <c r="B68" s="13" t="s">
        <v>9203</v>
      </c>
      <c r="C68" s="41" t="s">
        <v>9204</v>
      </c>
      <c r="D68" s="36" t="s">
        <v>10555</v>
      </c>
      <c r="E68" s="13" t="s">
        <v>9965</v>
      </c>
      <c r="F68" s="42">
        <v>1</v>
      </c>
      <c r="G68" s="45">
        <v>44.61</v>
      </c>
      <c r="H68" s="43"/>
      <c r="I68" s="44">
        <f>IFERROR(Таб08_04[[#This Row],[Цена]]*Таб08_04[[#This Row],[Заказ]],"")</f>
        <v>0</v>
      </c>
      <c r="J68" s="18" t="s">
        <v>10644</v>
      </c>
      <c r="K68" s="73" t="str">
        <f t="shared" si="0"/>
        <v/>
      </c>
      <c r="L68" s="12"/>
    </row>
    <row r="69" spans="2:12" ht="15.6" x14ac:dyDescent="0.3">
      <c r="B69" s="13" t="s">
        <v>9205</v>
      </c>
      <c r="C69" s="41" t="s">
        <v>9206</v>
      </c>
      <c r="D69" s="36" t="s">
        <v>10555</v>
      </c>
      <c r="E69" s="13" t="s">
        <v>9965</v>
      </c>
      <c r="F69" s="42">
        <v>1</v>
      </c>
      <c r="G69" s="45">
        <v>79.13</v>
      </c>
      <c r="H69" s="43"/>
      <c r="I69" s="44">
        <f>IFERROR(Таб08_04[[#This Row],[Цена]]*Таб08_04[[#This Row],[Заказ]],"")</f>
        <v>0</v>
      </c>
      <c r="J69" s="18" t="s">
        <v>10644</v>
      </c>
      <c r="K69" s="73" t="str">
        <f t="shared" si="0"/>
        <v/>
      </c>
      <c r="L69" s="12"/>
    </row>
    <row r="70" spans="2:12" ht="15.6" x14ac:dyDescent="0.3">
      <c r="B70" s="13" t="s">
        <v>9207</v>
      </c>
      <c r="C70" s="41" t="s">
        <v>9208</v>
      </c>
      <c r="D70" s="36" t="s">
        <v>10555</v>
      </c>
      <c r="E70" s="13" t="s">
        <v>9965</v>
      </c>
      <c r="F70" s="42">
        <v>1</v>
      </c>
      <c r="G70" s="45">
        <v>41.5</v>
      </c>
      <c r="H70" s="43"/>
      <c r="I70" s="44">
        <f>IFERROR(Таб08_04[[#This Row],[Цена]]*Таб08_04[[#This Row],[Заказ]],"")</f>
        <v>0</v>
      </c>
      <c r="J70" s="18" t="s">
        <v>10644</v>
      </c>
      <c r="K70" s="73" t="str">
        <f t="shared" ref="K70:K133" si="1">IF(AND($K$4&gt;0,$K$4&lt;300),"Минимальный заказ по вкладке 300 евро","")</f>
        <v/>
      </c>
      <c r="L70" s="12"/>
    </row>
    <row r="71" spans="2:12" ht="15.6" x14ac:dyDescent="0.3">
      <c r="B71" s="13" t="s">
        <v>9209</v>
      </c>
      <c r="C71" s="41" t="s">
        <v>9210</v>
      </c>
      <c r="D71" s="36" t="s">
        <v>10555</v>
      </c>
      <c r="E71" s="13" t="s">
        <v>9965</v>
      </c>
      <c r="F71" s="42">
        <v>1</v>
      </c>
      <c r="G71" s="45">
        <v>44.61</v>
      </c>
      <c r="H71" s="43"/>
      <c r="I71" s="44">
        <f>IFERROR(Таб08_04[[#This Row],[Цена]]*Таб08_04[[#This Row],[Заказ]],"")</f>
        <v>0</v>
      </c>
      <c r="J71" s="18" t="s">
        <v>10644</v>
      </c>
      <c r="K71" s="73" t="str">
        <f t="shared" si="1"/>
        <v/>
      </c>
      <c r="L71" s="12"/>
    </row>
    <row r="72" spans="2:12" ht="15.6" x14ac:dyDescent="0.3">
      <c r="B72" s="13" t="s">
        <v>9211</v>
      </c>
      <c r="C72" s="41" t="s">
        <v>9212</v>
      </c>
      <c r="D72" s="36" t="s">
        <v>10190</v>
      </c>
      <c r="E72" s="13" t="s">
        <v>9965</v>
      </c>
      <c r="F72" s="42">
        <v>1</v>
      </c>
      <c r="G72" s="45">
        <v>44.61</v>
      </c>
      <c r="H72" s="43"/>
      <c r="I72" s="44">
        <f>IFERROR(Таб08_04[[#This Row],[Цена]]*Таб08_04[[#This Row],[Заказ]],"")</f>
        <v>0</v>
      </c>
      <c r="J72" s="18" t="s">
        <v>10644</v>
      </c>
      <c r="K72" s="73" t="str">
        <f t="shared" si="1"/>
        <v/>
      </c>
      <c r="L72" s="12"/>
    </row>
    <row r="73" spans="2:12" ht="15.6" x14ac:dyDescent="0.3">
      <c r="B73" s="13" t="s">
        <v>9213</v>
      </c>
      <c r="C73" s="41" t="s">
        <v>9214</v>
      </c>
      <c r="D73" s="36" t="s">
        <v>10190</v>
      </c>
      <c r="E73" s="13" t="s">
        <v>9965</v>
      </c>
      <c r="F73" s="42">
        <v>1</v>
      </c>
      <c r="G73" s="45">
        <v>79.13</v>
      </c>
      <c r="H73" s="43"/>
      <c r="I73" s="44">
        <f>IFERROR(Таб08_04[[#This Row],[Цена]]*Таб08_04[[#This Row],[Заказ]],"")</f>
        <v>0</v>
      </c>
      <c r="J73" s="18" t="s">
        <v>10644</v>
      </c>
      <c r="K73" s="73" t="str">
        <f t="shared" si="1"/>
        <v/>
      </c>
      <c r="L73" s="12"/>
    </row>
    <row r="74" spans="2:12" ht="15.6" x14ac:dyDescent="0.3">
      <c r="B74" s="13" t="s">
        <v>9215</v>
      </c>
      <c r="C74" s="41" t="s">
        <v>9216</v>
      </c>
      <c r="D74" s="36" t="s">
        <v>10555</v>
      </c>
      <c r="E74" s="13" t="s">
        <v>9965</v>
      </c>
      <c r="F74" s="42">
        <v>1</v>
      </c>
      <c r="G74" s="45">
        <v>44.61</v>
      </c>
      <c r="H74" s="43"/>
      <c r="I74" s="44">
        <f>IFERROR(Таб08_04[[#This Row],[Цена]]*Таб08_04[[#This Row],[Заказ]],"")</f>
        <v>0</v>
      </c>
      <c r="J74" s="18" t="s">
        <v>10644</v>
      </c>
      <c r="K74" s="73" t="str">
        <f t="shared" si="1"/>
        <v/>
      </c>
      <c r="L74" s="12"/>
    </row>
    <row r="75" spans="2:12" ht="15.6" x14ac:dyDescent="0.3">
      <c r="B75" s="13" t="s">
        <v>9217</v>
      </c>
      <c r="C75" s="41" t="s">
        <v>9218</v>
      </c>
      <c r="D75" s="36" t="s">
        <v>10555</v>
      </c>
      <c r="E75" s="13" t="s">
        <v>9965</v>
      </c>
      <c r="F75" s="42">
        <v>1</v>
      </c>
      <c r="G75" s="45">
        <v>84.51</v>
      </c>
      <c r="H75" s="43"/>
      <c r="I75" s="44">
        <f>IFERROR(Таб08_04[[#This Row],[Цена]]*Таб08_04[[#This Row],[Заказ]],"")</f>
        <v>0</v>
      </c>
      <c r="J75" s="18" t="s">
        <v>10644</v>
      </c>
      <c r="K75" s="73" t="str">
        <f t="shared" si="1"/>
        <v/>
      </c>
      <c r="L75" s="12"/>
    </row>
    <row r="76" spans="2:12" ht="15.6" x14ac:dyDescent="0.3">
      <c r="B76" s="13" t="s">
        <v>9231</v>
      </c>
      <c r="C76" s="41" t="s">
        <v>9232</v>
      </c>
      <c r="D76" s="36" t="s">
        <v>10190</v>
      </c>
      <c r="E76" s="13" t="s">
        <v>9965</v>
      </c>
      <c r="F76" s="42">
        <v>1</v>
      </c>
      <c r="G76" s="45">
        <v>44.61</v>
      </c>
      <c r="H76" s="43"/>
      <c r="I76" s="44">
        <f>IFERROR(Таб08_04[[#This Row],[Цена]]*Таб08_04[[#This Row],[Заказ]],"")</f>
        <v>0</v>
      </c>
      <c r="J76" s="18" t="s">
        <v>10644</v>
      </c>
      <c r="K76" s="73" t="str">
        <f t="shared" si="1"/>
        <v/>
      </c>
      <c r="L76" s="12"/>
    </row>
    <row r="77" spans="2:12" ht="15.6" x14ac:dyDescent="0.3">
      <c r="B77" s="13" t="s">
        <v>9233</v>
      </c>
      <c r="C77" s="41" t="s">
        <v>9234</v>
      </c>
      <c r="D77" s="36" t="s">
        <v>10190</v>
      </c>
      <c r="E77" s="13" t="s">
        <v>9965</v>
      </c>
      <c r="F77" s="42">
        <v>1</v>
      </c>
      <c r="G77" s="45">
        <v>79.13</v>
      </c>
      <c r="H77" s="43"/>
      <c r="I77" s="44">
        <f>IFERROR(Таб08_04[[#This Row],[Цена]]*Таб08_04[[#This Row],[Заказ]],"")</f>
        <v>0</v>
      </c>
      <c r="J77" s="18" t="s">
        <v>10644</v>
      </c>
      <c r="K77" s="73" t="str">
        <f t="shared" si="1"/>
        <v/>
      </c>
      <c r="L77" s="12"/>
    </row>
    <row r="78" spans="2:12" ht="15.6" x14ac:dyDescent="0.3">
      <c r="B78" s="13" t="s">
        <v>9235</v>
      </c>
      <c r="C78" s="41" t="s">
        <v>9236</v>
      </c>
      <c r="D78" s="36" t="s">
        <v>10555</v>
      </c>
      <c r="E78" s="13" t="s">
        <v>9965</v>
      </c>
      <c r="F78" s="42">
        <v>1</v>
      </c>
      <c r="G78" s="45">
        <v>84.51</v>
      </c>
      <c r="H78" s="43"/>
      <c r="I78" s="44">
        <f>IFERROR(Таб08_04[[#This Row],[Цена]]*Таб08_04[[#This Row],[Заказ]],"")</f>
        <v>0</v>
      </c>
      <c r="J78" s="18" t="s">
        <v>10644</v>
      </c>
      <c r="K78" s="73" t="str">
        <f t="shared" si="1"/>
        <v/>
      </c>
      <c r="L78" s="12"/>
    </row>
    <row r="79" spans="2:12" ht="15.6" x14ac:dyDescent="0.3">
      <c r="B79" s="13" t="s">
        <v>9237</v>
      </c>
      <c r="C79" s="41" t="s">
        <v>9238</v>
      </c>
      <c r="D79" s="36" t="s">
        <v>10555</v>
      </c>
      <c r="E79" s="13" t="s">
        <v>9965</v>
      </c>
      <c r="F79" s="42">
        <v>1</v>
      </c>
      <c r="G79" s="45">
        <v>79.13</v>
      </c>
      <c r="H79" s="43"/>
      <c r="I79" s="44">
        <f>IFERROR(Таб08_04[[#This Row],[Цена]]*Таб08_04[[#This Row],[Заказ]],"")</f>
        <v>0</v>
      </c>
      <c r="J79" s="18" t="s">
        <v>10644</v>
      </c>
      <c r="K79" s="73" t="str">
        <f t="shared" si="1"/>
        <v/>
      </c>
      <c r="L79" s="12"/>
    </row>
    <row r="80" spans="2:12" ht="15.6" x14ac:dyDescent="0.3">
      <c r="B80" s="13" t="s">
        <v>9239</v>
      </c>
      <c r="C80" s="41" t="s">
        <v>9240</v>
      </c>
      <c r="D80" s="36" t="s">
        <v>10555</v>
      </c>
      <c r="E80" s="13" t="s">
        <v>9965</v>
      </c>
      <c r="F80" s="42">
        <v>1</v>
      </c>
      <c r="G80" s="45">
        <v>44.61</v>
      </c>
      <c r="H80" s="43"/>
      <c r="I80" s="44">
        <f>IFERROR(Таб08_04[[#This Row],[Цена]]*Таб08_04[[#This Row],[Заказ]],"")</f>
        <v>0</v>
      </c>
      <c r="J80" s="18" t="s">
        <v>10644</v>
      </c>
      <c r="K80" s="73" t="str">
        <f t="shared" si="1"/>
        <v/>
      </c>
      <c r="L80" s="12"/>
    </row>
    <row r="81" spans="2:12" ht="15.6" x14ac:dyDescent="0.3">
      <c r="B81" s="13" t="s">
        <v>9241</v>
      </c>
      <c r="C81" s="41" t="s">
        <v>9242</v>
      </c>
      <c r="D81" s="36" t="s">
        <v>10555</v>
      </c>
      <c r="E81" s="13" t="s">
        <v>9965</v>
      </c>
      <c r="F81" s="42">
        <v>1</v>
      </c>
      <c r="G81" s="45">
        <v>44.61</v>
      </c>
      <c r="H81" s="43"/>
      <c r="I81" s="44">
        <f>IFERROR(Таб08_04[[#This Row],[Цена]]*Таб08_04[[#This Row],[Заказ]],"")</f>
        <v>0</v>
      </c>
      <c r="J81" s="18" t="s">
        <v>10644</v>
      </c>
      <c r="K81" s="73" t="str">
        <f t="shared" si="1"/>
        <v/>
      </c>
      <c r="L81" s="12"/>
    </row>
    <row r="82" spans="2:12" ht="15.6" x14ac:dyDescent="0.3">
      <c r="B82" s="13" t="s">
        <v>9243</v>
      </c>
      <c r="C82" s="41" t="s">
        <v>9244</v>
      </c>
      <c r="D82" s="36" t="s">
        <v>10555</v>
      </c>
      <c r="E82" s="13" t="s">
        <v>9965</v>
      </c>
      <c r="F82" s="42">
        <v>1</v>
      </c>
      <c r="G82" s="45">
        <v>44.61</v>
      </c>
      <c r="H82" s="43"/>
      <c r="I82" s="44">
        <f>IFERROR(Таб08_04[[#This Row],[Цена]]*Таб08_04[[#This Row],[Заказ]],"")</f>
        <v>0</v>
      </c>
      <c r="J82" s="18" t="s">
        <v>10644</v>
      </c>
      <c r="K82" s="73" t="str">
        <f t="shared" si="1"/>
        <v/>
      </c>
      <c r="L82" s="12"/>
    </row>
    <row r="83" spans="2:12" ht="15.6" x14ac:dyDescent="0.3">
      <c r="B83" s="13" t="s">
        <v>9245</v>
      </c>
      <c r="C83" s="41" t="s">
        <v>9246</v>
      </c>
      <c r="D83" s="36" t="s">
        <v>10555</v>
      </c>
      <c r="E83" s="13" t="s">
        <v>9965</v>
      </c>
      <c r="F83" s="42">
        <v>1</v>
      </c>
      <c r="G83" s="45">
        <v>44.61</v>
      </c>
      <c r="H83" s="43"/>
      <c r="I83" s="44">
        <f>IFERROR(Таб08_04[[#This Row],[Цена]]*Таб08_04[[#This Row],[Заказ]],"")</f>
        <v>0</v>
      </c>
      <c r="J83" s="18" t="s">
        <v>10644</v>
      </c>
      <c r="K83" s="73" t="str">
        <f t="shared" si="1"/>
        <v/>
      </c>
      <c r="L83" s="12"/>
    </row>
    <row r="84" spans="2:12" ht="15.6" x14ac:dyDescent="0.3">
      <c r="B84" s="13" t="s">
        <v>9247</v>
      </c>
      <c r="C84" s="41" t="s">
        <v>9248</v>
      </c>
      <c r="D84" s="36" t="s">
        <v>10060</v>
      </c>
      <c r="E84" s="13" t="s">
        <v>9965</v>
      </c>
      <c r="F84" s="42">
        <v>1</v>
      </c>
      <c r="G84" s="45">
        <v>44.61</v>
      </c>
      <c r="H84" s="43"/>
      <c r="I84" s="44">
        <f>IFERROR(Таб08_04[[#This Row],[Цена]]*Таб08_04[[#This Row],[Заказ]],"")</f>
        <v>0</v>
      </c>
      <c r="J84" s="18" t="s">
        <v>10644</v>
      </c>
      <c r="K84" s="73" t="str">
        <f t="shared" si="1"/>
        <v/>
      </c>
      <c r="L84" s="12"/>
    </row>
    <row r="85" spans="2:12" ht="15.6" x14ac:dyDescent="0.3">
      <c r="B85" s="13" t="s">
        <v>9249</v>
      </c>
      <c r="C85" s="41" t="s">
        <v>9250</v>
      </c>
      <c r="D85" s="36" t="s">
        <v>10555</v>
      </c>
      <c r="E85" s="13" t="s">
        <v>9965</v>
      </c>
      <c r="F85" s="42">
        <v>1</v>
      </c>
      <c r="G85" s="45">
        <v>79.13</v>
      </c>
      <c r="H85" s="43"/>
      <c r="I85" s="44">
        <f>IFERROR(Таб08_04[[#This Row],[Цена]]*Таб08_04[[#This Row],[Заказ]],"")</f>
        <v>0</v>
      </c>
      <c r="J85" s="18" t="s">
        <v>10644</v>
      </c>
      <c r="K85" s="73" t="str">
        <f t="shared" si="1"/>
        <v/>
      </c>
      <c r="L85" s="12"/>
    </row>
    <row r="86" spans="2:12" ht="15.6" x14ac:dyDescent="0.3">
      <c r="B86" s="13" t="s">
        <v>9257</v>
      </c>
      <c r="C86" s="41" t="s">
        <v>9258</v>
      </c>
      <c r="D86" s="36" t="s">
        <v>10555</v>
      </c>
      <c r="E86" s="13" t="s">
        <v>9965</v>
      </c>
      <c r="F86" s="42">
        <v>1</v>
      </c>
      <c r="G86" s="45">
        <v>79.13</v>
      </c>
      <c r="H86" s="43"/>
      <c r="I86" s="44">
        <f>IFERROR(Таб08_04[[#This Row],[Цена]]*Таб08_04[[#This Row],[Заказ]],"")</f>
        <v>0</v>
      </c>
      <c r="J86" s="18" t="s">
        <v>10644</v>
      </c>
      <c r="K86" s="73" t="str">
        <f t="shared" si="1"/>
        <v/>
      </c>
      <c r="L86" s="12"/>
    </row>
    <row r="87" spans="2:12" ht="15.6" x14ac:dyDescent="0.3">
      <c r="B87" s="13" t="s">
        <v>9259</v>
      </c>
      <c r="C87" s="41" t="s">
        <v>9260</v>
      </c>
      <c r="D87" s="36" t="s">
        <v>10190</v>
      </c>
      <c r="E87" s="13" t="s">
        <v>9965</v>
      </c>
      <c r="F87" s="42">
        <v>1</v>
      </c>
      <c r="G87" s="45">
        <v>41.5</v>
      </c>
      <c r="H87" s="43"/>
      <c r="I87" s="44">
        <f>IFERROR(Таб08_04[[#This Row],[Цена]]*Таб08_04[[#This Row],[Заказ]],"")</f>
        <v>0</v>
      </c>
      <c r="J87" s="18" t="s">
        <v>10644</v>
      </c>
      <c r="K87" s="73" t="str">
        <f t="shared" si="1"/>
        <v/>
      </c>
      <c r="L87" s="12"/>
    </row>
    <row r="88" spans="2:12" ht="15.6" x14ac:dyDescent="0.3">
      <c r="B88" s="13" t="s">
        <v>9261</v>
      </c>
      <c r="C88" s="41" t="s">
        <v>9262</v>
      </c>
      <c r="D88" s="36" t="s">
        <v>10555</v>
      </c>
      <c r="E88" s="13" t="s">
        <v>9965</v>
      </c>
      <c r="F88" s="42">
        <v>1</v>
      </c>
      <c r="G88" s="45">
        <v>44.61</v>
      </c>
      <c r="H88" s="43"/>
      <c r="I88" s="44">
        <f>IFERROR(Таб08_04[[#This Row],[Цена]]*Таб08_04[[#This Row],[Заказ]],"")</f>
        <v>0</v>
      </c>
      <c r="J88" s="18" t="s">
        <v>10644</v>
      </c>
      <c r="K88" s="73" t="str">
        <f t="shared" si="1"/>
        <v/>
      </c>
      <c r="L88" s="12"/>
    </row>
    <row r="89" spans="2:12" ht="15.6" x14ac:dyDescent="0.3">
      <c r="B89" s="13" t="s">
        <v>9263</v>
      </c>
      <c r="C89" s="41" t="s">
        <v>9264</v>
      </c>
      <c r="D89" s="36" t="s">
        <v>10555</v>
      </c>
      <c r="E89" s="13" t="s">
        <v>9965</v>
      </c>
      <c r="F89" s="42">
        <v>1</v>
      </c>
      <c r="G89" s="45">
        <v>44.61</v>
      </c>
      <c r="H89" s="43"/>
      <c r="I89" s="44">
        <f>IFERROR(Таб08_04[[#This Row],[Цена]]*Таб08_04[[#This Row],[Заказ]],"")</f>
        <v>0</v>
      </c>
      <c r="J89" s="18" t="s">
        <v>10644</v>
      </c>
      <c r="K89" s="73" t="str">
        <f t="shared" si="1"/>
        <v/>
      </c>
      <c r="L89" s="12"/>
    </row>
    <row r="90" spans="2:12" ht="15.6" x14ac:dyDescent="0.3">
      <c r="B90" s="13" t="s">
        <v>9269</v>
      </c>
      <c r="C90" s="41" t="s">
        <v>9270</v>
      </c>
      <c r="D90" s="36" t="s">
        <v>10190</v>
      </c>
      <c r="E90" s="13" t="s">
        <v>9965</v>
      </c>
      <c r="F90" s="42">
        <v>1</v>
      </c>
      <c r="G90" s="45">
        <v>41.5</v>
      </c>
      <c r="H90" s="43"/>
      <c r="I90" s="44">
        <f>IFERROR(Таб08_04[[#This Row],[Цена]]*Таб08_04[[#This Row],[Заказ]],"")</f>
        <v>0</v>
      </c>
      <c r="J90" s="18" t="s">
        <v>10644</v>
      </c>
      <c r="K90" s="73" t="str">
        <f t="shared" si="1"/>
        <v/>
      </c>
      <c r="L90" s="12"/>
    </row>
    <row r="91" spans="2:12" ht="15.6" x14ac:dyDescent="0.3">
      <c r="B91" s="13" t="s">
        <v>9271</v>
      </c>
      <c r="C91" s="41" t="s">
        <v>9272</v>
      </c>
      <c r="D91" s="36" t="s">
        <v>10555</v>
      </c>
      <c r="E91" s="13" t="s">
        <v>9965</v>
      </c>
      <c r="F91" s="42">
        <v>1</v>
      </c>
      <c r="G91" s="45">
        <v>41.5</v>
      </c>
      <c r="H91" s="43"/>
      <c r="I91" s="44">
        <f>IFERROR(Таб08_04[[#This Row],[Цена]]*Таб08_04[[#This Row],[Заказ]],"")</f>
        <v>0</v>
      </c>
      <c r="J91" s="18" t="s">
        <v>10644</v>
      </c>
      <c r="K91" s="73" t="str">
        <f t="shared" si="1"/>
        <v/>
      </c>
      <c r="L91" s="12"/>
    </row>
    <row r="92" spans="2:12" ht="15.6" x14ac:dyDescent="0.3">
      <c r="B92" s="13" t="s">
        <v>9273</v>
      </c>
      <c r="C92" s="41" t="s">
        <v>9274</v>
      </c>
      <c r="D92" s="36" t="s">
        <v>10190</v>
      </c>
      <c r="E92" s="13" t="s">
        <v>9965</v>
      </c>
      <c r="F92" s="42">
        <v>1</v>
      </c>
      <c r="G92" s="45">
        <v>44.61</v>
      </c>
      <c r="H92" s="43"/>
      <c r="I92" s="44">
        <f>IFERROR(Таб08_04[[#This Row],[Цена]]*Таб08_04[[#This Row],[Заказ]],"")</f>
        <v>0</v>
      </c>
      <c r="J92" s="18" t="s">
        <v>10644</v>
      </c>
      <c r="K92" s="73" t="str">
        <f t="shared" si="1"/>
        <v/>
      </c>
      <c r="L92" s="12"/>
    </row>
    <row r="93" spans="2:12" ht="15.6" x14ac:dyDescent="0.3">
      <c r="B93" s="13" t="s">
        <v>9275</v>
      </c>
      <c r="C93" s="41" t="s">
        <v>9276</v>
      </c>
      <c r="D93" s="36" t="s">
        <v>10555</v>
      </c>
      <c r="E93" s="13" t="s">
        <v>9965</v>
      </c>
      <c r="F93" s="42">
        <v>1</v>
      </c>
      <c r="G93" s="45">
        <v>44.61</v>
      </c>
      <c r="H93" s="43"/>
      <c r="I93" s="44">
        <f>IFERROR(Таб08_04[[#This Row],[Цена]]*Таб08_04[[#This Row],[Заказ]],"")</f>
        <v>0</v>
      </c>
      <c r="J93" s="18" t="s">
        <v>10644</v>
      </c>
      <c r="K93" s="73" t="str">
        <f t="shared" si="1"/>
        <v/>
      </c>
      <c r="L93" s="12"/>
    </row>
    <row r="94" spans="2:12" ht="15.6" x14ac:dyDescent="0.3">
      <c r="B94" s="13" t="s">
        <v>9277</v>
      </c>
      <c r="C94" s="41" t="s">
        <v>9278</v>
      </c>
      <c r="D94" s="36" t="s">
        <v>10555</v>
      </c>
      <c r="E94" s="13" t="s">
        <v>9965</v>
      </c>
      <c r="F94" s="42">
        <v>1</v>
      </c>
      <c r="G94" s="45">
        <v>42.33</v>
      </c>
      <c r="H94" s="43"/>
      <c r="I94" s="44">
        <f>IFERROR(Таб08_04[[#This Row],[Цена]]*Таб08_04[[#This Row],[Заказ]],"")</f>
        <v>0</v>
      </c>
      <c r="J94" s="18" t="s">
        <v>10644</v>
      </c>
      <c r="K94" s="73" t="str">
        <f t="shared" si="1"/>
        <v/>
      </c>
      <c r="L94" s="12"/>
    </row>
    <row r="95" spans="2:12" ht="15.6" x14ac:dyDescent="0.3">
      <c r="B95" s="13" t="s">
        <v>9303</v>
      </c>
      <c r="C95" s="41" t="s">
        <v>9304</v>
      </c>
      <c r="D95" s="36" t="s">
        <v>10190</v>
      </c>
      <c r="E95" s="13" t="s">
        <v>9965</v>
      </c>
      <c r="F95" s="42">
        <v>1</v>
      </c>
      <c r="G95" s="45">
        <v>44.61</v>
      </c>
      <c r="H95" s="43"/>
      <c r="I95" s="44">
        <f>IFERROR(Таб08_04[[#This Row],[Цена]]*Таб08_04[[#This Row],[Заказ]],"")</f>
        <v>0</v>
      </c>
      <c r="J95" s="18" t="s">
        <v>10644</v>
      </c>
      <c r="K95" s="73" t="str">
        <f t="shared" si="1"/>
        <v/>
      </c>
      <c r="L95" s="12"/>
    </row>
    <row r="96" spans="2:12" ht="15.6" x14ac:dyDescent="0.3">
      <c r="B96" s="13" t="s">
        <v>9305</v>
      </c>
      <c r="C96" s="41" t="s">
        <v>9306</v>
      </c>
      <c r="D96" s="36" t="s">
        <v>10060</v>
      </c>
      <c r="E96" s="13" t="s">
        <v>9965</v>
      </c>
      <c r="F96" s="42">
        <v>1</v>
      </c>
      <c r="G96" s="45">
        <v>64.56</v>
      </c>
      <c r="H96" s="43"/>
      <c r="I96" s="44">
        <f>IFERROR(Таб08_04[[#This Row],[Цена]]*Таб08_04[[#This Row],[Заказ]],"")</f>
        <v>0</v>
      </c>
      <c r="J96" s="18" t="s">
        <v>10644</v>
      </c>
      <c r="K96" s="73" t="str">
        <f t="shared" si="1"/>
        <v/>
      </c>
      <c r="L96" s="12"/>
    </row>
    <row r="97" spans="2:12" ht="15.6" x14ac:dyDescent="0.3">
      <c r="B97" s="13" t="s">
        <v>9307</v>
      </c>
      <c r="C97" s="41" t="s">
        <v>9308</v>
      </c>
      <c r="D97" s="36" t="s">
        <v>10190</v>
      </c>
      <c r="E97" s="13" t="s">
        <v>9965</v>
      </c>
      <c r="F97" s="42">
        <v>1</v>
      </c>
      <c r="G97" s="45">
        <v>44.61</v>
      </c>
      <c r="H97" s="43"/>
      <c r="I97" s="44">
        <f>IFERROR(Таб08_04[[#This Row],[Цена]]*Таб08_04[[#This Row],[Заказ]],"")</f>
        <v>0</v>
      </c>
      <c r="J97" s="18" t="s">
        <v>10644</v>
      </c>
      <c r="K97" s="73" t="str">
        <f t="shared" si="1"/>
        <v/>
      </c>
      <c r="L97" s="12"/>
    </row>
    <row r="98" spans="2:12" ht="15.6" x14ac:dyDescent="0.3">
      <c r="B98" s="13" t="s">
        <v>9309</v>
      </c>
      <c r="C98" s="41" t="s">
        <v>9310</v>
      </c>
      <c r="D98" s="36" t="s">
        <v>10190</v>
      </c>
      <c r="E98" s="13" t="s">
        <v>9965</v>
      </c>
      <c r="F98" s="42">
        <v>1</v>
      </c>
      <c r="G98" s="45">
        <v>44.61</v>
      </c>
      <c r="H98" s="43"/>
      <c r="I98" s="44">
        <f>IFERROR(Таб08_04[[#This Row],[Цена]]*Таб08_04[[#This Row],[Заказ]],"")</f>
        <v>0</v>
      </c>
      <c r="J98" s="18" t="s">
        <v>10644</v>
      </c>
      <c r="K98" s="73" t="str">
        <f t="shared" si="1"/>
        <v/>
      </c>
      <c r="L98" s="12"/>
    </row>
    <row r="99" spans="2:12" ht="15.6" x14ac:dyDescent="0.3">
      <c r="B99" s="13" t="s">
        <v>9311</v>
      </c>
      <c r="C99" s="41" t="s">
        <v>9312</v>
      </c>
      <c r="D99" s="36" t="s">
        <v>10555</v>
      </c>
      <c r="E99" s="13" t="s">
        <v>9965</v>
      </c>
      <c r="F99" s="42">
        <v>1</v>
      </c>
      <c r="G99" s="45">
        <v>79.13</v>
      </c>
      <c r="H99" s="43"/>
      <c r="I99" s="44">
        <f>IFERROR(Таб08_04[[#This Row],[Цена]]*Таб08_04[[#This Row],[Заказ]],"")</f>
        <v>0</v>
      </c>
      <c r="J99" s="18" t="s">
        <v>10644</v>
      </c>
      <c r="K99" s="73" t="str">
        <f t="shared" si="1"/>
        <v/>
      </c>
      <c r="L99" s="12"/>
    </row>
    <row r="100" spans="2:12" ht="15.6" x14ac:dyDescent="0.3">
      <c r="B100" s="13" t="s">
        <v>9313</v>
      </c>
      <c r="C100" s="41" t="s">
        <v>9314</v>
      </c>
      <c r="D100" s="36" t="s">
        <v>10555</v>
      </c>
      <c r="E100" s="13" t="s">
        <v>9965</v>
      </c>
      <c r="F100" s="42">
        <v>1</v>
      </c>
      <c r="G100" s="45">
        <v>41.5</v>
      </c>
      <c r="H100" s="43"/>
      <c r="I100" s="44">
        <f>IFERROR(Таб08_04[[#This Row],[Цена]]*Таб08_04[[#This Row],[Заказ]],"")</f>
        <v>0</v>
      </c>
      <c r="J100" s="18" t="s">
        <v>10644</v>
      </c>
      <c r="K100" s="73" t="str">
        <f t="shared" si="1"/>
        <v/>
      </c>
      <c r="L100" s="12"/>
    </row>
    <row r="101" spans="2:12" ht="15.6" x14ac:dyDescent="0.3">
      <c r="B101" s="13" t="s">
        <v>9449</v>
      </c>
      <c r="C101" s="41" t="s">
        <v>9450</v>
      </c>
      <c r="D101" s="36" t="s">
        <v>10190</v>
      </c>
      <c r="E101" s="13" t="s">
        <v>9965</v>
      </c>
      <c r="F101" s="42">
        <v>1</v>
      </c>
      <c r="G101" s="45">
        <v>150.83000000000001</v>
      </c>
      <c r="H101" s="43"/>
      <c r="I101" s="44">
        <f>IFERROR(Таб08_04[[#This Row],[Цена]]*Таб08_04[[#This Row],[Заказ]],"")</f>
        <v>0</v>
      </c>
      <c r="J101" s="18" t="s">
        <v>10644</v>
      </c>
      <c r="K101" s="73" t="str">
        <f t="shared" si="1"/>
        <v/>
      </c>
      <c r="L101" s="12"/>
    </row>
    <row r="102" spans="2:12" ht="15.6" x14ac:dyDescent="0.3">
      <c r="B102" s="13" t="s">
        <v>9451</v>
      </c>
      <c r="C102" s="41" t="s">
        <v>9452</v>
      </c>
      <c r="D102" s="36" t="s">
        <v>10555</v>
      </c>
      <c r="E102" s="13" t="s">
        <v>9965</v>
      </c>
      <c r="F102" s="42">
        <v>1</v>
      </c>
      <c r="G102" s="45">
        <v>15.9</v>
      </c>
      <c r="H102" s="43"/>
      <c r="I102" s="44">
        <f>IFERROR(Таб08_04[[#This Row],[Цена]]*Таб08_04[[#This Row],[Заказ]],"")</f>
        <v>0</v>
      </c>
      <c r="J102" s="18" t="s">
        <v>10644</v>
      </c>
      <c r="K102" s="73" t="str">
        <f t="shared" si="1"/>
        <v/>
      </c>
      <c r="L102" s="12"/>
    </row>
    <row r="103" spans="2:12" ht="15.6" x14ac:dyDescent="0.3">
      <c r="B103" s="13" t="s">
        <v>9453</v>
      </c>
      <c r="C103" s="41" t="s">
        <v>9454</v>
      </c>
      <c r="D103" s="36" t="s">
        <v>10190</v>
      </c>
      <c r="E103" s="13" t="s">
        <v>9965</v>
      </c>
      <c r="F103" s="42">
        <v>1</v>
      </c>
      <c r="G103" s="45">
        <v>39.22</v>
      </c>
      <c r="H103" s="43"/>
      <c r="I103" s="44">
        <f>IFERROR(Таб08_04[[#This Row],[Цена]]*Таб08_04[[#This Row],[Заказ]],"")</f>
        <v>0</v>
      </c>
      <c r="J103" s="18" t="s">
        <v>10644</v>
      </c>
      <c r="K103" s="73" t="str">
        <f t="shared" si="1"/>
        <v/>
      </c>
      <c r="L103" s="12"/>
    </row>
    <row r="104" spans="2:12" ht="15.6" x14ac:dyDescent="0.3">
      <c r="B104" s="13" t="s">
        <v>9455</v>
      </c>
      <c r="C104" s="41" t="s">
        <v>9456</v>
      </c>
      <c r="D104" s="36" t="s">
        <v>10060</v>
      </c>
      <c r="E104" s="13" t="s">
        <v>9965</v>
      </c>
      <c r="F104" s="42">
        <v>1</v>
      </c>
      <c r="G104" s="45">
        <v>15.49</v>
      </c>
      <c r="H104" s="43"/>
      <c r="I104" s="44">
        <f>IFERROR(Таб08_04[[#This Row],[Цена]]*Таб08_04[[#This Row],[Заказ]],"")</f>
        <v>0</v>
      </c>
      <c r="J104" s="18" t="s">
        <v>10644</v>
      </c>
      <c r="K104" s="73" t="str">
        <f t="shared" si="1"/>
        <v/>
      </c>
      <c r="L104" s="12"/>
    </row>
    <row r="105" spans="2:12" ht="15.6" x14ac:dyDescent="0.3">
      <c r="B105" s="13" t="s">
        <v>9457</v>
      </c>
      <c r="C105" s="41" t="s">
        <v>9458</v>
      </c>
      <c r="D105" s="36" t="s">
        <v>10555</v>
      </c>
      <c r="E105" s="13" t="s">
        <v>9965</v>
      </c>
      <c r="F105" s="42">
        <v>1</v>
      </c>
      <c r="G105" s="45">
        <v>15.9</v>
      </c>
      <c r="H105" s="43"/>
      <c r="I105" s="44">
        <f>IFERROR(Таб08_04[[#This Row],[Цена]]*Таб08_04[[#This Row],[Заказ]],"")</f>
        <v>0</v>
      </c>
      <c r="J105" s="18" t="s">
        <v>10644</v>
      </c>
      <c r="K105" s="73" t="str">
        <f t="shared" si="1"/>
        <v/>
      </c>
      <c r="L105" s="12"/>
    </row>
    <row r="106" spans="2:12" ht="15.6" x14ac:dyDescent="0.3">
      <c r="B106" s="13" t="s">
        <v>9459</v>
      </c>
      <c r="C106" s="41" t="s">
        <v>9460</v>
      </c>
      <c r="D106" s="36" t="s">
        <v>10555</v>
      </c>
      <c r="E106" s="13" t="s">
        <v>9965</v>
      </c>
      <c r="F106" s="42">
        <v>1</v>
      </c>
      <c r="G106" s="45">
        <v>15.9</v>
      </c>
      <c r="H106" s="43"/>
      <c r="I106" s="44">
        <f>IFERROR(Таб08_04[[#This Row],[Цена]]*Таб08_04[[#This Row],[Заказ]],"")</f>
        <v>0</v>
      </c>
      <c r="J106" s="18" t="s">
        <v>10644</v>
      </c>
      <c r="K106" s="73" t="str">
        <f t="shared" si="1"/>
        <v/>
      </c>
      <c r="L106" s="12"/>
    </row>
    <row r="107" spans="2:12" ht="15.6" x14ac:dyDescent="0.3">
      <c r="B107" s="13" t="s">
        <v>9471</v>
      </c>
      <c r="C107" s="41" t="s">
        <v>9472</v>
      </c>
      <c r="D107" s="36" t="s">
        <v>10555</v>
      </c>
      <c r="E107" s="13" t="s">
        <v>9965</v>
      </c>
      <c r="F107" s="42">
        <v>1</v>
      </c>
      <c r="G107" s="45">
        <v>15.49</v>
      </c>
      <c r="H107" s="43"/>
      <c r="I107" s="44">
        <f>IFERROR(Таб08_04[[#This Row],[Цена]]*Таб08_04[[#This Row],[Заказ]],"")</f>
        <v>0</v>
      </c>
      <c r="J107" s="18" t="s">
        <v>10644</v>
      </c>
      <c r="K107" s="73" t="str">
        <f t="shared" si="1"/>
        <v/>
      </c>
      <c r="L107" s="12"/>
    </row>
    <row r="108" spans="2:12" ht="15.6" x14ac:dyDescent="0.3">
      <c r="B108" s="13" t="s">
        <v>9473</v>
      </c>
      <c r="C108" s="41" t="s">
        <v>9474</v>
      </c>
      <c r="D108" s="36" t="s">
        <v>10190</v>
      </c>
      <c r="E108" s="13" t="s">
        <v>9965</v>
      </c>
      <c r="F108" s="42">
        <v>1</v>
      </c>
      <c r="G108" s="45">
        <v>15.49</v>
      </c>
      <c r="H108" s="43"/>
      <c r="I108" s="44">
        <f>IFERROR(Таб08_04[[#This Row],[Цена]]*Таб08_04[[#This Row],[Заказ]],"")</f>
        <v>0</v>
      </c>
      <c r="J108" s="18" t="s">
        <v>10644</v>
      </c>
      <c r="K108" s="73" t="str">
        <f t="shared" si="1"/>
        <v/>
      </c>
      <c r="L108" s="12"/>
    </row>
    <row r="109" spans="2:12" ht="15.6" x14ac:dyDescent="0.3">
      <c r="B109" s="13" t="s">
        <v>9475</v>
      </c>
      <c r="C109" s="41" t="s">
        <v>9476</v>
      </c>
      <c r="D109" s="36" t="s">
        <v>10555</v>
      </c>
      <c r="E109" s="13" t="s">
        <v>9965</v>
      </c>
      <c r="F109" s="42">
        <v>1</v>
      </c>
      <c r="G109" s="45">
        <v>15.49</v>
      </c>
      <c r="H109" s="43"/>
      <c r="I109" s="44">
        <f>IFERROR(Таб08_04[[#This Row],[Цена]]*Таб08_04[[#This Row],[Заказ]],"")</f>
        <v>0</v>
      </c>
      <c r="J109" s="18" t="s">
        <v>10644</v>
      </c>
      <c r="K109" s="73" t="str">
        <f t="shared" si="1"/>
        <v/>
      </c>
      <c r="L109" s="12"/>
    </row>
    <row r="110" spans="2:12" ht="15.6" x14ac:dyDescent="0.3">
      <c r="B110" s="13" t="s">
        <v>9477</v>
      </c>
      <c r="C110" s="41" t="s">
        <v>9478</v>
      </c>
      <c r="D110" s="36" t="s">
        <v>10555</v>
      </c>
      <c r="E110" s="13" t="s">
        <v>9965</v>
      </c>
      <c r="F110" s="42">
        <v>1</v>
      </c>
      <c r="G110" s="45">
        <v>15.49</v>
      </c>
      <c r="H110" s="43"/>
      <c r="I110" s="44">
        <f>IFERROR(Таб08_04[[#This Row],[Цена]]*Таб08_04[[#This Row],[Заказ]],"")</f>
        <v>0</v>
      </c>
      <c r="J110" s="18" t="s">
        <v>10644</v>
      </c>
      <c r="K110" s="73" t="str">
        <f t="shared" si="1"/>
        <v/>
      </c>
      <c r="L110" s="12"/>
    </row>
    <row r="111" spans="2:12" ht="15.6" x14ac:dyDescent="0.3">
      <c r="B111" s="13" t="s">
        <v>9479</v>
      </c>
      <c r="C111" s="41" t="s">
        <v>9480</v>
      </c>
      <c r="D111" s="36" t="s">
        <v>10555</v>
      </c>
      <c r="E111" s="13" t="s">
        <v>9965</v>
      </c>
      <c r="F111" s="42">
        <v>1</v>
      </c>
      <c r="G111" s="45">
        <v>14.66</v>
      </c>
      <c r="H111" s="43"/>
      <c r="I111" s="44">
        <f>IFERROR(Таб08_04[[#This Row],[Цена]]*Таб08_04[[#This Row],[Заказ]],"")</f>
        <v>0</v>
      </c>
      <c r="J111" s="18" t="s">
        <v>10644</v>
      </c>
      <c r="K111" s="73" t="str">
        <f t="shared" si="1"/>
        <v/>
      </c>
      <c r="L111" s="12"/>
    </row>
    <row r="112" spans="2:12" ht="15.6" x14ac:dyDescent="0.3">
      <c r="B112" s="13" t="s">
        <v>9481</v>
      </c>
      <c r="C112" s="41" t="s">
        <v>9482</v>
      </c>
      <c r="D112" s="36" t="s">
        <v>10400</v>
      </c>
      <c r="E112" s="13" t="s">
        <v>9965</v>
      </c>
      <c r="F112" s="42">
        <v>1</v>
      </c>
      <c r="G112" s="45">
        <v>15.9</v>
      </c>
      <c r="H112" s="43"/>
      <c r="I112" s="44">
        <f>IFERROR(Таб08_04[[#This Row],[Цена]]*Таб08_04[[#This Row],[Заказ]],"")</f>
        <v>0</v>
      </c>
      <c r="J112" s="18" t="s">
        <v>10644</v>
      </c>
      <c r="K112" s="73" t="str">
        <f t="shared" si="1"/>
        <v/>
      </c>
      <c r="L112" s="12"/>
    </row>
    <row r="113" spans="2:12" ht="15.6" x14ac:dyDescent="0.3">
      <c r="B113" s="13" t="s">
        <v>9483</v>
      </c>
      <c r="C113" s="41" t="s">
        <v>9484</v>
      </c>
      <c r="D113" s="36" t="s">
        <v>10555</v>
      </c>
      <c r="E113" s="13" t="s">
        <v>9965</v>
      </c>
      <c r="F113" s="42">
        <v>1</v>
      </c>
      <c r="G113" s="45">
        <v>15.49</v>
      </c>
      <c r="H113" s="43"/>
      <c r="I113" s="44">
        <f>IFERROR(Таб08_04[[#This Row],[Цена]]*Таб08_04[[#This Row],[Заказ]],"")</f>
        <v>0</v>
      </c>
      <c r="J113" s="18" t="s">
        <v>10644</v>
      </c>
      <c r="K113" s="73" t="str">
        <f t="shared" si="1"/>
        <v/>
      </c>
      <c r="L113" s="12"/>
    </row>
    <row r="114" spans="2:12" ht="15.6" x14ac:dyDescent="0.3">
      <c r="B114" s="13" t="s">
        <v>9485</v>
      </c>
      <c r="C114" s="41" t="s">
        <v>9486</v>
      </c>
      <c r="D114" s="36" t="s">
        <v>10400</v>
      </c>
      <c r="E114" s="13" t="s">
        <v>9965</v>
      </c>
      <c r="F114" s="42">
        <v>1</v>
      </c>
      <c r="G114" s="45">
        <v>15.49</v>
      </c>
      <c r="H114" s="43"/>
      <c r="I114" s="44">
        <f>IFERROR(Таб08_04[[#This Row],[Цена]]*Таб08_04[[#This Row],[Заказ]],"")</f>
        <v>0</v>
      </c>
      <c r="J114" s="18" t="s">
        <v>10644</v>
      </c>
      <c r="K114" s="73" t="str">
        <f t="shared" si="1"/>
        <v/>
      </c>
      <c r="L114" s="12"/>
    </row>
    <row r="115" spans="2:12" ht="15.6" x14ac:dyDescent="0.3">
      <c r="B115" s="13" t="s">
        <v>9487</v>
      </c>
      <c r="C115" s="41" t="s">
        <v>9488</v>
      </c>
      <c r="D115" s="36" t="s">
        <v>10190</v>
      </c>
      <c r="E115" s="13" t="s">
        <v>9965</v>
      </c>
      <c r="F115" s="42">
        <v>1</v>
      </c>
      <c r="G115" s="45">
        <v>15.49</v>
      </c>
      <c r="H115" s="43"/>
      <c r="I115" s="44">
        <f>IFERROR(Таб08_04[[#This Row],[Цена]]*Таб08_04[[#This Row],[Заказ]],"")</f>
        <v>0</v>
      </c>
      <c r="J115" s="18" t="s">
        <v>10644</v>
      </c>
      <c r="K115" s="73" t="str">
        <f t="shared" si="1"/>
        <v/>
      </c>
      <c r="L115" s="12"/>
    </row>
    <row r="116" spans="2:12" ht="15.6" x14ac:dyDescent="0.3">
      <c r="B116" s="13" t="s">
        <v>9489</v>
      </c>
      <c r="C116" s="41" t="s">
        <v>9490</v>
      </c>
      <c r="D116" s="36" t="s">
        <v>10190</v>
      </c>
      <c r="E116" s="13" t="s">
        <v>9965</v>
      </c>
      <c r="F116" s="42">
        <v>1</v>
      </c>
      <c r="G116" s="45">
        <v>38.6</v>
      </c>
      <c r="H116" s="43"/>
      <c r="I116" s="44">
        <f>IFERROR(Таб08_04[[#This Row],[Цена]]*Таб08_04[[#This Row],[Заказ]],"")</f>
        <v>0</v>
      </c>
      <c r="J116" s="18" t="s">
        <v>10644</v>
      </c>
      <c r="K116" s="73" t="str">
        <f t="shared" si="1"/>
        <v/>
      </c>
      <c r="L116" s="12"/>
    </row>
    <row r="117" spans="2:12" ht="15.6" x14ac:dyDescent="0.3">
      <c r="B117" s="13" t="s">
        <v>9491</v>
      </c>
      <c r="C117" s="41" t="s">
        <v>9492</v>
      </c>
      <c r="D117" s="36" t="s">
        <v>10555</v>
      </c>
      <c r="E117" s="13" t="s">
        <v>9965</v>
      </c>
      <c r="F117" s="42">
        <v>1</v>
      </c>
      <c r="G117" s="45">
        <v>15.9</v>
      </c>
      <c r="H117" s="43"/>
      <c r="I117" s="44">
        <f>IFERROR(Таб08_04[[#This Row],[Цена]]*Таб08_04[[#This Row],[Заказ]],"")</f>
        <v>0</v>
      </c>
      <c r="J117" s="18" t="s">
        <v>10644</v>
      </c>
      <c r="K117" s="73" t="str">
        <f t="shared" si="1"/>
        <v/>
      </c>
      <c r="L117" s="12"/>
    </row>
    <row r="118" spans="2:12" ht="15.6" x14ac:dyDescent="0.3">
      <c r="B118" s="13" t="s">
        <v>9493</v>
      </c>
      <c r="C118" s="41" t="s">
        <v>9494</v>
      </c>
      <c r="D118" s="36" t="s">
        <v>10555</v>
      </c>
      <c r="E118" s="13" t="s">
        <v>9965</v>
      </c>
      <c r="F118" s="42">
        <v>1</v>
      </c>
      <c r="G118" s="45">
        <v>15.9</v>
      </c>
      <c r="H118" s="43"/>
      <c r="I118" s="44">
        <f>IFERROR(Таб08_04[[#This Row],[Цена]]*Таб08_04[[#This Row],[Заказ]],"")</f>
        <v>0</v>
      </c>
      <c r="J118" s="18" t="s">
        <v>10644</v>
      </c>
      <c r="K118" s="73" t="str">
        <f t="shared" si="1"/>
        <v/>
      </c>
      <c r="L118" s="12"/>
    </row>
    <row r="119" spans="2:12" ht="15.6" x14ac:dyDescent="0.3">
      <c r="B119" s="13" t="s">
        <v>9495</v>
      </c>
      <c r="C119" s="41" t="s">
        <v>9496</v>
      </c>
      <c r="D119" s="36" t="s">
        <v>10555</v>
      </c>
      <c r="E119" s="13" t="s">
        <v>9965</v>
      </c>
      <c r="F119" s="42">
        <v>1</v>
      </c>
      <c r="G119" s="45">
        <v>15.49</v>
      </c>
      <c r="H119" s="43"/>
      <c r="I119" s="44">
        <f>IFERROR(Таб08_04[[#This Row],[Цена]]*Таб08_04[[#This Row],[Заказ]],"")</f>
        <v>0</v>
      </c>
      <c r="J119" s="18" t="s">
        <v>10644</v>
      </c>
      <c r="K119" s="73" t="str">
        <f t="shared" si="1"/>
        <v/>
      </c>
      <c r="L119" s="12"/>
    </row>
    <row r="120" spans="2:12" ht="15.6" x14ac:dyDescent="0.3">
      <c r="B120" s="13" t="s">
        <v>9497</v>
      </c>
      <c r="C120" s="41" t="s">
        <v>9498</v>
      </c>
      <c r="D120" s="36" t="s">
        <v>10555</v>
      </c>
      <c r="E120" s="13" t="s">
        <v>9965</v>
      </c>
      <c r="F120" s="42">
        <v>1</v>
      </c>
      <c r="G120" s="45">
        <v>18.91</v>
      </c>
      <c r="H120" s="43"/>
      <c r="I120" s="44">
        <f>IFERROR(Таб08_04[[#This Row],[Цена]]*Таб08_04[[#This Row],[Заказ]],"")</f>
        <v>0</v>
      </c>
      <c r="J120" s="18" t="s">
        <v>10644</v>
      </c>
      <c r="K120" s="73" t="str">
        <f t="shared" si="1"/>
        <v/>
      </c>
      <c r="L120" s="12"/>
    </row>
    <row r="121" spans="2:12" ht="15.6" x14ac:dyDescent="0.3">
      <c r="B121" s="13" t="s">
        <v>9499</v>
      </c>
      <c r="C121" s="41" t="s">
        <v>9500</v>
      </c>
      <c r="D121" s="36" t="s">
        <v>10190</v>
      </c>
      <c r="E121" s="13" t="s">
        <v>9965</v>
      </c>
      <c r="F121" s="42">
        <v>1</v>
      </c>
      <c r="G121" s="45">
        <v>15.49</v>
      </c>
      <c r="H121" s="43"/>
      <c r="I121" s="44">
        <f>IFERROR(Таб08_04[[#This Row],[Цена]]*Таб08_04[[#This Row],[Заказ]],"")</f>
        <v>0</v>
      </c>
      <c r="J121" s="18" t="s">
        <v>10644</v>
      </c>
      <c r="K121" s="73" t="str">
        <f t="shared" si="1"/>
        <v/>
      </c>
      <c r="L121" s="12"/>
    </row>
    <row r="122" spans="2:12" ht="15.6" x14ac:dyDescent="0.3">
      <c r="B122" s="13" t="s">
        <v>9519</v>
      </c>
      <c r="C122" s="41" t="s">
        <v>9520</v>
      </c>
      <c r="D122" s="36" t="s">
        <v>10133</v>
      </c>
      <c r="E122" s="13" t="s">
        <v>9965</v>
      </c>
      <c r="F122" s="42">
        <v>1</v>
      </c>
      <c r="G122" s="45">
        <v>43.78</v>
      </c>
      <c r="H122" s="43"/>
      <c r="I122" s="44">
        <f>IFERROR(Таб08_04[[#This Row],[Цена]]*Таб08_04[[#This Row],[Заказ]],"")</f>
        <v>0</v>
      </c>
      <c r="J122" s="18" t="s">
        <v>10644</v>
      </c>
      <c r="K122" s="73" t="str">
        <f t="shared" si="1"/>
        <v/>
      </c>
      <c r="L122" s="12"/>
    </row>
    <row r="123" spans="2:12" ht="15.6" x14ac:dyDescent="0.3">
      <c r="B123" s="13" t="s">
        <v>9529</v>
      </c>
      <c r="C123" s="41" t="s">
        <v>9530</v>
      </c>
      <c r="D123" s="36" t="s">
        <v>10555</v>
      </c>
      <c r="E123" s="13" t="s">
        <v>9965</v>
      </c>
      <c r="F123" s="42">
        <v>1</v>
      </c>
      <c r="G123" s="45">
        <v>39.22</v>
      </c>
      <c r="H123" s="43"/>
      <c r="I123" s="44">
        <f>IFERROR(Таб08_04[[#This Row],[Цена]]*Таб08_04[[#This Row],[Заказ]],"")</f>
        <v>0</v>
      </c>
      <c r="J123" s="18" t="s">
        <v>10644</v>
      </c>
      <c r="K123" s="73" t="str">
        <f t="shared" si="1"/>
        <v/>
      </c>
      <c r="L123" s="12"/>
    </row>
    <row r="124" spans="2:12" ht="15.6" x14ac:dyDescent="0.3">
      <c r="B124" s="13" t="s">
        <v>9539</v>
      </c>
      <c r="C124" s="41" t="s">
        <v>9540</v>
      </c>
      <c r="D124" s="36" t="s">
        <v>10190</v>
      </c>
      <c r="E124" s="13" t="s">
        <v>9965</v>
      </c>
      <c r="F124" s="42">
        <v>1</v>
      </c>
      <c r="G124" s="45">
        <v>15.49</v>
      </c>
      <c r="H124" s="43"/>
      <c r="I124" s="44">
        <f>IFERROR(Таб08_04[[#This Row],[Цена]]*Таб08_04[[#This Row],[Заказ]],"")</f>
        <v>0</v>
      </c>
      <c r="J124" s="18" t="s">
        <v>10644</v>
      </c>
      <c r="K124" s="73" t="str">
        <f t="shared" si="1"/>
        <v/>
      </c>
      <c r="L124" s="12"/>
    </row>
    <row r="125" spans="2:12" ht="15.6" x14ac:dyDescent="0.3">
      <c r="B125" s="13" t="s">
        <v>9543</v>
      </c>
      <c r="C125" s="41" t="s">
        <v>9544</v>
      </c>
      <c r="D125" s="36" t="s">
        <v>10190</v>
      </c>
      <c r="E125" s="13" t="s">
        <v>9965</v>
      </c>
      <c r="F125" s="42">
        <v>1</v>
      </c>
      <c r="G125" s="45">
        <v>15.49</v>
      </c>
      <c r="H125" s="43"/>
      <c r="I125" s="44">
        <f>IFERROR(Таб08_04[[#This Row],[Цена]]*Таб08_04[[#This Row],[Заказ]],"")</f>
        <v>0</v>
      </c>
      <c r="J125" s="18" t="s">
        <v>10644</v>
      </c>
      <c r="K125" s="73" t="str">
        <f t="shared" si="1"/>
        <v/>
      </c>
      <c r="L125" s="12"/>
    </row>
    <row r="126" spans="2:12" ht="15.6" x14ac:dyDescent="0.3">
      <c r="B126" s="13" t="s">
        <v>9545</v>
      </c>
      <c r="C126" s="41" t="s">
        <v>9546</v>
      </c>
      <c r="D126" s="36" t="s">
        <v>10190</v>
      </c>
      <c r="E126" s="13" t="s">
        <v>9965</v>
      </c>
      <c r="F126" s="42">
        <v>1</v>
      </c>
      <c r="G126" s="45">
        <v>15.49</v>
      </c>
      <c r="H126" s="43"/>
      <c r="I126" s="44">
        <f>IFERROR(Таб08_04[[#This Row],[Цена]]*Таб08_04[[#This Row],[Заказ]],"")</f>
        <v>0</v>
      </c>
      <c r="J126" s="18" t="s">
        <v>10644</v>
      </c>
      <c r="K126" s="73" t="str">
        <f t="shared" si="1"/>
        <v/>
      </c>
      <c r="L126" s="12"/>
    </row>
    <row r="127" spans="2:12" ht="15.6" x14ac:dyDescent="0.3">
      <c r="B127" s="13" t="s">
        <v>9547</v>
      </c>
      <c r="C127" s="41" t="s">
        <v>9548</v>
      </c>
      <c r="D127" s="36" t="s">
        <v>10190</v>
      </c>
      <c r="E127" s="13" t="s">
        <v>9965</v>
      </c>
      <c r="F127" s="42">
        <v>1</v>
      </c>
      <c r="G127" s="45">
        <v>38.6</v>
      </c>
      <c r="H127" s="43"/>
      <c r="I127" s="44">
        <f>IFERROR(Таб08_04[[#This Row],[Цена]]*Таб08_04[[#This Row],[Заказ]],"")</f>
        <v>0</v>
      </c>
      <c r="J127" s="18" t="s">
        <v>10644</v>
      </c>
      <c r="K127" s="73" t="str">
        <f t="shared" si="1"/>
        <v/>
      </c>
      <c r="L127" s="12"/>
    </row>
    <row r="128" spans="2:12" ht="15.6" x14ac:dyDescent="0.3">
      <c r="B128" s="13" t="s">
        <v>9549</v>
      </c>
      <c r="C128" s="41" t="s">
        <v>9550</v>
      </c>
      <c r="D128" s="36" t="s">
        <v>10555</v>
      </c>
      <c r="E128" s="13" t="s">
        <v>9965</v>
      </c>
      <c r="F128" s="42">
        <v>1</v>
      </c>
      <c r="G128" s="45">
        <v>15.9</v>
      </c>
      <c r="H128" s="43"/>
      <c r="I128" s="44">
        <f>IFERROR(Таб08_04[[#This Row],[Цена]]*Таб08_04[[#This Row],[Заказ]],"")</f>
        <v>0</v>
      </c>
      <c r="J128" s="18" t="s">
        <v>10644</v>
      </c>
      <c r="K128" s="73" t="str">
        <f t="shared" si="1"/>
        <v/>
      </c>
      <c r="L128" s="12"/>
    </row>
    <row r="129" spans="2:12" ht="15.6" x14ac:dyDescent="0.3">
      <c r="B129" s="13" t="s">
        <v>9551</v>
      </c>
      <c r="C129" s="41" t="s">
        <v>9552</v>
      </c>
      <c r="D129" s="36" t="s">
        <v>10555</v>
      </c>
      <c r="E129" s="13" t="s">
        <v>9965</v>
      </c>
      <c r="F129" s="42">
        <v>1</v>
      </c>
      <c r="G129" s="45">
        <v>15.49</v>
      </c>
      <c r="H129" s="43"/>
      <c r="I129" s="44">
        <f>IFERROR(Таб08_04[[#This Row],[Цена]]*Таб08_04[[#This Row],[Заказ]],"")</f>
        <v>0</v>
      </c>
      <c r="J129" s="18" t="s">
        <v>10644</v>
      </c>
      <c r="K129" s="73" t="str">
        <f t="shared" si="1"/>
        <v/>
      </c>
      <c r="L129" s="12"/>
    </row>
    <row r="130" spans="2:12" ht="15.6" x14ac:dyDescent="0.3">
      <c r="B130" s="13" t="s">
        <v>9553</v>
      </c>
      <c r="C130" s="41" t="s">
        <v>9554</v>
      </c>
      <c r="D130" s="36" t="s">
        <v>10555</v>
      </c>
      <c r="E130" s="13" t="s">
        <v>9965</v>
      </c>
      <c r="F130" s="42">
        <v>1</v>
      </c>
      <c r="G130" s="45">
        <v>15.49</v>
      </c>
      <c r="H130" s="43"/>
      <c r="I130" s="44">
        <f>IFERROR(Таб08_04[[#This Row],[Цена]]*Таб08_04[[#This Row],[Заказ]],"")</f>
        <v>0</v>
      </c>
      <c r="J130" s="18" t="s">
        <v>10644</v>
      </c>
      <c r="K130" s="73" t="str">
        <f t="shared" si="1"/>
        <v/>
      </c>
      <c r="L130" s="12"/>
    </row>
    <row r="131" spans="2:12" ht="15.6" x14ac:dyDescent="0.3">
      <c r="B131" s="13" t="s">
        <v>9555</v>
      </c>
      <c r="C131" s="41" t="s">
        <v>9556</v>
      </c>
      <c r="D131" s="36" t="s">
        <v>10555</v>
      </c>
      <c r="E131" s="13" t="s">
        <v>9965</v>
      </c>
      <c r="F131" s="42">
        <v>1</v>
      </c>
      <c r="G131" s="45">
        <v>15.9</v>
      </c>
      <c r="H131" s="43"/>
      <c r="I131" s="44">
        <f>IFERROR(Таб08_04[[#This Row],[Цена]]*Таб08_04[[#This Row],[Заказ]],"")</f>
        <v>0</v>
      </c>
      <c r="J131" s="18" t="s">
        <v>10644</v>
      </c>
      <c r="K131" s="73" t="str">
        <f t="shared" si="1"/>
        <v/>
      </c>
      <c r="L131" s="12"/>
    </row>
    <row r="132" spans="2:12" ht="15.6" x14ac:dyDescent="0.3">
      <c r="B132" s="13" t="s">
        <v>9557</v>
      </c>
      <c r="C132" s="41" t="s">
        <v>9558</v>
      </c>
      <c r="D132" s="36" t="s">
        <v>10555</v>
      </c>
      <c r="E132" s="13" t="s">
        <v>9965</v>
      </c>
      <c r="F132" s="42">
        <v>1</v>
      </c>
      <c r="G132" s="45">
        <v>15.9</v>
      </c>
      <c r="H132" s="43"/>
      <c r="I132" s="44">
        <f>IFERROR(Таб08_04[[#This Row],[Цена]]*Таб08_04[[#This Row],[Заказ]],"")</f>
        <v>0</v>
      </c>
      <c r="J132" s="18" t="s">
        <v>10644</v>
      </c>
      <c r="K132" s="73" t="str">
        <f t="shared" si="1"/>
        <v/>
      </c>
      <c r="L132" s="12"/>
    </row>
    <row r="133" spans="2:12" ht="15.6" x14ac:dyDescent="0.3">
      <c r="B133" s="13" t="s">
        <v>9561</v>
      </c>
      <c r="C133" s="41" t="s">
        <v>9562</v>
      </c>
      <c r="D133" s="36" t="s">
        <v>10045</v>
      </c>
      <c r="E133" s="13" t="s">
        <v>9965</v>
      </c>
      <c r="F133" s="42">
        <v>3</v>
      </c>
      <c r="G133" s="45">
        <v>15.9</v>
      </c>
      <c r="H133" s="43"/>
      <c r="I133" s="44">
        <f>IFERROR(Таб08_04[[#This Row],[Цена]]*Таб08_04[[#This Row],[Заказ]],"")</f>
        <v>0</v>
      </c>
      <c r="J133" s="18" t="s">
        <v>10644</v>
      </c>
      <c r="K133" s="73" t="str">
        <f t="shared" si="1"/>
        <v/>
      </c>
      <c r="L133" s="12"/>
    </row>
    <row r="134" spans="2:12" ht="15.6" x14ac:dyDescent="0.3">
      <c r="B134" s="13" t="s">
        <v>9563</v>
      </c>
      <c r="C134" s="41" t="s">
        <v>9564</v>
      </c>
      <c r="D134" s="36" t="s">
        <v>10190</v>
      </c>
      <c r="E134" s="13" t="s">
        <v>9965</v>
      </c>
      <c r="F134" s="42">
        <v>1</v>
      </c>
      <c r="G134" s="45">
        <v>39.22</v>
      </c>
      <c r="H134" s="43"/>
      <c r="I134" s="44">
        <f>IFERROR(Таб08_04[[#This Row],[Цена]]*Таб08_04[[#This Row],[Заказ]],"")</f>
        <v>0</v>
      </c>
      <c r="J134" s="18" t="s">
        <v>10644</v>
      </c>
      <c r="K134" s="73" t="str">
        <f t="shared" ref="K134:K197" si="2">IF(AND($K$4&gt;0,$K$4&lt;300),"Минимальный заказ по вкладке 300 евро","")</f>
        <v/>
      </c>
      <c r="L134" s="12"/>
    </row>
    <row r="135" spans="2:12" ht="15.6" x14ac:dyDescent="0.3">
      <c r="B135" s="13" t="s">
        <v>9565</v>
      </c>
      <c r="C135" s="41" t="s">
        <v>9566</v>
      </c>
      <c r="D135" s="36" t="s">
        <v>10190</v>
      </c>
      <c r="E135" s="13" t="s">
        <v>9965</v>
      </c>
      <c r="F135" s="42">
        <v>1</v>
      </c>
      <c r="G135" s="45">
        <v>15.9</v>
      </c>
      <c r="H135" s="43"/>
      <c r="I135" s="44">
        <f>IFERROR(Таб08_04[[#This Row],[Цена]]*Таб08_04[[#This Row],[Заказ]],"")</f>
        <v>0</v>
      </c>
      <c r="J135" s="18" t="s">
        <v>10644</v>
      </c>
      <c r="K135" s="73" t="str">
        <f t="shared" si="2"/>
        <v/>
      </c>
      <c r="L135" s="12"/>
    </row>
    <row r="136" spans="2:12" ht="15.6" x14ac:dyDescent="0.3">
      <c r="B136" s="13" t="s">
        <v>9573</v>
      </c>
      <c r="C136" s="41" t="s">
        <v>9574</v>
      </c>
      <c r="D136" s="36" t="s">
        <v>10190</v>
      </c>
      <c r="E136" s="13" t="s">
        <v>9965</v>
      </c>
      <c r="F136" s="42">
        <v>1</v>
      </c>
      <c r="G136" s="45">
        <v>15.49</v>
      </c>
      <c r="H136" s="43"/>
      <c r="I136" s="44">
        <f>IFERROR(Таб08_04[[#This Row],[Цена]]*Таб08_04[[#This Row],[Заказ]],"")</f>
        <v>0</v>
      </c>
      <c r="J136" s="18" t="s">
        <v>10644</v>
      </c>
      <c r="K136" s="73" t="str">
        <f t="shared" si="2"/>
        <v/>
      </c>
      <c r="L136" s="12"/>
    </row>
    <row r="137" spans="2:12" ht="15.6" x14ac:dyDescent="0.3">
      <c r="B137" s="13" t="s">
        <v>9575</v>
      </c>
      <c r="C137" s="41" t="s">
        <v>9576</v>
      </c>
      <c r="D137" s="36" t="s">
        <v>10190</v>
      </c>
      <c r="E137" s="13" t="s">
        <v>9965</v>
      </c>
      <c r="F137" s="42">
        <v>1</v>
      </c>
      <c r="G137" s="45">
        <v>15.9</v>
      </c>
      <c r="H137" s="43"/>
      <c r="I137" s="44">
        <f>IFERROR(Таб08_04[[#This Row],[Цена]]*Таб08_04[[#This Row],[Заказ]],"")</f>
        <v>0</v>
      </c>
      <c r="J137" s="18" t="s">
        <v>10644</v>
      </c>
      <c r="K137" s="73" t="str">
        <f t="shared" si="2"/>
        <v/>
      </c>
      <c r="L137" s="12"/>
    </row>
    <row r="138" spans="2:12" ht="15.6" x14ac:dyDescent="0.3">
      <c r="B138" s="13" t="s">
        <v>9577</v>
      </c>
      <c r="C138" s="41" t="s">
        <v>9578</v>
      </c>
      <c r="D138" s="36" t="s">
        <v>10555</v>
      </c>
      <c r="E138" s="13" t="s">
        <v>9965</v>
      </c>
      <c r="F138" s="42">
        <v>1</v>
      </c>
      <c r="G138" s="45">
        <v>15.49</v>
      </c>
      <c r="H138" s="43"/>
      <c r="I138" s="44">
        <f>IFERROR(Таб08_04[[#This Row],[Цена]]*Таб08_04[[#This Row],[Заказ]],"")</f>
        <v>0</v>
      </c>
      <c r="J138" s="18" t="s">
        <v>10644</v>
      </c>
      <c r="K138" s="73" t="str">
        <f t="shared" si="2"/>
        <v/>
      </c>
      <c r="L138" s="12"/>
    </row>
    <row r="139" spans="2:12" ht="15.6" x14ac:dyDescent="0.3">
      <c r="B139" s="13" t="s">
        <v>9579</v>
      </c>
      <c r="C139" s="41" t="s">
        <v>9580</v>
      </c>
      <c r="D139" s="36" t="s">
        <v>10555</v>
      </c>
      <c r="E139" s="13" t="s">
        <v>9965</v>
      </c>
      <c r="F139" s="42">
        <v>1</v>
      </c>
      <c r="G139" s="45">
        <v>43.78</v>
      </c>
      <c r="H139" s="43"/>
      <c r="I139" s="44">
        <f>IFERROR(Таб08_04[[#This Row],[Цена]]*Таб08_04[[#This Row],[Заказ]],"")</f>
        <v>0</v>
      </c>
      <c r="J139" s="18" t="s">
        <v>10644</v>
      </c>
      <c r="K139" s="73" t="str">
        <f t="shared" si="2"/>
        <v/>
      </c>
      <c r="L139" s="12"/>
    </row>
    <row r="140" spans="2:12" ht="15.6" x14ac:dyDescent="0.3">
      <c r="B140" s="13" t="s">
        <v>9581</v>
      </c>
      <c r="C140" s="41" t="s">
        <v>9582</v>
      </c>
      <c r="D140" s="36" t="s">
        <v>10555</v>
      </c>
      <c r="E140" s="13" t="s">
        <v>9965</v>
      </c>
      <c r="F140" s="42">
        <v>1</v>
      </c>
      <c r="G140" s="45">
        <v>15.49</v>
      </c>
      <c r="H140" s="43"/>
      <c r="I140" s="44">
        <f>IFERROR(Таб08_04[[#This Row],[Цена]]*Таб08_04[[#This Row],[Заказ]],"")</f>
        <v>0</v>
      </c>
      <c r="J140" s="18" t="s">
        <v>10644</v>
      </c>
      <c r="K140" s="73" t="str">
        <f t="shared" si="2"/>
        <v/>
      </c>
      <c r="L140" s="12"/>
    </row>
    <row r="141" spans="2:12" ht="15.6" x14ac:dyDescent="0.3">
      <c r="B141" s="13" t="s">
        <v>9583</v>
      </c>
      <c r="C141" s="41" t="s">
        <v>9584</v>
      </c>
      <c r="D141" s="36" t="s">
        <v>10060</v>
      </c>
      <c r="E141" s="13" t="s">
        <v>9965</v>
      </c>
      <c r="F141" s="42">
        <v>1</v>
      </c>
      <c r="G141" s="45">
        <v>15.9</v>
      </c>
      <c r="H141" s="43"/>
      <c r="I141" s="44">
        <f>IFERROR(Таб08_04[[#This Row],[Цена]]*Таб08_04[[#This Row],[Заказ]],"")</f>
        <v>0</v>
      </c>
      <c r="J141" s="18" t="s">
        <v>10644</v>
      </c>
      <c r="K141" s="73" t="str">
        <f t="shared" si="2"/>
        <v/>
      </c>
      <c r="L141" s="12"/>
    </row>
    <row r="142" spans="2:12" ht="15.6" x14ac:dyDescent="0.3">
      <c r="B142" s="13" t="s">
        <v>9585</v>
      </c>
      <c r="C142" s="41" t="s">
        <v>9586</v>
      </c>
      <c r="D142" s="36" t="s">
        <v>10190</v>
      </c>
      <c r="E142" s="13" t="s">
        <v>9965</v>
      </c>
      <c r="F142" s="42">
        <v>1</v>
      </c>
      <c r="G142" s="45">
        <v>15.9</v>
      </c>
      <c r="H142" s="43"/>
      <c r="I142" s="44">
        <f>IFERROR(Таб08_04[[#This Row],[Цена]]*Таб08_04[[#This Row],[Заказ]],"")</f>
        <v>0</v>
      </c>
      <c r="J142" s="18" t="s">
        <v>10644</v>
      </c>
      <c r="K142" s="73" t="str">
        <f t="shared" si="2"/>
        <v/>
      </c>
      <c r="L142" s="12"/>
    </row>
    <row r="143" spans="2:12" ht="15.6" x14ac:dyDescent="0.3">
      <c r="B143" s="13" t="s">
        <v>9601</v>
      </c>
      <c r="C143" s="41" t="s">
        <v>9602</v>
      </c>
      <c r="D143" s="36" t="s">
        <v>10060</v>
      </c>
      <c r="E143" s="13" t="s">
        <v>9965</v>
      </c>
      <c r="F143" s="42">
        <v>1</v>
      </c>
      <c r="G143" s="45">
        <v>61.45</v>
      </c>
      <c r="H143" s="43"/>
      <c r="I143" s="44">
        <f>IFERROR(Таб08_04[[#This Row],[Цена]]*Таб08_04[[#This Row],[Заказ]],"")</f>
        <v>0</v>
      </c>
      <c r="J143" s="18" t="s">
        <v>10644</v>
      </c>
      <c r="K143" s="73" t="str">
        <f t="shared" si="2"/>
        <v/>
      </c>
      <c r="L143" s="12"/>
    </row>
    <row r="144" spans="2:12" ht="15.6" x14ac:dyDescent="0.3">
      <c r="B144" s="13" t="s">
        <v>9603</v>
      </c>
      <c r="C144" s="41" t="s">
        <v>9604</v>
      </c>
      <c r="D144" s="36" t="s">
        <v>10060</v>
      </c>
      <c r="E144" s="13" t="s">
        <v>9965</v>
      </c>
      <c r="F144" s="42">
        <v>1</v>
      </c>
      <c r="G144" s="45">
        <v>49.17</v>
      </c>
      <c r="H144" s="43"/>
      <c r="I144" s="44">
        <f>IFERROR(Таб08_04[[#This Row],[Цена]]*Таб08_04[[#This Row],[Заказ]],"")</f>
        <v>0</v>
      </c>
      <c r="J144" s="18" t="s">
        <v>10644</v>
      </c>
      <c r="K144" s="73" t="str">
        <f t="shared" si="2"/>
        <v/>
      </c>
      <c r="L144" s="12"/>
    </row>
    <row r="145" spans="2:12" ht="15.6" x14ac:dyDescent="0.3">
      <c r="B145" s="13" t="s">
        <v>9605</v>
      </c>
      <c r="C145" s="41" t="s">
        <v>9606</v>
      </c>
      <c r="D145" s="36" t="s">
        <v>10555</v>
      </c>
      <c r="E145" s="13" t="s">
        <v>9965</v>
      </c>
      <c r="F145" s="42">
        <v>1</v>
      </c>
      <c r="G145" s="45">
        <v>61.45</v>
      </c>
      <c r="H145" s="43"/>
      <c r="I145" s="44">
        <f>IFERROR(Таб08_04[[#This Row],[Цена]]*Таб08_04[[#This Row],[Заказ]],"")</f>
        <v>0</v>
      </c>
      <c r="J145" s="18" t="s">
        <v>10644</v>
      </c>
      <c r="K145" s="73" t="str">
        <f t="shared" si="2"/>
        <v/>
      </c>
      <c r="L145" s="12"/>
    </row>
    <row r="146" spans="2:12" ht="15.6" x14ac:dyDescent="0.3">
      <c r="B146" s="13" t="s">
        <v>9613</v>
      </c>
      <c r="C146" s="41" t="s">
        <v>9614</v>
      </c>
      <c r="D146" s="36" t="s">
        <v>10133</v>
      </c>
      <c r="E146" s="13" t="s">
        <v>9965</v>
      </c>
      <c r="F146" s="42">
        <v>1</v>
      </c>
      <c r="G146" s="45">
        <v>50.62</v>
      </c>
      <c r="H146" s="43"/>
      <c r="I146" s="44">
        <f>IFERROR(Таб08_04[[#This Row],[Цена]]*Таб08_04[[#This Row],[Заказ]],"")</f>
        <v>0</v>
      </c>
      <c r="J146" s="18" t="s">
        <v>10644</v>
      </c>
      <c r="K146" s="73" t="str">
        <f t="shared" si="2"/>
        <v/>
      </c>
      <c r="L146" s="12"/>
    </row>
    <row r="147" spans="2:12" ht="15.6" x14ac:dyDescent="0.3">
      <c r="B147" s="13" t="s">
        <v>9619</v>
      </c>
      <c r="C147" s="41" t="s">
        <v>9620</v>
      </c>
      <c r="D147" s="36" t="s">
        <v>10190</v>
      </c>
      <c r="E147" s="13" t="s">
        <v>9965</v>
      </c>
      <c r="F147" s="42">
        <v>1</v>
      </c>
      <c r="G147" s="45">
        <v>41.19</v>
      </c>
      <c r="H147" s="43"/>
      <c r="I147" s="44">
        <f>IFERROR(Таб08_04[[#This Row],[Цена]]*Таб08_04[[#This Row],[Заказ]],"")</f>
        <v>0</v>
      </c>
      <c r="J147" s="18" t="s">
        <v>10644</v>
      </c>
      <c r="K147" s="73" t="str">
        <f t="shared" si="2"/>
        <v/>
      </c>
      <c r="L147" s="12"/>
    </row>
    <row r="148" spans="2:12" ht="15.6" x14ac:dyDescent="0.3">
      <c r="B148" s="13" t="s">
        <v>9621</v>
      </c>
      <c r="C148" s="41" t="s">
        <v>9622</v>
      </c>
      <c r="D148" s="36" t="s">
        <v>10190</v>
      </c>
      <c r="E148" s="13" t="s">
        <v>9965</v>
      </c>
      <c r="F148" s="42">
        <v>1</v>
      </c>
      <c r="G148" s="45">
        <v>35.49</v>
      </c>
      <c r="H148" s="43"/>
      <c r="I148" s="44">
        <f>IFERROR(Таб08_04[[#This Row],[Цена]]*Таб08_04[[#This Row],[Заказ]],"")</f>
        <v>0</v>
      </c>
      <c r="J148" s="18" t="s">
        <v>10644</v>
      </c>
      <c r="K148" s="73" t="str">
        <f t="shared" si="2"/>
        <v/>
      </c>
      <c r="L148" s="12"/>
    </row>
    <row r="149" spans="2:12" ht="15.6" x14ac:dyDescent="0.3">
      <c r="B149" s="13" t="s">
        <v>9623</v>
      </c>
      <c r="C149" s="41" t="s">
        <v>9624</v>
      </c>
      <c r="D149" s="36" t="s">
        <v>10060</v>
      </c>
      <c r="E149" s="13" t="s">
        <v>9965</v>
      </c>
      <c r="F149" s="42">
        <v>1</v>
      </c>
      <c r="G149" s="45">
        <v>41.19</v>
      </c>
      <c r="H149" s="43"/>
      <c r="I149" s="44">
        <f>IFERROR(Таб08_04[[#This Row],[Цена]]*Таб08_04[[#This Row],[Заказ]],"")</f>
        <v>0</v>
      </c>
      <c r="J149" s="18" t="s">
        <v>10644</v>
      </c>
      <c r="K149" s="73" t="str">
        <f t="shared" si="2"/>
        <v/>
      </c>
      <c r="L149" s="12"/>
    </row>
    <row r="150" spans="2:12" ht="15.6" x14ac:dyDescent="0.3">
      <c r="B150" s="13" t="s">
        <v>9625</v>
      </c>
      <c r="C150" s="41" t="s">
        <v>9626</v>
      </c>
      <c r="D150" s="36" t="s">
        <v>10555</v>
      </c>
      <c r="E150" s="13" t="s">
        <v>9965</v>
      </c>
      <c r="F150" s="42">
        <v>1</v>
      </c>
      <c r="G150" s="45">
        <v>56.89</v>
      </c>
      <c r="H150" s="43"/>
      <c r="I150" s="44">
        <f>IFERROR(Таб08_04[[#This Row],[Цена]]*Таб08_04[[#This Row],[Заказ]],"")</f>
        <v>0</v>
      </c>
      <c r="J150" s="18" t="s">
        <v>10644</v>
      </c>
      <c r="K150" s="73" t="str">
        <f t="shared" si="2"/>
        <v/>
      </c>
      <c r="L150" s="12"/>
    </row>
    <row r="151" spans="2:12" ht="15.6" x14ac:dyDescent="0.3">
      <c r="B151" s="13" t="s">
        <v>9627</v>
      </c>
      <c r="C151" s="41" t="s">
        <v>9628</v>
      </c>
      <c r="D151" s="36" t="s">
        <v>10555</v>
      </c>
      <c r="E151" s="13" t="s">
        <v>9965</v>
      </c>
      <c r="F151" s="42">
        <v>1</v>
      </c>
      <c r="G151" s="45">
        <v>61.45</v>
      </c>
      <c r="H151" s="43"/>
      <c r="I151" s="44">
        <f>IFERROR(Таб08_04[[#This Row],[Цена]]*Таб08_04[[#This Row],[Заказ]],"")</f>
        <v>0</v>
      </c>
      <c r="J151" s="18" t="s">
        <v>10644</v>
      </c>
      <c r="K151" s="73" t="str">
        <f t="shared" si="2"/>
        <v/>
      </c>
      <c r="L151" s="12"/>
    </row>
    <row r="152" spans="2:12" ht="15.6" x14ac:dyDescent="0.3">
      <c r="B152" s="13" t="s">
        <v>9629</v>
      </c>
      <c r="C152" s="41" t="s">
        <v>9630</v>
      </c>
      <c r="D152" s="36" t="s">
        <v>10400</v>
      </c>
      <c r="E152" s="13" t="s">
        <v>9965</v>
      </c>
      <c r="F152" s="42">
        <v>1</v>
      </c>
      <c r="G152" s="45">
        <v>61.45</v>
      </c>
      <c r="H152" s="43"/>
      <c r="I152" s="44">
        <f>IFERROR(Таб08_04[[#This Row],[Цена]]*Таб08_04[[#This Row],[Заказ]],"")</f>
        <v>0</v>
      </c>
      <c r="J152" s="18" t="s">
        <v>10644</v>
      </c>
      <c r="K152" s="73" t="str">
        <f t="shared" si="2"/>
        <v/>
      </c>
      <c r="L152" s="12"/>
    </row>
    <row r="153" spans="2:12" ht="15.6" x14ac:dyDescent="0.3">
      <c r="B153" s="13" t="s">
        <v>9631</v>
      </c>
      <c r="C153" s="41" t="s">
        <v>9632</v>
      </c>
      <c r="D153" s="36" t="s">
        <v>10190</v>
      </c>
      <c r="E153" s="13" t="s">
        <v>9965</v>
      </c>
      <c r="F153" s="42">
        <v>1</v>
      </c>
      <c r="G153" s="45">
        <v>55.44</v>
      </c>
      <c r="H153" s="43"/>
      <c r="I153" s="44">
        <f>IFERROR(Таб08_04[[#This Row],[Цена]]*Таб08_04[[#This Row],[Заказ]],"")</f>
        <v>0</v>
      </c>
      <c r="J153" s="18" t="s">
        <v>10644</v>
      </c>
      <c r="K153" s="73" t="str">
        <f t="shared" si="2"/>
        <v/>
      </c>
      <c r="L153" s="12"/>
    </row>
    <row r="154" spans="2:12" ht="15.6" x14ac:dyDescent="0.3">
      <c r="B154" s="13" t="s">
        <v>9633</v>
      </c>
      <c r="C154" s="41" t="s">
        <v>9634</v>
      </c>
      <c r="D154" s="36" t="s">
        <v>10555</v>
      </c>
      <c r="E154" s="13" t="s">
        <v>9965</v>
      </c>
      <c r="F154" s="42">
        <v>1</v>
      </c>
      <c r="G154" s="45">
        <v>46.89</v>
      </c>
      <c r="H154" s="43"/>
      <c r="I154" s="44">
        <f>IFERROR(Таб08_04[[#This Row],[Цена]]*Таб08_04[[#This Row],[Заказ]],"")</f>
        <v>0</v>
      </c>
      <c r="J154" s="18" t="s">
        <v>10644</v>
      </c>
      <c r="K154" s="73" t="str">
        <f t="shared" si="2"/>
        <v/>
      </c>
      <c r="L154" s="12"/>
    </row>
    <row r="155" spans="2:12" ht="15.6" x14ac:dyDescent="0.3">
      <c r="B155" s="13" t="s">
        <v>9637</v>
      </c>
      <c r="C155" s="41" t="s">
        <v>9638</v>
      </c>
      <c r="D155" s="36" t="s">
        <v>10060</v>
      </c>
      <c r="E155" s="13" t="s">
        <v>9965</v>
      </c>
      <c r="F155" s="42">
        <v>1</v>
      </c>
      <c r="G155" s="45">
        <v>130.32</v>
      </c>
      <c r="H155" s="43"/>
      <c r="I155" s="44">
        <f>IFERROR(Таб08_04[[#This Row],[Цена]]*Таб08_04[[#This Row],[Заказ]],"")</f>
        <v>0</v>
      </c>
      <c r="J155" s="18" t="s">
        <v>10644</v>
      </c>
      <c r="K155" s="73" t="str">
        <f t="shared" si="2"/>
        <v/>
      </c>
      <c r="L155" s="12"/>
    </row>
    <row r="156" spans="2:12" ht="15.6" x14ac:dyDescent="0.3">
      <c r="B156" s="13" t="s">
        <v>9639</v>
      </c>
      <c r="C156" s="41" t="s">
        <v>9640</v>
      </c>
      <c r="D156" s="36" t="s">
        <v>10060</v>
      </c>
      <c r="E156" s="13" t="s">
        <v>9965</v>
      </c>
      <c r="F156" s="42">
        <v>1</v>
      </c>
      <c r="G156" s="45">
        <v>138.30000000000001</v>
      </c>
      <c r="H156" s="43"/>
      <c r="I156" s="44">
        <f>IFERROR(Таб08_04[[#This Row],[Цена]]*Таб08_04[[#This Row],[Заказ]],"")</f>
        <v>0</v>
      </c>
      <c r="J156" s="18" t="s">
        <v>10644</v>
      </c>
      <c r="K156" s="73" t="str">
        <f t="shared" si="2"/>
        <v/>
      </c>
      <c r="L156" s="12"/>
    </row>
    <row r="157" spans="2:12" ht="15.6" x14ac:dyDescent="0.3">
      <c r="B157" s="13" t="s">
        <v>9641</v>
      </c>
      <c r="C157" s="41" t="s">
        <v>9642</v>
      </c>
      <c r="D157" s="36" t="s">
        <v>10045</v>
      </c>
      <c r="E157" s="13" t="s">
        <v>9965</v>
      </c>
      <c r="F157" s="42">
        <v>3</v>
      </c>
      <c r="G157" s="45">
        <v>125.76</v>
      </c>
      <c r="H157" s="43"/>
      <c r="I157" s="44">
        <f>IFERROR(Таб08_04[[#This Row],[Цена]]*Таб08_04[[#This Row],[Заказ]],"")</f>
        <v>0</v>
      </c>
      <c r="J157" s="18" t="s">
        <v>10644</v>
      </c>
      <c r="K157" s="73" t="str">
        <f t="shared" si="2"/>
        <v/>
      </c>
      <c r="L157" s="12"/>
    </row>
    <row r="158" spans="2:12" ht="15.6" x14ac:dyDescent="0.3">
      <c r="B158" s="13" t="s">
        <v>9643</v>
      </c>
      <c r="C158" s="41" t="s">
        <v>9644</v>
      </c>
      <c r="D158" s="36" t="s">
        <v>10555</v>
      </c>
      <c r="E158" s="13" t="s">
        <v>9965</v>
      </c>
      <c r="F158" s="42">
        <v>1</v>
      </c>
      <c r="G158" s="45">
        <v>138.30000000000001</v>
      </c>
      <c r="H158" s="43"/>
      <c r="I158" s="44">
        <f>IFERROR(Таб08_04[[#This Row],[Цена]]*Таб08_04[[#This Row],[Заказ]],"")</f>
        <v>0</v>
      </c>
      <c r="J158" s="18" t="s">
        <v>10644</v>
      </c>
      <c r="K158" s="73" t="str">
        <f t="shared" si="2"/>
        <v/>
      </c>
      <c r="L158" s="12"/>
    </row>
    <row r="159" spans="2:12" ht="15.6" x14ac:dyDescent="0.3">
      <c r="B159" s="13" t="s">
        <v>9665</v>
      </c>
      <c r="C159" s="41" t="s">
        <v>9666</v>
      </c>
      <c r="D159" s="36" t="s">
        <v>10190</v>
      </c>
      <c r="E159" s="13" t="s">
        <v>9965</v>
      </c>
      <c r="F159" s="42">
        <v>1</v>
      </c>
      <c r="G159" s="45">
        <v>60</v>
      </c>
      <c r="H159" s="43"/>
      <c r="I159" s="44">
        <f>IFERROR(Таб08_04[[#This Row],[Цена]]*Таб08_04[[#This Row],[Заказ]],"")</f>
        <v>0</v>
      </c>
      <c r="J159" s="18" t="s">
        <v>10644</v>
      </c>
      <c r="K159" s="73" t="str">
        <f t="shared" si="2"/>
        <v/>
      </c>
      <c r="L159" s="12"/>
    </row>
    <row r="160" spans="2:12" ht="15.6" x14ac:dyDescent="0.3">
      <c r="B160" s="13" t="s">
        <v>9667</v>
      </c>
      <c r="C160" s="41" t="s">
        <v>9668</v>
      </c>
      <c r="D160" s="36" t="s">
        <v>10555</v>
      </c>
      <c r="E160" s="13" t="s">
        <v>9965</v>
      </c>
      <c r="F160" s="42">
        <v>1</v>
      </c>
      <c r="G160" s="45">
        <v>55.44</v>
      </c>
      <c r="H160" s="43"/>
      <c r="I160" s="44">
        <f>IFERROR(Таб08_04[[#This Row],[Цена]]*Таб08_04[[#This Row],[Заказ]],"")</f>
        <v>0</v>
      </c>
      <c r="J160" s="18" t="s">
        <v>10644</v>
      </c>
      <c r="K160" s="73" t="str">
        <f t="shared" si="2"/>
        <v/>
      </c>
      <c r="L160" s="12"/>
    </row>
    <row r="161" spans="2:12" ht="15.6" x14ac:dyDescent="0.3">
      <c r="B161" s="13" t="s">
        <v>9669</v>
      </c>
      <c r="C161" s="41" t="s">
        <v>9670</v>
      </c>
      <c r="D161" s="36" t="s">
        <v>10555</v>
      </c>
      <c r="E161" s="13" t="s">
        <v>9965</v>
      </c>
      <c r="F161" s="42">
        <v>1</v>
      </c>
      <c r="G161" s="45">
        <v>59.17</v>
      </c>
      <c r="H161" s="43"/>
      <c r="I161" s="44">
        <f>IFERROR(Таб08_04[[#This Row],[Цена]]*Таб08_04[[#This Row],[Заказ]],"")</f>
        <v>0</v>
      </c>
      <c r="J161" s="18" t="s">
        <v>10644</v>
      </c>
      <c r="K161" s="73" t="str">
        <f t="shared" si="2"/>
        <v/>
      </c>
      <c r="L161" s="12"/>
    </row>
    <row r="162" spans="2:12" ht="15.6" x14ac:dyDescent="0.3">
      <c r="B162" s="13" t="s">
        <v>9671</v>
      </c>
      <c r="C162" s="41" t="s">
        <v>9672</v>
      </c>
      <c r="D162" s="36" t="s">
        <v>10555</v>
      </c>
      <c r="E162" s="13" t="s">
        <v>9965</v>
      </c>
      <c r="F162" s="42">
        <v>1</v>
      </c>
      <c r="G162" s="45">
        <v>44.61</v>
      </c>
      <c r="H162" s="43"/>
      <c r="I162" s="44">
        <f>IFERROR(Таб08_04[[#This Row],[Цена]]*Таб08_04[[#This Row],[Заказ]],"")</f>
        <v>0</v>
      </c>
      <c r="J162" s="18" t="s">
        <v>10644</v>
      </c>
      <c r="K162" s="73" t="str">
        <f t="shared" si="2"/>
        <v/>
      </c>
      <c r="L162" s="12"/>
    </row>
    <row r="163" spans="2:12" ht="15.6" x14ac:dyDescent="0.3">
      <c r="B163" s="13" t="s">
        <v>9673</v>
      </c>
      <c r="C163" s="41" t="s">
        <v>9674</v>
      </c>
      <c r="D163" s="36" t="s">
        <v>10555</v>
      </c>
      <c r="E163" s="13" t="s">
        <v>9965</v>
      </c>
      <c r="F163" s="42">
        <v>1</v>
      </c>
      <c r="G163" s="45">
        <v>59.17</v>
      </c>
      <c r="H163" s="43"/>
      <c r="I163" s="44">
        <f>IFERROR(Таб08_04[[#This Row],[Цена]]*Таб08_04[[#This Row],[Заказ]],"")</f>
        <v>0</v>
      </c>
      <c r="J163" s="18" t="s">
        <v>10644</v>
      </c>
      <c r="K163" s="73" t="str">
        <f t="shared" si="2"/>
        <v/>
      </c>
      <c r="L163" s="12"/>
    </row>
    <row r="164" spans="2:12" ht="15.6" x14ac:dyDescent="0.3">
      <c r="B164" s="13" t="s">
        <v>9675</v>
      </c>
      <c r="C164" s="41" t="s">
        <v>9676</v>
      </c>
      <c r="D164" s="36" t="s">
        <v>10190</v>
      </c>
      <c r="E164" s="13" t="s">
        <v>9965</v>
      </c>
      <c r="F164" s="42">
        <v>1</v>
      </c>
      <c r="G164" s="45">
        <v>125.76</v>
      </c>
      <c r="H164" s="43"/>
      <c r="I164" s="44">
        <f>IFERROR(Таб08_04[[#This Row],[Цена]]*Таб08_04[[#This Row],[Заказ]],"")</f>
        <v>0</v>
      </c>
      <c r="J164" s="18" t="s">
        <v>10644</v>
      </c>
      <c r="K164" s="73" t="str">
        <f t="shared" si="2"/>
        <v/>
      </c>
      <c r="L164" s="12"/>
    </row>
    <row r="165" spans="2:12" ht="15.6" x14ac:dyDescent="0.3">
      <c r="B165" s="13" t="s">
        <v>9677</v>
      </c>
      <c r="C165" s="41" t="s">
        <v>9678</v>
      </c>
      <c r="D165" s="36" t="s">
        <v>10060</v>
      </c>
      <c r="E165" s="13" t="s">
        <v>9965</v>
      </c>
      <c r="F165" s="42">
        <v>1</v>
      </c>
      <c r="G165" s="45">
        <v>32.07</v>
      </c>
      <c r="H165" s="43"/>
      <c r="I165" s="44">
        <f>IFERROR(Таб08_04[[#This Row],[Цена]]*Таб08_04[[#This Row],[Заказ]],"")</f>
        <v>0</v>
      </c>
      <c r="J165" s="18" t="s">
        <v>10644</v>
      </c>
      <c r="K165" s="73" t="str">
        <f t="shared" si="2"/>
        <v/>
      </c>
      <c r="L165" s="12"/>
    </row>
    <row r="166" spans="2:12" ht="15.6" x14ac:dyDescent="0.3">
      <c r="B166" s="13" t="s">
        <v>9679</v>
      </c>
      <c r="C166" s="41" t="s">
        <v>9680</v>
      </c>
      <c r="D166" s="36" t="s">
        <v>10190</v>
      </c>
      <c r="E166" s="13" t="s">
        <v>9965</v>
      </c>
      <c r="F166" s="42">
        <v>1</v>
      </c>
      <c r="G166" s="45">
        <v>42.33</v>
      </c>
      <c r="H166" s="43"/>
      <c r="I166" s="44">
        <f>IFERROR(Таб08_04[[#This Row],[Цена]]*Таб08_04[[#This Row],[Заказ]],"")</f>
        <v>0</v>
      </c>
      <c r="J166" s="18" t="s">
        <v>10644</v>
      </c>
      <c r="K166" s="73" t="str">
        <f t="shared" si="2"/>
        <v/>
      </c>
      <c r="L166" s="12"/>
    </row>
    <row r="167" spans="2:12" ht="15.6" x14ac:dyDescent="0.3">
      <c r="B167" s="13" t="s">
        <v>9681</v>
      </c>
      <c r="C167" s="41" t="s">
        <v>9682</v>
      </c>
      <c r="D167" s="36" t="s">
        <v>10555</v>
      </c>
      <c r="E167" s="13" t="s">
        <v>9965</v>
      </c>
      <c r="F167" s="42">
        <v>1</v>
      </c>
      <c r="G167" s="45">
        <v>41.5</v>
      </c>
      <c r="H167" s="43"/>
      <c r="I167" s="44">
        <f>IFERROR(Таб08_04[[#This Row],[Цена]]*Таб08_04[[#This Row],[Заказ]],"")</f>
        <v>0</v>
      </c>
      <c r="J167" s="18" t="s">
        <v>10644</v>
      </c>
      <c r="K167" s="73" t="str">
        <f t="shared" si="2"/>
        <v/>
      </c>
      <c r="L167" s="12"/>
    </row>
    <row r="168" spans="2:12" ht="15.6" x14ac:dyDescent="0.3">
      <c r="B168" s="13" t="s">
        <v>9683</v>
      </c>
      <c r="C168" s="41" t="s">
        <v>9684</v>
      </c>
      <c r="D168" s="36" t="s">
        <v>10555</v>
      </c>
      <c r="E168" s="13" t="s">
        <v>9965</v>
      </c>
      <c r="F168" s="42">
        <v>1</v>
      </c>
      <c r="G168" s="45">
        <v>44.61</v>
      </c>
      <c r="H168" s="43"/>
      <c r="I168" s="44">
        <f>IFERROR(Таб08_04[[#This Row],[Цена]]*Таб08_04[[#This Row],[Заказ]],"")</f>
        <v>0</v>
      </c>
      <c r="J168" s="18" t="s">
        <v>10644</v>
      </c>
      <c r="K168" s="73" t="str">
        <f t="shared" si="2"/>
        <v/>
      </c>
      <c r="L168" s="12"/>
    </row>
    <row r="169" spans="2:12" ht="15.6" x14ac:dyDescent="0.3">
      <c r="B169" s="13" t="s">
        <v>9685</v>
      </c>
      <c r="C169" s="41" t="s">
        <v>9686</v>
      </c>
      <c r="D169" s="36" t="s">
        <v>10555</v>
      </c>
      <c r="E169" s="13" t="s">
        <v>9965</v>
      </c>
      <c r="F169" s="42">
        <v>1</v>
      </c>
      <c r="G169" s="45">
        <v>41.5</v>
      </c>
      <c r="H169" s="43"/>
      <c r="I169" s="44">
        <f>IFERROR(Таб08_04[[#This Row],[Цена]]*Таб08_04[[#This Row],[Заказ]],"")</f>
        <v>0</v>
      </c>
      <c r="J169" s="18" t="s">
        <v>10644</v>
      </c>
      <c r="K169" s="73" t="str">
        <f t="shared" si="2"/>
        <v/>
      </c>
      <c r="L169" s="12"/>
    </row>
    <row r="170" spans="2:12" ht="15.6" x14ac:dyDescent="0.3">
      <c r="B170" s="13" t="s">
        <v>9687</v>
      </c>
      <c r="C170" s="41" t="s">
        <v>9688</v>
      </c>
      <c r="D170" s="36" t="s">
        <v>10555</v>
      </c>
      <c r="E170" s="13" t="s">
        <v>9965</v>
      </c>
      <c r="F170" s="42">
        <v>1</v>
      </c>
      <c r="G170" s="45">
        <v>107.31</v>
      </c>
      <c r="H170" s="43"/>
      <c r="I170" s="44">
        <f>IFERROR(Таб08_04[[#This Row],[Цена]]*Таб08_04[[#This Row],[Заказ]],"")</f>
        <v>0</v>
      </c>
      <c r="J170" s="18" t="s">
        <v>10644</v>
      </c>
      <c r="K170" s="73" t="str">
        <f t="shared" si="2"/>
        <v/>
      </c>
      <c r="L170" s="12"/>
    </row>
    <row r="171" spans="2:12" ht="15.6" x14ac:dyDescent="0.3">
      <c r="B171" s="13" t="s">
        <v>9689</v>
      </c>
      <c r="C171" s="41" t="s">
        <v>9690</v>
      </c>
      <c r="D171" s="36" t="s">
        <v>10555</v>
      </c>
      <c r="E171" s="13" t="s">
        <v>9965</v>
      </c>
      <c r="F171" s="42">
        <v>1</v>
      </c>
      <c r="G171" s="45">
        <v>24.4</v>
      </c>
      <c r="H171" s="43"/>
      <c r="I171" s="44">
        <f>IFERROR(Таб08_04[[#This Row],[Цена]]*Таб08_04[[#This Row],[Заказ]],"")</f>
        <v>0</v>
      </c>
      <c r="J171" s="18" t="s">
        <v>10644</v>
      </c>
      <c r="K171" s="73" t="str">
        <f t="shared" si="2"/>
        <v/>
      </c>
      <c r="L171" s="12"/>
    </row>
    <row r="172" spans="2:12" ht="15.6" x14ac:dyDescent="0.3">
      <c r="B172" s="13" t="s">
        <v>8705</v>
      </c>
      <c r="C172" s="41" t="s">
        <v>8706</v>
      </c>
      <c r="D172" s="36" t="s">
        <v>10060</v>
      </c>
      <c r="E172" s="13" t="s">
        <v>9965</v>
      </c>
      <c r="F172" s="42">
        <v>1</v>
      </c>
      <c r="G172" s="45">
        <v>27.82</v>
      </c>
      <c r="H172" s="43"/>
      <c r="I172" s="44">
        <f>IFERROR(Таб08_04[[#This Row],[Цена]]*Таб08_04[[#This Row],[Заказ]],"")</f>
        <v>0</v>
      </c>
      <c r="J172" s="18" t="s">
        <v>10644</v>
      </c>
      <c r="K172" s="73" t="str">
        <f t="shared" si="2"/>
        <v/>
      </c>
      <c r="L172" s="12"/>
    </row>
    <row r="173" spans="2:12" ht="15.6" x14ac:dyDescent="0.3">
      <c r="B173" s="13" t="s">
        <v>8707</v>
      </c>
      <c r="C173" s="41" t="s">
        <v>8708</v>
      </c>
      <c r="D173" s="36" t="s">
        <v>10060</v>
      </c>
      <c r="E173" s="13" t="s">
        <v>9965</v>
      </c>
      <c r="F173" s="42">
        <v>1</v>
      </c>
      <c r="G173" s="45">
        <v>44.61</v>
      </c>
      <c r="H173" s="43"/>
      <c r="I173" s="44">
        <f>IFERROR(Таб08_04[[#This Row],[Цена]]*Таб08_04[[#This Row],[Заказ]],"")</f>
        <v>0</v>
      </c>
      <c r="J173" s="18" t="s">
        <v>10644</v>
      </c>
      <c r="K173" s="73" t="str">
        <f t="shared" si="2"/>
        <v/>
      </c>
      <c r="L173" s="12"/>
    </row>
    <row r="174" spans="2:12" ht="15.6" x14ac:dyDescent="0.3">
      <c r="B174" s="13" t="s">
        <v>8709</v>
      </c>
      <c r="C174" s="41" t="s">
        <v>8710</v>
      </c>
      <c r="D174" s="36" t="s">
        <v>10060</v>
      </c>
      <c r="E174" s="13" t="s">
        <v>9965</v>
      </c>
      <c r="F174" s="42">
        <v>1</v>
      </c>
      <c r="G174" s="45">
        <v>39.22</v>
      </c>
      <c r="H174" s="43"/>
      <c r="I174" s="44">
        <f>IFERROR(Таб08_04[[#This Row],[Цена]]*Таб08_04[[#This Row],[Заказ]],"")</f>
        <v>0</v>
      </c>
      <c r="J174" s="18" t="s">
        <v>10644</v>
      </c>
      <c r="K174" s="73" t="str">
        <f t="shared" si="2"/>
        <v/>
      </c>
      <c r="L174" s="12"/>
    </row>
    <row r="175" spans="2:12" ht="15.6" x14ac:dyDescent="0.3">
      <c r="B175" s="13" t="s">
        <v>8703</v>
      </c>
      <c r="C175" s="41" t="s">
        <v>8704</v>
      </c>
      <c r="D175" s="36" t="s">
        <v>10060</v>
      </c>
      <c r="E175" s="13" t="s">
        <v>9965</v>
      </c>
      <c r="F175" s="42">
        <v>1</v>
      </c>
      <c r="G175" s="45">
        <v>121.2</v>
      </c>
      <c r="H175" s="43"/>
      <c r="I175" s="44">
        <f>IFERROR(Таб08_04[[#This Row],[Цена]]*Таб08_04[[#This Row],[Заказ]],"")</f>
        <v>0</v>
      </c>
      <c r="J175" s="18" t="s">
        <v>10644</v>
      </c>
      <c r="K175" s="73" t="str">
        <f t="shared" si="2"/>
        <v/>
      </c>
      <c r="L175" s="12"/>
    </row>
    <row r="176" spans="2:12" ht="15.6" x14ac:dyDescent="0.3">
      <c r="B176" s="13" t="s">
        <v>9693</v>
      </c>
      <c r="C176" s="41" t="s">
        <v>9694</v>
      </c>
      <c r="D176" s="36" t="s">
        <v>10555</v>
      </c>
      <c r="E176" s="13" t="s">
        <v>9965</v>
      </c>
      <c r="F176" s="42">
        <v>1</v>
      </c>
      <c r="G176" s="45">
        <v>44.61</v>
      </c>
      <c r="H176" s="43"/>
      <c r="I176" s="44">
        <f>IFERROR(Таб08_04[[#This Row],[Цена]]*Таб08_04[[#This Row],[Заказ]],"")</f>
        <v>0</v>
      </c>
      <c r="J176" s="18" t="s">
        <v>10644</v>
      </c>
      <c r="K176" s="73" t="str">
        <f t="shared" si="2"/>
        <v/>
      </c>
      <c r="L176" s="12"/>
    </row>
    <row r="177" spans="2:12" ht="15.6" x14ac:dyDescent="0.3">
      <c r="B177" s="13" t="s">
        <v>9695</v>
      </c>
      <c r="C177" s="41" t="s">
        <v>9696</v>
      </c>
      <c r="D177" s="36" t="s">
        <v>10060</v>
      </c>
      <c r="E177" s="13" t="s">
        <v>9965</v>
      </c>
      <c r="F177" s="42">
        <v>1</v>
      </c>
      <c r="G177" s="45">
        <v>18.39</v>
      </c>
      <c r="H177" s="43"/>
      <c r="I177" s="44">
        <f>IFERROR(Таб08_04[[#This Row],[Цена]]*Таб08_04[[#This Row],[Заказ]],"")</f>
        <v>0</v>
      </c>
      <c r="J177" s="18" t="s">
        <v>10644</v>
      </c>
      <c r="K177" s="73" t="str">
        <f t="shared" si="2"/>
        <v/>
      </c>
      <c r="L177" s="12"/>
    </row>
    <row r="178" spans="2:12" ht="15.6" x14ac:dyDescent="0.3">
      <c r="B178" s="13" t="s">
        <v>9697</v>
      </c>
      <c r="C178" s="41" t="s">
        <v>9698</v>
      </c>
      <c r="D178" s="36" t="s">
        <v>10060</v>
      </c>
      <c r="E178" s="13" t="s">
        <v>9965</v>
      </c>
      <c r="F178" s="42">
        <v>1</v>
      </c>
      <c r="G178" s="45">
        <v>55.44</v>
      </c>
      <c r="H178" s="43"/>
      <c r="I178" s="44">
        <f>IFERROR(Таб08_04[[#This Row],[Цена]]*Таб08_04[[#This Row],[Заказ]],"")</f>
        <v>0</v>
      </c>
      <c r="J178" s="18" t="s">
        <v>10644</v>
      </c>
      <c r="K178" s="73" t="str">
        <f t="shared" si="2"/>
        <v/>
      </c>
      <c r="L178" s="12"/>
    </row>
    <row r="179" spans="2:12" ht="15.6" x14ac:dyDescent="0.3">
      <c r="B179" s="13" t="s">
        <v>9699</v>
      </c>
      <c r="C179" s="41" t="s">
        <v>9700</v>
      </c>
      <c r="D179" s="36" t="s">
        <v>10555</v>
      </c>
      <c r="E179" s="13" t="s">
        <v>9965</v>
      </c>
      <c r="F179" s="42">
        <v>1</v>
      </c>
      <c r="G179" s="45">
        <v>57.72</v>
      </c>
      <c r="H179" s="43"/>
      <c r="I179" s="44">
        <f>IFERROR(Таб08_04[[#This Row],[Цена]]*Таб08_04[[#This Row],[Заказ]],"")</f>
        <v>0</v>
      </c>
      <c r="J179" s="18" t="s">
        <v>10644</v>
      </c>
      <c r="K179" s="73" t="str">
        <f t="shared" si="2"/>
        <v/>
      </c>
      <c r="L179" s="12"/>
    </row>
    <row r="180" spans="2:12" ht="15.6" x14ac:dyDescent="0.3">
      <c r="B180" s="13" t="s">
        <v>9701</v>
      </c>
      <c r="C180" s="41" t="s">
        <v>9702</v>
      </c>
      <c r="D180" s="36" t="s">
        <v>10060</v>
      </c>
      <c r="E180" s="13" t="s">
        <v>9965</v>
      </c>
      <c r="F180" s="42">
        <v>1</v>
      </c>
      <c r="G180" s="45">
        <v>59.17</v>
      </c>
      <c r="H180" s="43"/>
      <c r="I180" s="44">
        <f>IFERROR(Таб08_04[[#This Row],[Цена]]*Таб08_04[[#This Row],[Заказ]],"")</f>
        <v>0</v>
      </c>
      <c r="J180" s="18" t="s">
        <v>10644</v>
      </c>
      <c r="K180" s="73" t="str">
        <f t="shared" si="2"/>
        <v/>
      </c>
      <c r="L180" s="12"/>
    </row>
    <row r="181" spans="2:12" ht="15.6" x14ac:dyDescent="0.3">
      <c r="B181" s="13" t="s">
        <v>8971</v>
      </c>
      <c r="C181" s="41" t="s">
        <v>8972</v>
      </c>
      <c r="D181" s="36" t="s">
        <v>10060</v>
      </c>
      <c r="E181" s="13" t="s">
        <v>9965</v>
      </c>
      <c r="F181" s="42">
        <v>1</v>
      </c>
      <c r="G181" s="45">
        <v>48.34</v>
      </c>
      <c r="H181" s="43"/>
      <c r="I181" s="44">
        <f>IFERROR(Таб08_04[[#This Row],[Цена]]*Таб08_04[[#This Row],[Заказ]],"")</f>
        <v>0</v>
      </c>
      <c r="J181" s="18" t="s">
        <v>10644</v>
      </c>
      <c r="K181" s="73" t="str">
        <f t="shared" si="2"/>
        <v/>
      </c>
      <c r="L181" s="12"/>
    </row>
    <row r="182" spans="2:12" ht="15.6" x14ac:dyDescent="0.3">
      <c r="B182" s="13" t="s">
        <v>9301</v>
      </c>
      <c r="C182" s="41" t="s">
        <v>9302</v>
      </c>
      <c r="D182" s="36" t="s">
        <v>10555</v>
      </c>
      <c r="E182" s="13" t="s">
        <v>9965</v>
      </c>
      <c r="F182" s="42">
        <v>1</v>
      </c>
      <c r="G182" s="45">
        <v>44.61</v>
      </c>
      <c r="H182" s="43"/>
      <c r="I182" s="44">
        <f>IFERROR(Таб08_04[[#This Row],[Цена]]*Таб08_04[[#This Row],[Заказ]],"")</f>
        <v>0</v>
      </c>
      <c r="J182" s="18" t="s">
        <v>10644</v>
      </c>
      <c r="K182" s="73" t="str">
        <f t="shared" si="2"/>
        <v/>
      </c>
      <c r="L182" s="12"/>
    </row>
    <row r="183" spans="2:12" ht="15.6" x14ac:dyDescent="0.3">
      <c r="B183" s="13" t="s">
        <v>8687</v>
      </c>
      <c r="C183" s="41" t="s">
        <v>8688</v>
      </c>
      <c r="D183" s="36" t="s">
        <v>10555</v>
      </c>
      <c r="E183" s="13" t="s">
        <v>9965</v>
      </c>
      <c r="F183" s="42">
        <v>1</v>
      </c>
      <c r="G183" s="45">
        <v>46.89</v>
      </c>
      <c r="H183" s="43"/>
      <c r="I183" s="44">
        <f>IFERROR(Таб08_04[[#This Row],[Цена]]*Таб08_04[[#This Row],[Заказ]],"")</f>
        <v>0</v>
      </c>
      <c r="J183" s="18" t="s">
        <v>10644</v>
      </c>
      <c r="K183" s="73" t="str">
        <f t="shared" si="2"/>
        <v/>
      </c>
      <c r="L183" s="12"/>
    </row>
    <row r="184" spans="2:12" ht="15.6" x14ac:dyDescent="0.3">
      <c r="B184" s="13" t="s">
        <v>8689</v>
      </c>
      <c r="C184" s="41" t="s">
        <v>8690</v>
      </c>
      <c r="D184" s="36" t="s">
        <v>10555</v>
      </c>
      <c r="E184" s="13" t="s">
        <v>9965</v>
      </c>
      <c r="F184" s="42">
        <v>1</v>
      </c>
      <c r="G184" s="45">
        <v>59.17</v>
      </c>
      <c r="H184" s="43"/>
      <c r="I184" s="44">
        <f>IFERROR(Таб08_04[[#This Row],[Цена]]*Таб08_04[[#This Row],[Заказ]],"")</f>
        <v>0</v>
      </c>
      <c r="J184" s="18" t="s">
        <v>10644</v>
      </c>
      <c r="K184" s="73" t="str">
        <f t="shared" si="2"/>
        <v/>
      </c>
      <c r="L184" s="12"/>
    </row>
    <row r="185" spans="2:12" ht="15.6" x14ac:dyDescent="0.3">
      <c r="B185" s="13" t="s">
        <v>8691</v>
      </c>
      <c r="C185" s="41" t="s">
        <v>8692</v>
      </c>
      <c r="D185" s="36" t="s">
        <v>10555</v>
      </c>
      <c r="E185" s="13" t="s">
        <v>9965</v>
      </c>
      <c r="F185" s="42">
        <v>1</v>
      </c>
      <c r="G185" s="45">
        <v>49.17</v>
      </c>
      <c r="H185" s="43"/>
      <c r="I185" s="44">
        <f>IFERROR(Таб08_04[[#This Row],[Цена]]*Таб08_04[[#This Row],[Заказ]],"")</f>
        <v>0</v>
      </c>
      <c r="J185" s="18" t="s">
        <v>10644</v>
      </c>
      <c r="K185" s="73" t="str">
        <f t="shared" si="2"/>
        <v/>
      </c>
      <c r="L185" s="12"/>
    </row>
    <row r="186" spans="2:12" ht="15.6" x14ac:dyDescent="0.3">
      <c r="B186" s="13" t="s">
        <v>8693</v>
      </c>
      <c r="C186" s="41" t="s">
        <v>8694</v>
      </c>
      <c r="D186" s="36" t="s">
        <v>10555</v>
      </c>
      <c r="E186" s="13" t="s">
        <v>9965</v>
      </c>
      <c r="F186" s="42">
        <v>1</v>
      </c>
      <c r="G186" s="45">
        <v>61.45</v>
      </c>
      <c r="H186" s="43"/>
      <c r="I186" s="44">
        <f>IFERROR(Таб08_04[[#This Row],[Цена]]*Таб08_04[[#This Row],[Заказ]],"")</f>
        <v>0</v>
      </c>
      <c r="J186" s="18" t="s">
        <v>10644</v>
      </c>
      <c r="K186" s="73" t="str">
        <f t="shared" si="2"/>
        <v/>
      </c>
      <c r="L186" s="12"/>
    </row>
    <row r="187" spans="2:12" ht="15.6" x14ac:dyDescent="0.3">
      <c r="B187" s="13" t="s">
        <v>8695</v>
      </c>
      <c r="C187" s="41" t="s">
        <v>8696</v>
      </c>
      <c r="D187" s="36" t="s">
        <v>10555</v>
      </c>
      <c r="E187" s="13" t="s">
        <v>9965</v>
      </c>
      <c r="F187" s="42">
        <v>1</v>
      </c>
      <c r="G187" s="45">
        <v>75.959999999999994</v>
      </c>
      <c r="H187" s="43"/>
      <c r="I187" s="44">
        <f>IFERROR(Таб08_04[[#This Row],[Цена]]*Таб08_04[[#This Row],[Заказ]],"")</f>
        <v>0</v>
      </c>
      <c r="J187" s="18" t="s">
        <v>10644</v>
      </c>
      <c r="K187" s="73" t="str">
        <f t="shared" si="2"/>
        <v/>
      </c>
      <c r="L187" s="12"/>
    </row>
    <row r="188" spans="2:12" ht="15.6" x14ac:dyDescent="0.3">
      <c r="B188" s="13" t="s">
        <v>8697</v>
      </c>
      <c r="C188" s="41" t="s">
        <v>8698</v>
      </c>
      <c r="D188" s="36" t="s">
        <v>10190</v>
      </c>
      <c r="E188" s="13" t="s">
        <v>9965</v>
      </c>
      <c r="F188" s="42">
        <v>1</v>
      </c>
      <c r="G188" s="45">
        <v>59.17</v>
      </c>
      <c r="H188" s="43"/>
      <c r="I188" s="44">
        <f>IFERROR(Таб08_04[[#This Row],[Цена]]*Таб08_04[[#This Row],[Заказ]],"")</f>
        <v>0</v>
      </c>
      <c r="J188" s="18" t="s">
        <v>10644</v>
      </c>
      <c r="K188" s="73" t="str">
        <f t="shared" si="2"/>
        <v/>
      </c>
      <c r="L188" s="12"/>
    </row>
    <row r="189" spans="2:12" ht="15.6" x14ac:dyDescent="0.3">
      <c r="B189" s="13" t="s">
        <v>8699</v>
      </c>
      <c r="C189" s="41" t="s">
        <v>8700</v>
      </c>
      <c r="D189" s="36" t="s">
        <v>10555</v>
      </c>
      <c r="E189" s="13" t="s">
        <v>9965</v>
      </c>
      <c r="F189" s="42">
        <v>1</v>
      </c>
      <c r="G189" s="45">
        <v>59.17</v>
      </c>
      <c r="H189" s="43"/>
      <c r="I189" s="44">
        <f>IFERROR(Таб08_04[[#This Row],[Цена]]*Таб08_04[[#This Row],[Заказ]],"")</f>
        <v>0</v>
      </c>
      <c r="J189" s="18" t="s">
        <v>10644</v>
      </c>
      <c r="K189" s="73" t="str">
        <f t="shared" si="2"/>
        <v/>
      </c>
      <c r="L189" s="12"/>
    </row>
    <row r="190" spans="2:12" ht="15.6" x14ac:dyDescent="0.3">
      <c r="B190" s="13" t="s">
        <v>8711</v>
      </c>
      <c r="C190" s="41" t="s">
        <v>8712</v>
      </c>
      <c r="D190" s="36" t="s">
        <v>10060</v>
      </c>
      <c r="E190" s="13" t="s">
        <v>9965</v>
      </c>
      <c r="F190" s="42">
        <v>1</v>
      </c>
      <c r="G190" s="45">
        <v>39.22</v>
      </c>
      <c r="H190" s="43"/>
      <c r="I190" s="44">
        <f>IFERROR(Таб08_04[[#This Row],[Цена]]*Таб08_04[[#This Row],[Заказ]],"")</f>
        <v>0</v>
      </c>
      <c r="J190" s="18" t="s">
        <v>10644</v>
      </c>
      <c r="K190" s="73" t="str">
        <f t="shared" si="2"/>
        <v/>
      </c>
      <c r="L190" s="12"/>
    </row>
    <row r="191" spans="2:12" ht="15.6" x14ac:dyDescent="0.3">
      <c r="B191" s="13" t="s">
        <v>8713</v>
      </c>
      <c r="C191" s="41" t="s">
        <v>8714</v>
      </c>
      <c r="D191" s="36" t="s">
        <v>10555</v>
      </c>
      <c r="E191" s="13" t="s">
        <v>9965</v>
      </c>
      <c r="F191" s="42">
        <v>1</v>
      </c>
      <c r="G191" s="45">
        <v>37.770000000000003</v>
      </c>
      <c r="H191" s="43"/>
      <c r="I191" s="44">
        <f>IFERROR(Таб08_04[[#This Row],[Цена]]*Таб08_04[[#This Row],[Заказ]],"")</f>
        <v>0</v>
      </c>
      <c r="J191" s="18" t="s">
        <v>10644</v>
      </c>
      <c r="K191" s="73" t="str">
        <f t="shared" si="2"/>
        <v/>
      </c>
      <c r="L191" s="12"/>
    </row>
    <row r="192" spans="2:12" ht="15.6" x14ac:dyDescent="0.3">
      <c r="B192" s="13" t="s">
        <v>8715</v>
      </c>
      <c r="C192" s="41" t="s">
        <v>8716</v>
      </c>
      <c r="D192" s="36" t="s">
        <v>10555</v>
      </c>
      <c r="E192" s="13" t="s">
        <v>9965</v>
      </c>
      <c r="F192" s="42">
        <v>1</v>
      </c>
      <c r="G192" s="45">
        <v>43.78</v>
      </c>
      <c r="H192" s="43"/>
      <c r="I192" s="44">
        <f>IFERROR(Таб08_04[[#This Row],[Цена]]*Таб08_04[[#This Row],[Заказ]],"")</f>
        <v>0</v>
      </c>
      <c r="J192" s="18" t="s">
        <v>10644</v>
      </c>
      <c r="K192" s="73" t="str">
        <f t="shared" si="2"/>
        <v/>
      </c>
      <c r="L192" s="12"/>
    </row>
    <row r="193" spans="2:12" ht="15.6" x14ac:dyDescent="0.3">
      <c r="B193" s="13" t="s">
        <v>8717</v>
      </c>
      <c r="C193" s="41" t="s">
        <v>8718</v>
      </c>
      <c r="D193" s="36" t="s">
        <v>10555</v>
      </c>
      <c r="E193" s="13" t="s">
        <v>9965</v>
      </c>
      <c r="F193" s="42">
        <v>1</v>
      </c>
      <c r="G193" s="45">
        <v>46.06</v>
      </c>
      <c r="H193" s="43"/>
      <c r="I193" s="44">
        <f>IFERROR(Таб08_04[[#This Row],[Цена]]*Таб08_04[[#This Row],[Заказ]],"")</f>
        <v>0</v>
      </c>
      <c r="J193" s="18" t="s">
        <v>10644</v>
      </c>
      <c r="K193" s="73" t="str">
        <f t="shared" si="2"/>
        <v/>
      </c>
      <c r="L193" s="12"/>
    </row>
    <row r="194" spans="2:12" ht="15.6" x14ac:dyDescent="0.3">
      <c r="B194" s="13" t="s">
        <v>8719</v>
      </c>
      <c r="C194" s="41" t="s">
        <v>8720</v>
      </c>
      <c r="D194" s="36" t="s">
        <v>10555</v>
      </c>
      <c r="E194" s="13" t="s">
        <v>9965</v>
      </c>
      <c r="F194" s="42">
        <v>1</v>
      </c>
      <c r="G194" s="45">
        <v>107.31</v>
      </c>
      <c r="H194" s="43"/>
      <c r="I194" s="44">
        <f>IFERROR(Таб08_04[[#This Row],[Цена]]*Таб08_04[[#This Row],[Заказ]],"")</f>
        <v>0</v>
      </c>
      <c r="J194" s="18" t="s">
        <v>10644</v>
      </c>
      <c r="K194" s="73" t="str">
        <f t="shared" si="2"/>
        <v/>
      </c>
      <c r="L194" s="12"/>
    </row>
    <row r="195" spans="2:12" ht="15.6" x14ac:dyDescent="0.3">
      <c r="B195" s="13" t="s">
        <v>8721</v>
      </c>
      <c r="C195" s="41" t="s">
        <v>8722</v>
      </c>
      <c r="D195" s="36" t="s">
        <v>10555</v>
      </c>
      <c r="E195" s="13" t="s">
        <v>9965</v>
      </c>
      <c r="F195" s="42">
        <v>1</v>
      </c>
      <c r="G195" s="45">
        <v>139.22999999999999</v>
      </c>
      <c r="H195" s="43"/>
      <c r="I195" s="44">
        <f>IFERROR(Таб08_04[[#This Row],[Цена]]*Таб08_04[[#This Row],[Заказ]],"")</f>
        <v>0</v>
      </c>
      <c r="J195" s="18" t="s">
        <v>10644</v>
      </c>
      <c r="K195" s="73" t="str">
        <f t="shared" si="2"/>
        <v/>
      </c>
      <c r="L195" s="12"/>
    </row>
    <row r="196" spans="2:12" ht="15.6" x14ac:dyDescent="0.3">
      <c r="B196" s="13" t="s">
        <v>8723</v>
      </c>
      <c r="C196" s="41" t="s">
        <v>8724</v>
      </c>
      <c r="D196" s="36" t="s">
        <v>10555</v>
      </c>
      <c r="E196" s="13" t="s">
        <v>9965</v>
      </c>
      <c r="F196" s="42">
        <v>1</v>
      </c>
      <c r="G196" s="45">
        <v>49.17</v>
      </c>
      <c r="H196" s="43"/>
      <c r="I196" s="44">
        <f>IFERROR(Таб08_04[[#This Row],[Цена]]*Таб08_04[[#This Row],[Заказ]],"")</f>
        <v>0</v>
      </c>
      <c r="J196" s="18" t="s">
        <v>10644</v>
      </c>
      <c r="K196" s="73" t="str">
        <f t="shared" si="2"/>
        <v/>
      </c>
      <c r="L196" s="12"/>
    </row>
    <row r="197" spans="2:12" ht="15.6" x14ac:dyDescent="0.3">
      <c r="B197" s="13" t="s">
        <v>8725</v>
      </c>
      <c r="C197" s="41" t="s">
        <v>8726</v>
      </c>
      <c r="D197" s="36" t="s">
        <v>10555</v>
      </c>
      <c r="E197" s="13" t="s">
        <v>9965</v>
      </c>
      <c r="F197" s="42">
        <v>1</v>
      </c>
      <c r="G197" s="45">
        <v>121.2</v>
      </c>
      <c r="H197" s="43"/>
      <c r="I197" s="44">
        <f>IFERROR(Таб08_04[[#This Row],[Цена]]*Таб08_04[[#This Row],[Заказ]],"")</f>
        <v>0</v>
      </c>
      <c r="J197" s="18" t="s">
        <v>10644</v>
      </c>
      <c r="K197" s="73" t="str">
        <f t="shared" si="2"/>
        <v/>
      </c>
      <c r="L197" s="12"/>
    </row>
    <row r="198" spans="2:12" ht="15.6" x14ac:dyDescent="0.3">
      <c r="B198" s="13" t="s">
        <v>8727</v>
      </c>
      <c r="C198" s="41" t="s">
        <v>8728</v>
      </c>
      <c r="D198" s="36" t="s">
        <v>10555</v>
      </c>
      <c r="E198" s="13" t="s">
        <v>9965</v>
      </c>
      <c r="F198" s="42">
        <v>1</v>
      </c>
      <c r="G198" s="45">
        <v>49.17</v>
      </c>
      <c r="H198" s="43"/>
      <c r="I198" s="44">
        <f>IFERROR(Таб08_04[[#This Row],[Цена]]*Таб08_04[[#This Row],[Заказ]],"")</f>
        <v>0</v>
      </c>
      <c r="J198" s="18" t="s">
        <v>10644</v>
      </c>
      <c r="K198" s="73" t="str">
        <f t="shared" ref="K198:K261" si="3">IF(AND($K$4&gt;0,$K$4&lt;300),"Минимальный заказ по вкладке 300 евро","")</f>
        <v/>
      </c>
      <c r="L198" s="12"/>
    </row>
    <row r="199" spans="2:12" ht="15.6" x14ac:dyDescent="0.3">
      <c r="B199" s="13" t="s">
        <v>8729</v>
      </c>
      <c r="C199" s="41" t="s">
        <v>8730</v>
      </c>
      <c r="D199" s="36" t="s">
        <v>10555</v>
      </c>
      <c r="E199" s="13" t="s">
        <v>9965</v>
      </c>
      <c r="F199" s="42">
        <v>1</v>
      </c>
      <c r="G199" s="45">
        <v>61.45</v>
      </c>
      <c r="H199" s="43"/>
      <c r="I199" s="44">
        <f>IFERROR(Таб08_04[[#This Row],[Цена]]*Таб08_04[[#This Row],[Заказ]],"")</f>
        <v>0</v>
      </c>
      <c r="J199" s="18" t="s">
        <v>10644</v>
      </c>
      <c r="K199" s="73" t="str">
        <f t="shared" si="3"/>
        <v/>
      </c>
      <c r="L199" s="12"/>
    </row>
    <row r="200" spans="2:12" ht="15.6" x14ac:dyDescent="0.3">
      <c r="B200" s="13" t="s">
        <v>8731</v>
      </c>
      <c r="C200" s="41" t="s">
        <v>8732</v>
      </c>
      <c r="D200" s="36" t="s">
        <v>10190</v>
      </c>
      <c r="E200" s="13" t="s">
        <v>9965</v>
      </c>
      <c r="F200" s="42">
        <v>1</v>
      </c>
      <c r="G200" s="45">
        <v>75.959999999999994</v>
      </c>
      <c r="H200" s="43"/>
      <c r="I200" s="44">
        <f>IFERROR(Таб08_04[[#This Row],[Цена]]*Таб08_04[[#This Row],[Заказ]],"")</f>
        <v>0</v>
      </c>
      <c r="J200" s="18" t="s">
        <v>10644</v>
      </c>
      <c r="K200" s="73" t="str">
        <f t="shared" si="3"/>
        <v/>
      </c>
      <c r="L200" s="12"/>
    </row>
    <row r="201" spans="2:12" ht="15.6" x14ac:dyDescent="0.3">
      <c r="B201" s="13" t="s">
        <v>8733</v>
      </c>
      <c r="C201" s="41" t="s">
        <v>8734</v>
      </c>
      <c r="D201" s="36" t="s">
        <v>10190</v>
      </c>
      <c r="E201" s="13" t="s">
        <v>9965</v>
      </c>
      <c r="F201" s="42">
        <v>1</v>
      </c>
      <c r="G201" s="45">
        <v>130.32</v>
      </c>
      <c r="H201" s="43"/>
      <c r="I201" s="44">
        <f>IFERROR(Таб08_04[[#This Row],[Цена]]*Таб08_04[[#This Row],[Заказ]],"")</f>
        <v>0</v>
      </c>
      <c r="J201" s="18" t="s">
        <v>10644</v>
      </c>
      <c r="K201" s="73" t="str">
        <f t="shared" si="3"/>
        <v/>
      </c>
      <c r="L201" s="12"/>
    </row>
    <row r="202" spans="2:12" ht="15.6" x14ac:dyDescent="0.3">
      <c r="B202" s="13" t="s">
        <v>8735</v>
      </c>
      <c r="C202" s="41" t="s">
        <v>8736</v>
      </c>
      <c r="D202" s="36" t="s">
        <v>10555</v>
      </c>
      <c r="E202" s="13" t="s">
        <v>9965</v>
      </c>
      <c r="F202" s="42">
        <v>1</v>
      </c>
      <c r="G202" s="45">
        <v>48.34</v>
      </c>
      <c r="H202" s="43"/>
      <c r="I202" s="44">
        <f>IFERROR(Таб08_04[[#This Row],[Цена]]*Таб08_04[[#This Row],[Заказ]],"")</f>
        <v>0</v>
      </c>
      <c r="J202" s="18" t="s">
        <v>10644</v>
      </c>
      <c r="K202" s="73" t="str">
        <f t="shared" si="3"/>
        <v/>
      </c>
      <c r="L202" s="12"/>
    </row>
    <row r="203" spans="2:12" ht="15.6" x14ac:dyDescent="0.3">
      <c r="B203" s="13" t="s">
        <v>8737</v>
      </c>
      <c r="C203" s="41" t="s">
        <v>8738</v>
      </c>
      <c r="D203" s="36" t="s">
        <v>10555</v>
      </c>
      <c r="E203" s="13" t="s">
        <v>9965</v>
      </c>
      <c r="F203" s="42">
        <v>1</v>
      </c>
      <c r="G203" s="45">
        <v>56.89</v>
      </c>
      <c r="H203" s="43"/>
      <c r="I203" s="44">
        <f>IFERROR(Таб08_04[[#This Row],[Цена]]*Таб08_04[[#This Row],[Заказ]],"")</f>
        <v>0</v>
      </c>
      <c r="J203" s="18" t="s">
        <v>10644</v>
      </c>
      <c r="K203" s="73" t="str">
        <f t="shared" si="3"/>
        <v/>
      </c>
      <c r="L203" s="12"/>
    </row>
    <row r="204" spans="2:12" ht="15.6" x14ac:dyDescent="0.3">
      <c r="B204" s="13" t="s">
        <v>8739</v>
      </c>
      <c r="C204" s="41" t="s">
        <v>8740</v>
      </c>
      <c r="D204" s="36" t="s">
        <v>10555</v>
      </c>
      <c r="E204" s="13" t="s">
        <v>9965</v>
      </c>
      <c r="F204" s="42">
        <v>1</v>
      </c>
      <c r="G204" s="45">
        <v>61.45</v>
      </c>
      <c r="H204" s="43"/>
      <c r="I204" s="44">
        <f>IFERROR(Таб08_04[[#This Row],[Цена]]*Таб08_04[[#This Row],[Заказ]],"")</f>
        <v>0</v>
      </c>
      <c r="J204" s="18" t="s">
        <v>10644</v>
      </c>
      <c r="K204" s="73" t="str">
        <f t="shared" si="3"/>
        <v/>
      </c>
      <c r="L204" s="12"/>
    </row>
    <row r="205" spans="2:12" ht="15.6" x14ac:dyDescent="0.3">
      <c r="B205" s="13" t="s">
        <v>8741</v>
      </c>
      <c r="C205" s="41" t="s">
        <v>8742</v>
      </c>
      <c r="D205" s="36" t="s">
        <v>10190</v>
      </c>
      <c r="E205" s="13" t="s">
        <v>9965</v>
      </c>
      <c r="F205" s="42">
        <v>1</v>
      </c>
      <c r="G205" s="45">
        <v>44.61</v>
      </c>
      <c r="H205" s="43"/>
      <c r="I205" s="44">
        <f>IFERROR(Таб08_04[[#This Row],[Цена]]*Таб08_04[[#This Row],[Заказ]],"")</f>
        <v>0</v>
      </c>
      <c r="J205" s="18" t="s">
        <v>10644</v>
      </c>
      <c r="K205" s="73" t="str">
        <f t="shared" si="3"/>
        <v/>
      </c>
      <c r="L205" s="12"/>
    </row>
    <row r="206" spans="2:12" ht="15.6" x14ac:dyDescent="0.3">
      <c r="B206" s="13" t="s">
        <v>8743</v>
      </c>
      <c r="C206" s="41" t="s">
        <v>8744</v>
      </c>
      <c r="D206" s="36" t="s">
        <v>10190</v>
      </c>
      <c r="E206" s="13" t="s">
        <v>9965</v>
      </c>
      <c r="F206" s="42">
        <v>1</v>
      </c>
      <c r="G206" s="45">
        <v>48.34</v>
      </c>
      <c r="H206" s="43"/>
      <c r="I206" s="44">
        <f>IFERROR(Таб08_04[[#This Row],[Цена]]*Таб08_04[[#This Row],[Заказ]],"")</f>
        <v>0</v>
      </c>
      <c r="J206" s="18" t="s">
        <v>10644</v>
      </c>
      <c r="K206" s="73" t="str">
        <f t="shared" si="3"/>
        <v/>
      </c>
      <c r="L206" s="12"/>
    </row>
    <row r="207" spans="2:12" ht="15.6" x14ac:dyDescent="0.3">
      <c r="B207" s="13" t="s">
        <v>8765</v>
      </c>
      <c r="C207" s="41" t="s">
        <v>8766</v>
      </c>
      <c r="D207" s="36" t="s">
        <v>10060</v>
      </c>
      <c r="E207" s="13" t="s">
        <v>9965</v>
      </c>
      <c r="F207" s="42">
        <v>1</v>
      </c>
      <c r="G207" s="45">
        <v>212.39</v>
      </c>
      <c r="H207" s="43"/>
      <c r="I207" s="44">
        <f>IFERROR(Таб08_04[[#This Row],[Цена]]*Таб08_04[[#This Row],[Заказ]],"")</f>
        <v>0</v>
      </c>
      <c r="J207" s="18" t="s">
        <v>10644</v>
      </c>
      <c r="K207" s="73" t="str">
        <f t="shared" si="3"/>
        <v/>
      </c>
      <c r="L207" s="12"/>
    </row>
    <row r="208" spans="2:12" ht="15.6" x14ac:dyDescent="0.3">
      <c r="B208" s="13" t="s">
        <v>8775</v>
      </c>
      <c r="C208" s="41" t="s">
        <v>8776</v>
      </c>
      <c r="D208" s="36" t="s">
        <v>10555</v>
      </c>
      <c r="E208" s="13" t="s">
        <v>9965</v>
      </c>
      <c r="F208" s="42">
        <v>1</v>
      </c>
      <c r="G208" s="45">
        <v>107.31</v>
      </c>
      <c r="H208" s="43"/>
      <c r="I208" s="44">
        <f>IFERROR(Таб08_04[[#This Row],[Цена]]*Таб08_04[[#This Row],[Заказ]],"")</f>
        <v>0</v>
      </c>
      <c r="J208" s="18" t="s">
        <v>10644</v>
      </c>
      <c r="K208" s="73" t="str">
        <f t="shared" si="3"/>
        <v/>
      </c>
      <c r="L208" s="12"/>
    </row>
    <row r="209" spans="2:12" ht="15.6" x14ac:dyDescent="0.3">
      <c r="B209" s="13" t="s">
        <v>8777</v>
      </c>
      <c r="C209" s="41" t="s">
        <v>8778</v>
      </c>
      <c r="D209" s="36" t="s">
        <v>10555</v>
      </c>
      <c r="E209" s="13" t="s">
        <v>9965</v>
      </c>
      <c r="F209" s="42">
        <v>1</v>
      </c>
      <c r="G209" s="45">
        <v>57.72</v>
      </c>
      <c r="H209" s="43"/>
      <c r="I209" s="44">
        <f>IFERROR(Таб08_04[[#This Row],[Цена]]*Таб08_04[[#This Row],[Заказ]],"")</f>
        <v>0</v>
      </c>
      <c r="J209" s="18" t="s">
        <v>10644</v>
      </c>
      <c r="K209" s="73" t="str">
        <f t="shared" si="3"/>
        <v/>
      </c>
      <c r="L209" s="12"/>
    </row>
    <row r="210" spans="2:12" ht="15.6" x14ac:dyDescent="0.3">
      <c r="B210" s="13" t="s">
        <v>8805</v>
      </c>
      <c r="C210" s="41" t="s">
        <v>8806</v>
      </c>
      <c r="D210" s="36" t="s">
        <v>10400</v>
      </c>
      <c r="E210" s="13" t="s">
        <v>9965</v>
      </c>
      <c r="F210" s="42">
        <v>1</v>
      </c>
      <c r="G210" s="45">
        <v>33.520000000000003</v>
      </c>
      <c r="H210" s="43"/>
      <c r="I210" s="44">
        <f>IFERROR(Таб08_04[[#This Row],[Цена]]*Таб08_04[[#This Row],[Заказ]],"")</f>
        <v>0</v>
      </c>
      <c r="J210" s="18" t="s">
        <v>10644</v>
      </c>
      <c r="K210" s="73" t="str">
        <f t="shared" si="3"/>
        <v/>
      </c>
      <c r="L210" s="12"/>
    </row>
    <row r="211" spans="2:12" ht="15.6" x14ac:dyDescent="0.3">
      <c r="B211" s="13" t="s">
        <v>8807</v>
      </c>
      <c r="C211" s="41" t="s">
        <v>8808</v>
      </c>
      <c r="D211" s="36" t="s">
        <v>10060</v>
      </c>
      <c r="E211" s="13" t="s">
        <v>9965</v>
      </c>
      <c r="F211" s="42">
        <v>1</v>
      </c>
      <c r="G211" s="45">
        <v>42.33</v>
      </c>
      <c r="H211" s="43"/>
      <c r="I211" s="44">
        <f>IFERROR(Таб08_04[[#This Row],[Цена]]*Таб08_04[[#This Row],[Заказ]],"")</f>
        <v>0</v>
      </c>
      <c r="J211" s="18" t="s">
        <v>10644</v>
      </c>
      <c r="K211" s="73" t="str">
        <f t="shared" si="3"/>
        <v/>
      </c>
      <c r="L211" s="12"/>
    </row>
    <row r="212" spans="2:12" ht="15.6" x14ac:dyDescent="0.3">
      <c r="B212" s="13" t="s">
        <v>8809</v>
      </c>
      <c r="C212" s="41" t="s">
        <v>8810</v>
      </c>
      <c r="D212" s="36" t="s">
        <v>10190</v>
      </c>
      <c r="E212" s="13" t="s">
        <v>9965</v>
      </c>
      <c r="F212" s="42">
        <v>1</v>
      </c>
      <c r="G212" s="45">
        <v>56.89</v>
      </c>
      <c r="H212" s="43"/>
      <c r="I212" s="44">
        <f>IFERROR(Таб08_04[[#This Row],[Цена]]*Таб08_04[[#This Row],[Заказ]],"")</f>
        <v>0</v>
      </c>
      <c r="J212" s="18" t="s">
        <v>10644</v>
      </c>
      <c r="K212" s="73" t="str">
        <f t="shared" si="3"/>
        <v/>
      </c>
      <c r="L212" s="12"/>
    </row>
    <row r="213" spans="2:12" ht="15.6" x14ac:dyDescent="0.3">
      <c r="B213" s="13" t="s">
        <v>8811</v>
      </c>
      <c r="C213" s="41" t="s">
        <v>8812</v>
      </c>
      <c r="D213" s="36" t="s">
        <v>10190</v>
      </c>
      <c r="E213" s="13" t="s">
        <v>9965</v>
      </c>
      <c r="F213" s="42">
        <v>1</v>
      </c>
      <c r="G213" s="45">
        <v>62.28</v>
      </c>
      <c r="H213" s="43"/>
      <c r="I213" s="44">
        <f>IFERROR(Таб08_04[[#This Row],[Цена]]*Таб08_04[[#This Row],[Заказ]],"")</f>
        <v>0</v>
      </c>
      <c r="J213" s="18" t="s">
        <v>10644</v>
      </c>
      <c r="K213" s="73" t="str">
        <f t="shared" si="3"/>
        <v/>
      </c>
      <c r="L213" s="12"/>
    </row>
    <row r="214" spans="2:12" ht="15.6" x14ac:dyDescent="0.3">
      <c r="B214" s="13" t="s">
        <v>8813</v>
      </c>
      <c r="C214" s="41" t="s">
        <v>8814</v>
      </c>
      <c r="D214" s="36" t="s">
        <v>10555</v>
      </c>
      <c r="E214" s="13" t="s">
        <v>9965</v>
      </c>
      <c r="F214" s="42">
        <v>1</v>
      </c>
      <c r="G214" s="45">
        <v>61.45</v>
      </c>
      <c r="H214" s="43"/>
      <c r="I214" s="44">
        <f>IFERROR(Таб08_04[[#This Row],[Цена]]*Таб08_04[[#This Row],[Заказ]],"")</f>
        <v>0</v>
      </c>
      <c r="J214" s="18" t="s">
        <v>10644</v>
      </c>
      <c r="K214" s="73" t="str">
        <f t="shared" si="3"/>
        <v/>
      </c>
      <c r="L214" s="12"/>
    </row>
    <row r="215" spans="2:12" ht="15.6" x14ac:dyDescent="0.3">
      <c r="B215" s="13" t="s">
        <v>8815</v>
      </c>
      <c r="C215" s="41" t="s">
        <v>8816</v>
      </c>
      <c r="D215" s="36" t="s">
        <v>10555</v>
      </c>
      <c r="E215" s="13" t="s">
        <v>9965</v>
      </c>
      <c r="F215" s="42">
        <v>1</v>
      </c>
      <c r="G215" s="45">
        <v>110.74</v>
      </c>
      <c r="H215" s="43"/>
      <c r="I215" s="44">
        <f>IFERROR(Таб08_04[[#This Row],[Цена]]*Таб08_04[[#This Row],[Заказ]],"")</f>
        <v>0</v>
      </c>
      <c r="J215" s="18" t="s">
        <v>10644</v>
      </c>
      <c r="K215" s="73" t="str">
        <f t="shared" si="3"/>
        <v/>
      </c>
      <c r="L215" s="12"/>
    </row>
    <row r="216" spans="2:12" ht="15.6" x14ac:dyDescent="0.3">
      <c r="B216" s="13" t="s">
        <v>8829</v>
      </c>
      <c r="C216" s="41" t="s">
        <v>8830</v>
      </c>
      <c r="D216" s="36" t="s">
        <v>10400</v>
      </c>
      <c r="E216" s="13" t="s">
        <v>9965</v>
      </c>
      <c r="F216" s="42">
        <v>1</v>
      </c>
      <c r="G216" s="45">
        <v>34.659999999999997</v>
      </c>
      <c r="H216" s="43"/>
      <c r="I216" s="44">
        <f>IFERROR(Таб08_04[[#This Row],[Цена]]*Таб08_04[[#This Row],[Заказ]],"")</f>
        <v>0</v>
      </c>
      <c r="J216" s="18" t="s">
        <v>10644</v>
      </c>
      <c r="K216" s="73" t="str">
        <f t="shared" si="3"/>
        <v/>
      </c>
      <c r="L216" s="12"/>
    </row>
    <row r="217" spans="2:12" ht="15.6" x14ac:dyDescent="0.3">
      <c r="B217" s="13" t="s">
        <v>8831</v>
      </c>
      <c r="C217" s="41" t="s">
        <v>8832</v>
      </c>
      <c r="D217" s="36" t="s">
        <v>10400</v>
      </c>
      <c r="E217" s="13" t="s">
        <v>9965</v>
      </c>
      <c r="F217" s="42">
        <v>1</v>
      </c>
      <c r="G217" s="45">
        <v>138.30000000000001</v>
      </c>
      <c r="H217" s="43"/>
      <c r="I217" s="44">
        <f>IFERROR(Таб08_04[[#This Row],[Цена]]*Таб08_04[[#This Row],[Заказ]],"")</f>
        <v>0</v>
      </c>
      <c r="J217" s="18" t="s">
        <v>10644</v>
      </c>
      <c r="K217" s="73" t="str">
        <f t="shared" si="3"/>
        <v/>
      </c>
      <c r="L217" s="12"/>
    </row>
    <row r="218" spans="2:12" ht="15.6" x14ac:dyDescent="0.3">
      <c r="B218" s="13" t="s">
        <v>8833</v>
      </c>
      <c r="C218" s="41" t="s">
        <v>8834</v>
      </c>
      <c r="D218" s="36" t="s">
        <v>10190</v>
      </c>
      <c r="E218" s="13" t="s">
        <v>9965</v>
      </c>
      <c r="F218" s="42">
        <v>1</v>
      </c>
      <c r="G218" s="45">
        <v>46.89</v>
      </c>
      <c r="H218" s="43"/>
      <c r="I218" s="44">
        <f>IFERROR(Таб08_04[[#This Row],[Цена]]*Таб08_04[[#This Row],[Заказ]],"")</f>
        <v>0</v>
      </c>
      <c r="J218" s="18" t="s">
        <v>10644</v>
      </c>
      <c r="K218" s="73" t="str">
        <f t="shared" si="3"/>
        <v/>
      </c>
      <c r="L218" s="12"/>
    </row>
    <row r="219" spans="2:12" ht="15.6" x14ac:dyDescent="0.3">
      <c r="B219" s="13" t="s">
        <v>8835</v>
      </c>
      <c r="C219" s="41" t="s">
        <v>8836</v>
      </c>
      <c r="D219" s="36" t="s">
        <v>10060</v>
      </c>
      <c r="E219" s="13" t="s">
        <v>9965</v>
      </c>
      <c r="F219" s="42">
        <v>1</v>
      </c>
      <c r="G219" s="45">
        <v>55.44</v>
      </c>
      <c r="H219" s="43"/>
      <c r="I219" s="44">
        <f>IFERROR(Таб08_04[[#This Row],[Цена]]*Таб08_04[[#This Row],[Заказ]],"")</f>
        <v>0</v>
      </c>
      <c r="J219" s="18" t="s">
        <v>10644</v>
      </c>
      <c r="K219" s="73" t="str">
        <f t="shared" si="3"/>
        <v/>
      </c>
      <c r="L219" s="12"/>
    </row>
    <row r="220" spans="2:12" ht="15.6" x14ac:dyDescent="0.3">
      <c r="B220" s="13" t="s">
        <v>8837</v>
      </c>
      <c r="C220" s="41" t="s">
        <v>8838</v>
      </c>
      <c r="D220" s="36" t="s">
        <v>10190</v>
      </c>
      <c r="E220" s="13" t="s">
        <v>9965</v>
      </c>
      <c r="F220" s="42">
        <v>1</v>
      </c>
      <c r="G220" s="45">
        <v>59.17</v>
      </c>
      <c r="H220" s="43"/>
      <c r="I220" s="44">
        <f>IFERROR(Таб08_04[[#This Row],[Цена]]*Таб08_04[[#This Row],[Заказ]],"")</f>
        <v>0</v>
      </c>
      <c r="J220" s="18" t="s">
        <v>10644</v>
      </c>
      <c r="K220" s="73" t="str">
        <f t="shared" si="3"/>
        <v/>
      </c>
      <c r="L220" s="12"/>
    </row>
    <row r="221" spans="2:12" ht="15.6" x14ac:dyDescent="0.3">
      <c r="B221" s="13" t="s">
        <v>8839</v>
      </c>
      <c r="C221" s="41" t="s">
        <v>8840</v>
      </c>
      <c r="D221" s="36" t="s">
        <v>10190</v>
      </c>
      <c r="E221" s="13" t="s">
        <v>9965</v>
      </c>
      <c r="F221" s="42">
        <v>1</v>
      </c>
      <c r="G221" s="45">
        <v>73.680000000000007</v>
      </c>
      <c r="H221" s="43"/>
      <c r="I221" s="44">
        <f>IFERROR(Таб08_04[[#This Row],[Цена]]*Таб08_04[[#This Row],[Заказ]],"")</f>
        <v>0</v>
      </c>
      <c r="J221" s="18" t="s">
        <v>10644</v>
      </c>
      <c r="K221" s="73" t="str">
        <f t="shared" si="3"/>
        <v/>
      </c>
      <c r="L221" s="12"/>
    </row>
    <row r="222" spans="2:12" ht="15.6" x14ac:dyDescent="0.3">
      <c r="B222" s="13" t="s">
        <v>8841</v>
      </c>
      <c r="C222" s="41" t="s">
        <v>8842</v>
      </c>
      <c r="D222" s="36" t="s">
        <v>10555</v>
      </c>
      <c r="E222" s="13" t="s">
        <v>9965</v>
      </c>
      <c r="F222" s="42">
        <v>1</v>
      </c>
      <c r="G222" s="45">
        <v>159.94999999999999</v>
      </c>
      <c r="H222" s="43"/>
      <c r="I222" s="44">
        <f>IFERROR(Таб08_04[[#This Row],[Цена]]*Таб08_04[[#This Row],[Заказ]],"")</f>
        <v>0</v>
      </c>
      <c r="J222" s="18" t="s">
        <v>10644</v>
      </c>
      <c r="K222" s="73" t="str">
        <f t="shared" si="3"/>
        <v/>
      </c>
      <c r="L222" s="12"/>
    </row>
    <row r="223" spans="2:12" ht="15.6" x14ac:dyDescent="0.3">
      <c r="B223" s="13" t="s">
        <v>8843</v>
      </c>
      <c r="C223" s="41" t="s">
        <v>8844</v>
      </c>
      <c r="D223" s="36" t="s">
        <v>10555</v>
      </c>
      <c r="E223" s="13" t="s">
        <v>9965</v>
      </c>
      <c r="F223" s="42">
        <v>1</v>
      </c>
      <c r="G223" s="45">
        <v>221.51</v>
      </c>
      <c r="H223" s="43"/>
      <c r="I223" s="44">
        <f>IFERROR(Таб08_04[[#This Row],[Цена]]*Таб08_04[[#This Row],[Заказ]],"")</f>
        <v>0</v>
      </c>
      <c r="J223" s="18" t="s">
        <v>10644</v>
      </c>
      <c r="K223" s="73" t="str">
        <f t="shared" si="3"/>
        <v/>
      </c>
      <c r="L223" s="12"/>
    </row>
    <row r="224" spans="2:12" ht="15.6" x14ac:dyDescent="0.3">
      <c r="B224" s="13" t="s">
        <v>8857</v>
      </c>
      <c r="C224" s="41" t="s">
        <v>8858</v>
      </c>
      <c r="D224" s="36" t="s">
        <v>10190</v>
      </c>
      <c r="E224" s="13" t="s">
        <v>9965</v>
      </c>
      <c r="F224" s="42">
        <v>1</v>
      </c>
      <c r="G224" s="45">
        <v>21.81</v>
      </c>
      <c r="H224" s="43"/>
      <c r="I224" s="44">
        <f>IFERROR(Таб08_04[[#This Row],[Цена]]*Таб08_04[[#This Row],[Заказ]],"")</f>
        <v>0</v>
      </c>
      <c r="J224" s="18" t="s">
        <v>10644</v>
      </c>
      <c r="K224" s="73" t="str">
        <f t="shared" si="3"/>
        <v/>
      </c>
      <c r="L224" s="12"/>
    </row>
    <row r="225" spans="2:12" ht="15.6" x14ac:dyDescent="0.3">
      <c r="B225" s="13" t="s">
        <v>8859</v>
      </c>
      <c r="C225" s="41" t="s">
        <v>8860</v>
      </c>
      <c r="D225" s="36" t="s">
        <v>10190</v>
      </c>
      <c r="E225" s="13" t="s">
        <v>9965</v>
      </c>
      <c r="F225" s="42">
        <v>1</v>
      </c>
      <c r="G225" s="45">
        <v>46.89</v>
      </c>
      <c r="H225" s="43"/>
      <c r="I225" s="44">
        <f>IFERROR(Таб08_04[[#This Row],[Цена]]*Таб08_04[[#This Row],[Заказ]],"")</f>
        <v>0</v>
      </c>
      <c r="J225" s="18" t="s">
        <v>10644</v>
      </c>
      <c r="K225" s="73" t="str">
        <f t="shared" si="3"/>
        <v/>
      </c>
      <c r="L225" s="12"/>
    </row>
    <row r="226" spans="2:12" ht="15.6" x14ac:dyDescent="0.3">
      <c r="B226" s="13" t="s">
        <v>8861</v>
      </c>
      <c r="C226" s="41" t="s">
        <v>8862</v>
      </c>
      <c r="D226" s="36" t="s">
        <v>10190</v>
      </c>
      <c r="E226" s="13" t="s">
        <v>9965</v>
      </c>
      <c r="F226" s="42">
        <v>1</v>
      </c>
      <c r="G226" s="45">
        <v>87.94</v>
      </c>
      <c r="H226" s="43"/>
      <c r="I226" s="44">
        <f>IFERROR(Таб08_04[[#This Row],[Цена]]*Таб08_04[[#This Row],[Заказ]],"")</f>
        <v>0</v>
      </c>
      <c r="J226" s="18" t="s">
        <v>10644</v>
      </c>
      <c r="K226" s="73" t="str">
        <f t="shared" si="3"/>
        <v/>
      </c>
      <c r="L226" s="12"/>
    </row>
    <row r="227" spans="2:12" ht="15.6" x14ac:dyDescent="0.3">
      <c r="B227" s="13" t="s">
        <v>8863</v>
      </c>
      <c r="C227" s="41" t="s">
        <v>8864</v>
      </c>
      <c r="D227" s="36" t="s">
        <v>10555</v>
      </c>
      <c r="E227" s="13" t="s">
        <v>9965</v>
      </c>
      <c r="F227" s="42">
        <v>1</v>
      </c>
      <c r="G227" s="45">
        <v>110.74</v>
      </c>
      <c r="H227" s="43"/>
      <c r="I227" s="44">
        <f>IFERROR(Таб08_04[[#This Row],[Цена]]*Таб08_04[[#This Row],[Заказ]],"")</f>
        <v>0</v>
      </c>
      <c r="J227" s="18" t="s">
        <v>10644</v>
      </c>
      <c r="K227" s="73" t="str">
        <f t="shared" si="3"/>
        <v/>
      </c>
      <c r="L227" s="12"/>
    </row>
    <row r="228" spans="2:12" ht="15.6" x14ac:dyDescent="0.3">
      <c r="B228" s="13" t="s">
        <v>8865</v>
      </c>
      <c r="C228" s="41" t="s">
        <v>8866</v>
      </c>
      <c r="D228" s="36" t="s">
        <v>10555</v>
      </c>
      <c r="E228" s="13" t="s">
        <v>9965</v>
      </c>
      <c r="F228" s="42">
        <v>1</v>
      </c>
      <c r="G228" s="45">
        <v>50.62</v>
      </c>
      <c r="H228" s="43"/>
      <c r="I228" s="44">
        <f>IFERROR(Таб08_04[[#This Row],[Цена]]*Таб08_04[[#This Row],[Заказ]],"")</f>
        <v>0</v>
      </c>
      <c r="J228" s="18" t="s">
        <v>10644</v>
      </c>
      <c r="K228" s="73" t="str">
        <f t="shared" si="3"/>
        <v/>
      </c>
      <c r="L228" s="12"/>
    </row>
    <row r="229" spans="2:12" ht="15.6" x14ac:dyDescent="0.3">
      <c r="B229" s="13" t="s">
        <v>8867</v>
      </c>
      <c r="C229" s="41" t="s">
        <v>8868</v>
      </c>
      <c r="D229" s="36" t="s">
        <v>10555</v>
      </c>
      <c r="E229" s="13" t="s">
        <v>9965</v>
      </c>
      <c r="F229" s="42">
        <v>1</v>
      </c>
      <c r="G229" s="45">
        <v>53.16</v>
      </c>
      <c r="H229" s="43"/>
      <c r="I229" s="44">
        <f>IFERROR(Таб08_04[[#This Row],[Цена]]*Таб08_04[[#This Row],[Заказ]],"")</f>
        <v>0</v>
      </c>
      <c r="J229" s="18" t="s">
        <v>10644</v>
      </c>
      <c r="K229" s="73" t="str">
        <f t="shared" si="3"/>
        <v/>
      </c>
      <c r="L229" s="12"/>
    </row>
    <row r="230" spans="2:12" ht="15.6" x14ac:dyDescent="0.3">
      <c r="B230" s="13" t="s">
        <v>8871</v>
      </c>
      <c r="C230" s="41" t="s">
        <v>8872</v>
      </c>
      <c r="D230" s="36" t="s">
        <v>10555</v>
      </c>
      <c r="E230" s="13" t="s">
        <v>9965</v>
      </c>
      <c r="F230" s="42">
        <v>1</v>
      </c>
      <c r="G230" s="45">
        <v>46.32</v>
      </c>
      <c r="H230" s="43"/>
      <c r="I230" s="44">
        <f>IFERROR(Таб08_04[[#This Row],[Цена]]*Таб08_04[[#This Row],[Заказ]],"")</f>
        <v>0</v>
      </c>
      <c r="J230" s="18" t="s">
        <v>10644</v>
      </c>
      <c r="K230" s="73" t="str">
        <f t="shared" si="3"/>
        <v/>
      </c>
      <c r="L230" s="12"/>
    </row>
    <row r="231" spans="2:12" ht="15.6" x14ac:dyDescent="0.3">
      <c r="B231" s="13" t="s">
        <v>8855</v>
      </c>
      <c r="C231" s="41" t="s">
        <v>8856</v>
      </c>
      <c r="D231" s="36" t="s">
        <v>10060</v>
      </c>
      <c r="E231" s="13" t="s">
        <v>9965</v>
      </c>
      <c r="F231" s="42">
        <v>1</v>
      </c>
      <c r="G231" s="45">
        <v>159.94999999999999</v>
      </c>
      <c r="H231" s="43"/>
      <c r="I231" s="44">
        <f>IFERROR(Таб08_04[[#This Row],[Цена]]*Таб08_04[[#This Row],[Заказ]],"")</f>
        <v>0</v>
      </c>
      <c r="J231" s="18" t="s">
        <v>10644</v>
      </c>
      <c r="K231" s="73" t="str">
        <f t="shared" si="3"/>
        <v/>
      </c>
      <c r="L231" s="12"/>
    </row>
    <row r="232" spans="2:12" ht="15.6" x14ac:dyDescent="0.3">
      <c r="B232" s="13" t="s">
        <v>8869</v>
      </c>
      <c r="C232" s="41" t="s">
        <v>8870</v>
      </c>
      <c r="D232" s="36" t="s">
        <v>10555</v>
      </c>
      <c r="E232" s="13" t="s">
        <v>9965</v>
      </c>
      <c r="F232" s="42">
        <v>1</v>
      </c>
      <c r="G232" s="45">
        <v>46.27</v>
      </c>
      <c r="H232" s="43"/>
      <c r="I232" s="44">
        <f>IFERROR(Таб08_04[[#This Row],[Цена]]*Таб08_04[[#This Row],[Заказ]],"")</f>
        <v>0</v>
      </c>
      <c r="J232" s="18" t="s">
        <v>10644</v>
      </c>
      <c r="K232" s="73" t="str">
        <f t="shared" si="3"/>
        <v/>
      </c>
      <c r="L232" s="12"/>
    </row>
    <row r="233" spans="2:12" ht="15.6" x14ac:dyDescent="0.3">
      <c r="B233" s="13" t="s">
        <v>8873</v>
      </c>
      <c r="C233" s="41" t="s">
        <v>8874</v>
      </c>
      <c r="D233" s="36" t="s">
        <v>10555</v>
      </c>
      <c r="E233" s="13" t="s">
        <v>9965</v>
      </c>
      <c r="F233" s="42">
        <v>1</v>
      </c>
      <c r="G233" s="45">
        <v>55.44</v>
      </c>
      <c r="H233" s="43"/>
      <c r="I233" s="44">
        <f>IFERROR(Таб08_04[[#This Row],[Цена]]*Таб08_04[[#This Row],[Заказ]],"")</f>
        <v>0</v>
      </c>
      <c r="J233" s="18" t="s">
        <v>10644</v>
      </c>
      <c r="K233" s="73" t="str">
        <f t="shared" si="3"/>
        <v/>
      </c>
      <c r="L233" s="12"/>
    </row>
    <row r="234" spans="2:12" ht="15.6" x14ac:dyDescent="0.3">
      <c r="B234" s="13" t="s">
        <v>8875</v>
      </c>
      <c r="C234" s="41" t="s">
        <v>8876</v>
      </c>
      <c r="D234" s="36" t="s">
        <v>10555</v>
      </c>
      <c r="E234" s="13" t="s">
        <v>9965</v>
      </c>
      <c r="F234" s="42">
        <v>1</v>
      </c>
      <c r="G234" s="45">
        <v>35.49</v>
      </c>
      <c r="H234" s="43"/>
      <c r="I234" s="44">
        <f>IFERROR(Таб08_04[[#This Row],[Цена]]*Таб08_04[[#This Row],[Заказ]],"")</f>
        <v>0</v>
      </c>
      <c r="J234" s="18" t="s">
        <v>10644</v>
      </c>
      <c r="K234" s="73" t="str">
        <f t="shared" si="3"/>
        <v/>
      </c>
      <c r="L234" s="12"/>
    </row>
    <row r="235" spans="2:12" ht="15.6" x14ac:dyDescent="0.3">
      <c r="B235" s="13" t="s">
        <v>8883</v>
      </c>
      <c r="C235" s="41" t="s">
        <v>8884</v>
      </c>
      <c r="D235" s="36" t="s">
        <v>10190</v>
      </c>
      <c r="E235" s="13" t="s">
        <v>9965</v>
      </c>
      <c r="F235" s="42">
        <v>1</v>
      </c>
      <c r="G235" s="45">
        <v>32.380000000000003</v>
      </c>
      <c r="H235" s="43"/>
      <c r="I235" s="44">
        <f>IFERROR(Таб08_04[[#This Row],[Цена]]*Таб08_04[[#This Row],[Заказ]],"")</f>
        <v>0</v>
      </c>
      <c r="J235" s="18" t="s">
        <v>10644</v>
      </c>
      <c r="K235" s="73" t="str">
        <f t="shared" si="3"/>
        <v/>
      </c>
      <c r="L235" s="12"/>
    </row>
    <row r="236" spans="2:12" ht="15.6" x14ac:dyDescent="0.3">
      <c r="B236" s="13" t="s">
        <v>8885</v>
      </c>
      <c r="C236" s="41" t="s">
        <v>8886</v>
      </c>
      <c r="D236" s="36" t="s">
        <v>10190</v>
      </c>
      <c r="E236" s="13" t="s">
        <v>9965</v>
      </c>
      <c r="F236" s="42">
        <v>1</v>
      </c>
      <c r="G236" s="45">
        <v>32.380000000000003</v>
      </c>
      <c r="H236" s="43"/>
      <c r="I236" s="44">
        <f>IFERROR(Таб08_04[[#This Row],[Цена]]*Таб08_04[[#This Row],[Заказ]],"")</f>
        <v>0</v>
      </c>
      <c r="J236" s="18" t="s">
        <v>10644</v>
      </c>
      <c r="K236" s="73" t="str">
        <f t="shared" si="3"/>
        <v/>
      </c>
      <c r="L236" s="12"/>
    </row>
    <row r="237" spans="2:12" ht="15.6" x14ac:dyDescent="0.3">
      <c r="B237" s="13" t="s">
        <v>8893</v>
      </c>
      <c r="C237" s="41" t="s">
        <v>8894</v>
      </c>
      <c r="D237" s="36" t="s">
        <v>10555</v>
      </c>
      <c r="E237" s="13" t="s">
        <v>9965</v>
      </c>
      <c r="F237" s="42">
        <v>1</v>
      </c>
      <c r="G237" s="45">
        <v>46.06</v>
      </c>
      <c r="H237" s="43"/>
      <c r="I237" s="44">
        <f>IFERROR(Таб08_04[[#This Row],[Цена]]*Таб08_04[[#This Row],[Заказ]],"")</f>
        <v>0</v>
      </c>
      <c r="J237" s="18" t="s">
        <v>10644</v>
      </c>
      <c r="K237" s="73" t="str">
        <f t="shared" si="3"/>
        <v/>
      </c>
      <c r="L237" s="12"/>
    </row>
    <row r="238" spans="2:12" ht="15.6" x14ac:dyDescent="0.3">
      <c r="B238" s="13" t="s">
        <v>8895</v>
      </c>
      <c r="C238" s="41" t="s">
        <v>8896</v>
      </c>
      <c r="D238" s="36" t="s">
        <v>10555</v>
      </c>
      <c r="E238" s="13" t="s">
        <v>9965</v>
      </c>
      <c r="F238" s="42">
        <v>1</v>
      </c>
      <c r="G238" s="45">
        <v>57.72</v>
      </c>
      <c r="H238" s="43"/>
      <c r="I238" s="44">
        <f>IFERROR(Таб08_04[[#This Row],[Цена]]*Таб08_04[[#This Row],[Заказ]],"")</f>
        <v>0</v>
      </c>
      <c r="J238" s="18" t="s">
        <v>10644</v>
      </c>
      <c r="K238" s="73" t="str">
        <f t="shared" si="3"/>
        <v/>
      </c>
      <c r="L238" s="12"/>
    </row>
    <row r="239" spans="2:12" ht="15.6" x14ac:dyDescent="0.3">
      <c r="B239" s="13" t="s">
        <v>8897</v>
      </c>
      <c r="C239" s="41" t="s">
        <v>8898</v>
      </c>
      <c r="D239" s="36" t="s">
        <v>10555</v>
      </c>
      <c r="E239" s="13" t="s">
        <v>9965</v>
      </c>
      <c r="F239" s="42">
        <v>1</v>
      </c>
      <c r="G239" s="45">
        <v>57.72</v>
      </c>
      <c r="H239" s="43"/>
      <c r="I239" s="44">
        <f>IFERROR(Таб08_04[[#This Row],[Цена]]*Таб08_04[[#This Row],[Заказ]],"")</f>
        <v>0</v>
      </c>
      <c r="J239" s="18" t="s">
        <v>10644</v>
      </c>
      <c r="K239" s="73" t="str">
        <f t="shared" si="3"/>
        <v/>
      </c>
      <c r="L239" s="12"/>
    </row>
    <row r="240" spans="2:12" ht="15.6" x14ac:dyDescent="0.3">
      <c r="B240" s="13" t="s">
        <v>8899</v>
      </c>
      <c r="C240" s="41" t="s">
        <v>8900</v>
      </c>
      <c r="D240" s="36" t="s">
        <v>10555</v>
      </c>
      <c r="E240" s="13" t="s">
        <v>9965</v>
      </c>
      <c r="F240" s="42">
        <v>1</v>
      </c>
      <c r="G240" s="45">
        <v>57.72</v>
      </c>
      <c r="H240" s="43"/>
      <c r="I240" s="44">
        <f>IFERROR(Таб08_04[[#This Row],[Цена]]*Таб08_04[[#This Row],[Заказ]],"")</f>
        <v>0</v>
      </c>
      <c r="J240" s="18" t="s">
        <v>10644</v>
      </c>
      <c r="K240" s="73" t="str">
        <f t="shared" si="3"/>
        <v/>
      </c>
      <c r="L240" s="12"/>
    </row>
    <row r="241" spans="2:12" ht="15.6" x14ac:dyDescent="0.3">
      <c r="B241" s="13" t="s">
        <v>8901</v>
      </c>
      <c r="C241" s="41" t="s">
        <v>8902</v>
      </c>
      <c r="D241" s="36" t="s">
        <v>10555</v>
      </c>
      <c r="E241" s="13" t="s">
        <v>9965</v>
      </c>
      <c r="F241" s="42">
        <v>1</v>
      </c>
      <c r="G241" s="45">
        <v>46.06</v>
      </c>
      <c r="H241" s="43"/>
      <c r="I241" s="44">
        <f>IFERROR(Таб08_04[[#This Row],[Цена]]*Таб08_04[[#This Row],[Заказ]],"")</f>
        <v>0</v>
      </c>
      <c r="J241" s="18" t="s">
        <v>10644</v>
      </c>
      <c r="K241" s="73" t="str">
        <f t="shared" si="3"/>
        <v/>
      </c>
      <c r="L241" s="12"/>
    </row>
    <row r="242" spans="2:12" ht="15.6" x14ac:dyDescent="0.3">
      <c r="B242" s="13" t="s">
        <v>8903</v>
      </c>
      <c r="C242" s="41" t="s">
        <v>8904</v>
      </c>
      <c r="D242" s="36" t="s">
        <v>10555</v>
      </c>
      <c r="E242" s="13" t="s">
        <v>9965</v>
      </c>
      <c r="F242" s="42">
        <v>1</v>
      </c>
      <c r="G242" s="45">
        <v>57.72</v>
      </c>
      <c r="H242" s="43"/>
      <c r="I242" s="44">
        <f>IFERROR(Таб08_04[[#This Row],[Цена]]*Таб08_04[[#This Row],[Заказ]],"")</f>
        <v>0</v>
      </c>
      <c r="J242" s="18" t="s">
        <v>10644</v>
      </c>
      <c r="K242" s="73" t="str">
        <f t="shared" si="3"/>
        <v/>
      </c>
      <c r="L242" s="12"/>
    </row>
    <row r="243" spans="2:12" ht="15.6" x14ac:dyDescent="0.3">
      <c r="B243" s="13" t="s">
        <v>8923</v>
      </c>
      <c r="C243" s="41" t="s">
        <v>8924</v>
      </c>
      <c r="D243" s="36" t="s">
        <v>10190</v>
      </c>
      <c r="E243" s="13" t="s">
        <v>9965</v>
      </c>
      <c r="F243" s="42">
        <v>1</v>
      </c>
      <c r="G243" s="45">
        <v>61.45</v>
      </c>
      <c r="H243" s="43"/>
      <c r="I243" s="44">
        <f>IFERROR(Таб08_04[[#This Row],[Цена]]*Таб08_04[[#This Row],[Заказ]],"")</f>
        <v>0</v>
      </c>
      <c r="J243" s="18" t="s">
        <v>10644</v>
      </c>
      <c r="K243" s="73" t="str">
        <f t="shared" si="3"/>
        <v/>
      </c>
      <c r="L243" s="12"/>
    </row>
    <row r="244" spans="2:12" ht="15.6" x14ac:dyDescent="0.3">
      <c r="B244" s="13" t="s">
        <v>8925</v>
      </c>
      <c r="C244" s="41" t="s">
        <v>8926</v>
      </c>
      <c r="D244" s="36" t="s">
        <v>10190</v>
      </c>
      <c r="E244" s="13" t="s">
        <v>9965</v>
      </c>
      <c r="F244" s="42">
        <v>1</v>
      </c>
      <c r="G244" s="45">
        <v>46.89</v>
      </c>
      <c r="H244" s="43"/>
      <c r="I244" s="44">
        <f>IFERROR(Таб08_04[[#This Row],[Цена]]*Таб08_04[[#This Row],[Заказ]],"")</f>
        <v>0</v>
      </c>
      <c r="J244" s="18" t="s">
        <v>10644</v>
      </c>
      <c r="K244" s="73" t="str">
        <f t="shared" si="3"/>
        <v/>
      </c>
      <c r="L244" s="12"/>
    </row>
    <row r="245" spans="2:12" ht="15.6" x14ac:dyDescent="0.3">
      <c r="B245" s="13" t="s">
        <v>8927</v>
      </c>
      <c r="C245" s="41" t="s">
        <v>8928</v>
      </c>
      <c r="D245" s="36" t="s">
        <v>10555</v>
      </c>
      <c r="E245" s="13" t="s">
        <v>9965</v>
      </c>
      <c r="F245" s="42">
        <v>1</v>
      </c>
      <c r="G245" s="45">
        <v>121.2</v>
      </c>
      <c r="H245" s="43"/>
      <c r="I245" s="44">
        <f>IFERROR(Таб08_04[[#This Row],[Цена]]*Таб08_04[[#This Row],[Заказ]],"")</f>
        <v>0</v>
      </c>
      <c r="J245" s="18" t="s">
        <v>10644</v>
      </c>
      <c r="K245" s="73" t="str">
        <f t="shared" si="3"/>
        <v/>
      </c>
      <c r="L245" s="12"/>
    </row>
    <row r="246" spans="2:12" ht="15.6" x14ac:dyDescent="0.3">
      <c r="B246" s="13" t="s">
        <v>8929</v>
      </c>
      <c r="C246" s="41" t="s">
        <v>8930</v>
      </c>
      <c r="D246" s="36" t="s">
        <v>10555</v>
      </c>
      <c r="E246" s="13" t="s">
        <v>9965</v>
      </c>
      <c r="F246" s="42">
        <v>1</v>
      </c>
      <c r="G246" s="45">
        <v>55.44</v>
      </c>
      <c r="H246" s="43"/>
      <c r="I246" s="44">
        <f>IFERROR(Таб08_04[[#This Row],[Цена]]*Таб08_04[[#This Row],[Заказ]],"")</f>
        <v>0</v>
      </c>
      <c r="J246" s="18" t="s">
        <v>10644</v>
      </c>
      <c r="K246" s="73" t="str">
        <f t="shared" si="3"/>
        <v/>
      </c>
      <c r="L246" s="12"/>
    </row>
    <row r="247" spans="2:12" ht="15.6" x14ac:dyDescent="0.3">
      <c r="B247" s="13" t="s">
        <v>8943</v>
      </c>
      <c r="C247" s="41" t="s">
        <v>8944</v>
      </c>
      <c r="D247" s="36" t="s">
        <v>10400</v>
      </c>
      <c r="E247" s="13" t="s">
        <v>9965</v>
      </c>
      <c r="F247" s="42">
        <v>1</v>
      </c>
      <c r="G247" s="45">
        <v>48.34</v>
      </c>
      <c r="H247" s="43"/>
      <c r="I247" s="44">
        <f>IFERROR(Таб08_04[[#This Row],[Цена]]*Таб08_04[[#This Row],[Заказ]],"")</f>
        <v>0</v>
      </c>
      <c r="J247" s="18" t="s">
        <v>10644</v>
      </c>
      <c r="K247" s="73" t="str">
        <f t="shared" si="3"/>
        <v/>
      </c>
      <c r="L247" s="12"/>
    </row>
    <row r="248" spans="2:12" ht="15.6" x14ac:dyDescent="0.3">
      <c r="B248" s="13" t="s">
        <v>8945</v>
      </c>
      <c r="C248" s="41" t="s">
        <v>8946</v>
      </c>
      <c r="D248" s="36" t="s">
        <v>10190</v>
      </c>
      <c r="E248" s="13" t="s">
        <v>9965</v>
      </c>
      <c r="F248" s="42">
        <v>1</v>
      </c>
      <c r="G248" s="45">
        <v>61.45</v>
      </c>
      <c r="H248" s="43"/>
      <c r="I248" s="44">
        <f>IFERROR(Таб08_04[[#This Row],[Цена]]*Таб08_04[[#This Row],[Заказ]],"")</f>
        <v>0</v>
      </c>
      <c r="J248" s="18" t="s">
        <v>10644</v>
      </c>
      <c r="K248" s="73" t="str">
        <f t="shared" si="3"/>
        <v/>
      </c>
      <c r="L248" s="12"/>
    </row>
    <row r="249" spans="2:12" ht="15.6" x14ac:dyDescent="0.3">
      <c r="B249" s="13" t="s">
        <v>8947</v>
      </c>
      <c r="C249" s="41" t="s">
        <v>8948</v>
      </c>
      <c r="D249" s="36" t="s">
        <v>10190</v>
      </c>
      <c r="E249" s="13" t="s">
        <v>9965</v>
      </c>
      <c r="F249" s="42">
        <v>1</v>
      </c>
      <c r="G249" s="45">
        <v>43.78</v>
      </c>
      <c r="H249" s="43"/>
      <c r="I249" s="44">
        <f>IFERROR(Таб08_04[[#This Row],[Цена]]*Таб08_04[[#This Row],[Заказ]],"")</f>
        <v>0</v>
      </c>
      <c r="J249" s="18" t="s">
        <v>10644</v>
      </c>
      <c r="K249" s="73" t="str">
        <f t="shared" si="3"/>
        <v/>
      </c>
      <c r="L249" s="12"/>
    </row>
    <row r="250" spans="2:12" ht="15.6" x14ac:dyDescent="0.3">
      <c r="B250" s="13" t="s">
        <v>8949</v>
      </c>
      <c r="C250" s="41" t="s">
        <v>8950</v>
      </c>
      <c r="D250" s="36" t="s">
        <v>10555</v>
      </c>
      <c r="E250" s="13" t="s">
        <v>9965</v>
      </c>
      <c r="F250" s="42">
        <v>1</v>
      </c>
      <c r="G250" s="45">
        <v>49.17</v>
      </c>
      <c r="H250" s="43"/>
      <c r="I250" s="44">
        <f>IFERROR(Таб08_04[[#This Row],[Цена]]*Таб08_04[[#This Row],[Заказ]],"")</f>
        <v>0</v>
      </c>
      <c r="J250" s="18" t="s">
        <v>10644</v>
      </c>
      <c r="K250" s="73" t="str">
        <f t="shared" si="3"/>
        <v/>
      </c>
      <c r="L250" s="12"/>
    </row>
    <row r="251" spans="2:12" ht="15.6" x14ac:dyDescent="0.3">
      <c r="B251" s="13" t="s">
        <v>8951</v>
      </c>
      <c r="C251" s="41" t="s">
        <v>8952</v>
      </c>
      <c r="D251" s="36" t="s">
        <v>10190</v>
      </c>
      <c r="E251" s="13" t="s">
        <v>9965</v>
      </c>
      <c r="F251" s="42">
        <v>1</v>
      </c>
      <c r="G251" s="45">
        <v>75.959999999999994</v>
      </c>
      <c r="H251" s="43"/>
      <c r="I251" s="44">
        <f>IFERROR(Таб08_04[[#This Row],[Цена]]*Таб08_04[[#This Row],[Заказ]],"")</f>
        <v>0</v>
      </c>
      <c r="J251" s="18" t="s">
        <v>10644</v>
      </c>
      <c r="K251" s="73" t="str">
        <f t="shared" si="3"/>
        <v/>
      </c>
      <c r="L251" s="12"/>
    </row>
    <row r="252" spans="2:12" ht="15.6" x14ac:dyDescent="0.3">
      <c r="B252" s="13" t="s">
        <v>8953</v>
      </c>
      <c r="C252" s="41" t="s">
        <v>8954</v>
      </c>
      <c r="D252" s="36" t="s">
        <v>10190</v>
      </c>
      <c r="E252" s="13" t="s">
        <v>9965</v>
      </c>
      <c r="F252" s="42">
        <v>1</v>
      </c>
      <c r="G252" s="45">
        <v>130.32</v>
      </c>
      <c r="H252" s="43"/>
      <c r="I252" s="44">
        <f>IFERROR(Таб08_04[[#This Row],[Цена]]*Таб08_04[[#This Row],[Заказ]],"")</f>
        <v>0</v>
      </c>
      <c r="J252" s="18" t="s">
        <v>10644</v>
      </c>
      <c r="K252" s="73" t="str">
        <f t="shared" si="3"/>
        <v/>
      </c>
      <c r="L252" s="12"/>
    </row>
    <row r="253" spans="2:12" ht="15.6" x14ac:dyDescent="0.3">
      <c r="B253" s="13" t="s">
        <v>8955</v>
      </c>
      <c r="C253" s="41" t="s">
        <v>8956</v>
      </c>
      <c r="D253" s="36" t="s">
        <v>10555</v>
      </c>
      <c r="E253" s="13" t="s">
        <v>9965</v>
      </c>
      <c r="F253" s="42">
        <v>1</v>
      </c>
      <c r="G253" s="45">
        <v>55.44</v>
      </c>
      <c r="H253" s="43"/>
      <c r="I253" s="44">
        <f>IFERROR(Таб08_04[[#This Row],[Цена]]*Таб08_04[[#This Row],[Заказ]],"")</f>
        <v>0</v>
      </c>
      <c r="J253" s="18" t="s">
        <v>10644</v>
      </c>
      <c r="K253" s="73" t="str">
        <f t="shared" si="3"/>
        <v/>
      </c>
      <c r="L253" s="12"/>
    </row>
    <row r="254" spans="2:12" ht="15.6" x14ac:dyDescent="0.3">
      <c r="B254" s="13" t="s">
        <v>8957</v>
      </c>
      <c r="C254" s="41" t="s">
        <v>8958</v>
      </c>
      <c r="D254" s="36" t="s">
        <v>10555</v>
      </c>
      <c r="E254" s="13" t="s">
        <v>9965</v>
      </c>
      <c r="F254" s="42">
        <v>1</v>
      </c>
      <c r="G254" s="45">
        <v>46.89</v>
      </c>
      <c r="H254" s="43"/>
      <c r="I254" s="44">
        <f>IFERROR(Таб08_04[[#This Row],[Цена]]*Таб08_04[[#This Row],[Заказ]],"")</f>
        <v>0</v>
      </c>
      <c r="J254" s="18" t="s">
        <v>10644</v>
      </c>
      <c r="K254" s="73" t="str">
        <f t="shared" si="3"/>
        <v/>
      </c>
      <c r="L254" s="12"/>
    </row>
    <row r="255" spans="2:12" ht="15.6" x14ac:dyDescent="0.3">
      <c r="B255" s="13" t="s">
        <v>8959</v>
      </c>
      <c r="C255" s="41" t="s">
        <v>8960</v>
      </c>
      <c r="D255" s="36" t="s">
        <v>10555</v>
      </c>
      <c r="E255" s="13" t="s">
        <v>9965</v>
      </c>
      <c r="F255" s="42">
        <v>1</v>
      </c>
      <c r="G255" s="45">
        <v>56.89</v>
      </c>
      <c r="H255" s="43"/>
      <c r="I255" s="44">
        <f>IFERROR(Таб08_04[[#This Row],[Цена]]*Таб08_04[[#This Row],[Заказ]],"")</f>
        <v>0</v>
      </c>
      <c r="J255" s="18" t="s">
        <v>10644</v>
      </c>
      <c r="K255" s="73" t="str">
        <f t="shared" si="3"/>
        <v/>
      </c>
      <c r="L255" s="12"/>
    </row>
    <row r="256" spans="2:12" ht="15.6" x14ac:dyDescent="0.3">
      <c r="B256" s="13" t="s">
        <v>8961</v>
      </c>
      <c r="C256" s="41" t="s">
        <v>8962</v>
      </c>
      <c r="D256" s="36" t="s">
        <v>10555</v>
      </c>
      <c r="E256" s="13" t="s">
        <v>9965</v>
      </c>
      <c r="F256" s="42">
        <v>1</v>
      </c>
      <c r="G256" s="45">
        <v>61.45</v>
      </c>
      <c r="H256" s="43"/>
      <c r="I256" s="44">
        <f>IFERROR(Таб08_04[[#This Row],[Цена]]*Таб08_04[[#This Row],[Заказ]],"")</f>
        <v>0</v>
      </c>
      <c r="J256" s="18" t="s">
        <v>10644</v>
      </c>
      <c r="K256" s="73" t="str">
        <f t="shared" si="3"/>
        <v/>
      </c>
      <c r="L256" s="12"/>
    </row>
    <row r="257" spans="2:12" ht="15.6" x14ac:dyDescent="0.3">
      <c r="B257" s="13" t="s">
        <v>8963</v>
      </c>
      <c r="C257" s="41" t="s">
        <v>8964</v>
      </c>
      <c r="D257" s="36" t="s">
        <v>10190</v>
      </c>
      <c r="E257" s="13" t="s">
        <v>9965</v>
      </c>
      <c r="F257" s="42">
        <v>1</v>
      </c>
      <c r="G257" s="45">
        <v>41.5</v>
      </c>
      <c r="H257" s="43"/>
      <c r="I257" s="44">
        <f>IFERROR(Таб08_04[[#This Row],[Цена]]*Таб08_04[[#This Row],[Заказ]],"")</f>
        <v>0</v>
      </c>
      <c r="J257" s="18" t="s">
        <v>10644</v>
      </c>
      <c r="K257" s="73" t="str">
        <f t="shared" si="3"/>
        <v/>
      </c>
      <c r="L257" s="12"/>
    </row>
    <row r="258" spans="2:12" ht="15.6" x14ac:dyDescent="0.3">
      <c r="B258" s="13" t="s">
        <v>8965</v>
      </c>
      <c r="C258" s="41" t="s">
        <v>8966</v>
      </c>
      <c r="D258" s="36" t="s">
        <v>10190</v>
      </c>
      <c r="E258" s="13" t="s">
        <v>9965</v>
      </c>
      <c r="F258" s="42">
        <v>1</v>
      </c>
      <c r="G258" s="45">
        <v>50.62</v>
      </c>
      <c r="H258" s="43"/>
      <c r="I258" s="44">
        <f>IFERROR(Таб08_04[[#This Row],[Цена]]*Таб08_04[[#This Row],[Заказ]],"")</f>
        <v>0</v>
      </c>
      <c r="J258" s="18" t="s">
        <v>10644</v>
      </c>
      <c r="K258" s="73" t="str">
        <f t="shared" si="3"/>
        <v/>
      </c>
      <c r="L258" s="12"/>
    </row>
    <row r="259" spans="2:12" ht="15.6" x14ac:dyDescent="0.3">
      <c r="B259" s="13" t="s">
        <v>8967</v>
      </c>
      <c r="C259" s="41" t="s">
        <v>8968</v>
      </c>
      <c r="D259" s="36" t="s">
        <v>10555</v>
      </c>
      <c r="E259" s="13" t="s">
        <v>9965</v>
      </c>
      <c r="F259" s="42">
        <v>1</v>
      </c>
      <c r="G259" s="45">
        <v>142.86000000000001</v>
      </c>
      <c r="H259" s="43"/>
      <c r="I259" s="44">
        <f>IFERROR(Таб08_04[[#This Row],[Цена]]*Таб08_04[[#This Row],[Заказ]],"")</f>
        <v>0</v>
      </c>
      <c r="J259" s="18" t="s">
        <v>10644</v>
      </c>
      <c r="K259" s="73" t="str">
        <f t="shared" si="3"/>
        <v/>
      </c>
      <c r="L259" s="12"/>
    </row>
    <row r="260" spans="2:12" ht="15.6" x14ac:dyDescent="0.3">
      <c r="B260" s="13" t="s">
        <v>8969</v>
      </c>
      <c r="C260" s="41" t="s">
        <v>8970</v>
      </c>
      <c r="D260" s="36" t="s">
        <v>10060</v>
      </c>
      <c r="E260" s="13" t="s">
        <v>9965</v>
      </c>
      <c r="F260" s="42">
        <v>1</v>
      </c>
      <c r="G260" s="45">
        <v>62.28</v>
      </c>
      <c r="H260" s="43"/>
      <c r="I260" s="44">
        <f>IFERROR(Таб08_04[[#This Row],[Цена]]*Таб08_04[[#This Row],[Заказ]],"")</f>
        <v>0</v>
      </c>
      <c r="J260" s="18" t="s">
        <v>10644</v>
      </c>
      <c r="K260" s="73" t="str">
        <f t="shared" si="3"/>
        <v/>
      </c>
      <c r="L260" s="12"/>
    </row>
    <row r="261" spans="2:12" ht="15.6" x14ac:dyDescent="0.3">
      <c r="B261" s="13" t="s">
        <v>8979</v>
      </c>
      <c r="C261" s="41" t="s">
        <v>8980</v>
      </c>
      <c r="D261" s="36" t="s">
        <v>10555</v>
      </c>
      <c r="E261" s="13" t="s">
        <v>9965</v>
      </c>
      <c r="F261" s="42">
        <v>1</v>
      </c>
      <c r="G261" s="45">
        <v>61.45</v>
      </c>
      <c r="H261" s="43"/>
      <c r="I261" s="44">
        <f>IFERROR(Таб08_04[[#This Row],[Цена]]*Таб08_04[[#This Row],[Заказ]],"")</f>
        <v>0</v>
      </c>
      <c r="J261" s="18" t="s">
        <v>10644</v>
      </c>
      <c r="K261" s="73" t="str">
        <f t="shared" si="3"/>
        <v/>
      </c>
      <c r="L261" s="12"/>
    </row>
    <row r="262" spans="2:12" ht="15.6" x14ac:dyDescent="0.3">
      <c r="B262" s="13" t="s">
        <v>8987</v>
      </c>
      <c r="C262" s="41" t="s">
        <v>8988</v>
      </c>
      <c r="D262" s="36" t="s">
        <v>10555</v>
      </c>
      <c r="E262" s="13" t="s">
        <v>9965</v>
      </c>
      <c r="F262" s="42">
        <v>1</v>
      </c>
      <c r="G262" s="45">
        <v>139.22999999999999</v>
      </c>
      <c r="H262" s="43"/>
      <c r="I262" s="44">
        <f>IFERROR(Таб08_04[[#This Row],[Цена]]*Таб08_04[[#This Row],[Заказ]],"")</f>
        <v>0</v>
      </c>
      <c r="J262" s="18" t="s">
        <v>10644</v>
      </c>
      <c r="K262" s="73" t="str">
        <f t="shared" ref="K262:K325" si="4">IF(AND($K$4&gt;0,$K$4&lt;300),"Минимальный заказ по вкладке 300 евро","")</f>
        <v/>
      </c>
      <c r="L262" s="12"/>
    </row>
    <row r="263" spans="2:12" ht="15.6" x14ac:dyDescent="0.3">
      <c r="B263" s="13" t="s">
        <v>9035</v>
      </c>
      <c r="C263" s="41" t="s">
        <v>9036</v>
      </c>
      <c r="D263" s="36" t="s">
        <v>10190</v>
      </c>
      <c r="E263" s="13" t="s">
        <v>9965</v>
      </c>
      <c r="F263" s="42">
        <v>1</v>
      </c>
      <c r="G263" s="45">
        <v>44.61</v>
      </c>
      <c r="H263" s="43"/>
      <c r="I263" s="44">
        <f>IFERROR(Таб08_04[[#This Row],[Цена]]*Таб08_04[[#This Row],[Заказ]],"")</f>
        <v>0</v>
      </c>
      <c r="J263" s="18" t="s">
        <v>10644</v>
      </c>
      <c r="K263" s="73" t="str">
        <f t="shared" si="4"/>
        <v/>
      </c>
      <c r="L263" s="12"/>
    </row>
    <row r="264" spans="2:12" ht="15.6" x14ac:dyDescent="0.3">
      <c r="B264" s="13" t="s">
        <v>9037</v>
      </c>
      <c r="C264" s="41" t="s">
        <v>9038</v>
      </c>
      <c r="D264" s="36" t="s">
        <v>10190</v>
      </c>
      <c r="E264" s="13" t="s">
        <v>9965</v>
      </c>
      <c r="F264" s="42">
        <v>1</v>
      </c>
      <c r="G264" s="45">
        <v>50.62</v>
      </c>
      <c r="H264" s="43"/>
      <c r="I264" s="44">
        <f>IFERROR(Таб08_04[[#This Row],[Цена]]*Таб08_04[[#This Row],[Заказ]],"")</f>
        <v>0</v>
      </c>
      <c r="J264" s="18" t="s">
        <v>10644</v>
      </c>
      <c r="K264" s="73" t="str">
        <f t="shared" si="4"/>
        <v/>
      </c>
      <c r="L264" s="12"/>
    </row>
    <row r="265" spans="2:12" ht="15.6" x14ac:dyDescent="0.3">
      <c r="B265" s="13" t="s">
        <v>9039</v>
      </c>
      <c r="C265" s="41" t="s">
        <v>9040</v>
      </c>
      <c r="D265" s="36" t="s">
        <v>10555</v>
      </c>
      <c r="E265" s="13" t="s">
        <v>9965</v>
      </c>
      <c r="F265" s="42">
        <v>1</v>
      </c>
      <c r="G265" s="45">
        <v>97.06</v>
      </c>
      <c r="H265" s="43"/>
      <c r="I265" s="44">
        <f>IFERROR(Таб08_04[[#This Row],[Цена]]*Таб08_04[[#This Row],[Заказ]],"")</f>
        <v>0</v>
      </c>
      <c r="J265" s="18" t="s">
        <v>10644</v>
      </c>
      <c r="K265" s="73" t="str">
        <f t="shared" si="4"/>
        <v/>
      </c>
      <c r="L265" s="12"/>
    </row>
    <row r="266" spans="2:12" ht="15.6" x14ac:dyDescent="0.3">
      <c r="B266" s="13" t="s">
        <v>9041</v>
      </c>
      <c r="C266" s="41" t="s">
        <v>9042</v>
      </c>
      <c r="D266" s="36" t="s">
        <v>10555</v>
      </c>
      <c r="E266" s="13" t="s">
        <v>9965</v>
      </c>
      <c r="F266" s="42">
        <v>1</v>
      </c>
      <c r="G266" s="45">
        <v>47.93</v>
      </c>
      <c r="H266" s="43"/>
      <c r="I266" s="44">
        <f>IFERROR(Таб08_04[[#This Row],[Цена]]*Таб08_04[[#This Row],[Заказ]],"")</f>
        <v>0</v>
      </c>
      <c r="J266" s="18" t="s">
        <v>10644</v>
      </c>
      <c r="K266" s="73" t="str">
        <f t="shared" si="4"/>
        <v/>
      </c>
      <c r="L266" s="12"/>
    </row>
    <row r="267" spans="2:12" ht="15.6" x14ac:dyDescent="0.3">
      <c r="B267" s="13" t="s">
        <v>9219</v>
      </c>
      <c r="C267" s="41" t="s">
        <v>9220</v>
      </c>
      <c r="D267" s="36" t="s">
        <v>10555</v>
      </c>
      <c r="E267" s="13" t="s">
        <v>9965</v>
      </c>
      <c r="F267" s="42">
        <v>1</v>
      </c>
      <c r="G267" s="45">
        <v>44.61</v>
      </c>
      <c r="H267" s="43"/>
      <c r="I267" s="44">
        <f>IFERROR(Таб08_04[[#This Row],[Цена]]*Таб08_04[[#This Row],[Заказ]],"")</f>
        <v>0</v>
      </c>
      <c r="J267" s="18" t="s">
        <v>10644</v>
      </c>
      <c r="K267" s="73" t="str">
        <f t="shared" si="4"/>
        <v/>
      </c>
      <c r="L267" s="12"/>
    </row>
    <row r="268" spans="2:12" ht="15.6" x14ac:dyDescent="0.3">
      <c r="B268" s="13" t="s">
        <v>9251</v>
      </c>
      <c r="C268" s="41" t="s">
        <v>9252</v>
      </c>
      <c r="D268" s="36" t="s">
        <v>10190</v>
      </c>
      <c r="E268" s="13" t="s">
        <v>9965</v>
      </c>
      <c r="F268" s="42">
        <v>1</v>
      </c>
      <c r="G268" s="45">
        <v>44.61</v>
      </c>
      <c r="H268" s="43"/>
      <c r="I268" s="44">
        <f>IFERROR(Таб08_04[[#This Row],[Цена]]*Таб08_04[[#This Row],[Заказ]],"")</f>
        <v>0</v>
      </c>
      <c r="J268" s="18" t="s">
        <v>10644</v>
      </c>
      <c r="K268" s="73" t="str">
        <f t="shared" si="4"/>
        <v/>
      </c>
      <c r="L268" s="12"/>
    </row>
    <row r="269" spans="2:12" ht="15.6" x14ac:dyDescent="0.3">
      <c r="B269" s="13" t="s">
        <v>9253</v>
      </c>
      <c r="C269" s="41" t="s">
        <v>9254</v>
      </c>
      <c r="D269" s="36" t="s">
        <v>10190</v>
      </c>
      <c r="E269" s="13" t="s">
        <v>9965</v>
      </c>
      <c r="F269" s="42">
        <v>1</v>
      </c>
      <c r="G269" s="45">
        <v>128.04</v>
      </c>
      <c r="H269" s="43"/>
      <c r="I269" s="44">
        <f>IFERROR(Таб08_04[[#This Row],[Цена]]*Таб08_04[[#This Row],[Заказ]],"")</f>
        <v>0</v>
      </c>
      <c r="J269" s="18" t="s">
        <v>10644</v>
      </c>
      <c r="K269" s="73" t="str">
        <f t="shared" si="4"/>
        <v/>
      </c>
      <c r="L269" s="12"/>
    </row>
    <row r="270" spans="2:12" ht="15.6" x14ac:dyDescent="0.3">
      <c r="B270" s="13" t="s">
        <v>9255</v>
      </c>
      <c r="C270" s="41" t="s">
        <v>9256</v>
      </c>
      <c r="D270" s="36" t="s">
        <v>10555</v>
      </c>
      <c r="E270" s="13" t="s">
        <v>9965</v>
      </c>
      <c r="F270" s="42">
        <v>1</v>
      </c>
      <c r="G270" s="45">
        <v>44.61</v>
      </c>
      <c r="H270" s="43"/>
      <c r="I270" s="44">
        <f>IFERROR(Таб08_04[[#This Row],[Цена]]*Таб08_04[[#This Row],[Заказ]],"")</f>
        <v>0</v>
      </c>
      <c r="J270" s="18" t="s">
        <v>10644</v>
      </c>
      <c r="K270" s="73" t="str">
        <f t="shared" si="4"/>
        <v/>
      </c>
      <c r="L270" s="12"/>
    </row>
    <row r="271" spans="2:12" ht="15.6" x14ac:dyDescent="0.3">
      <c r="B271" s="13" t="s">
        <v>9293</v>
      </c>
      <c r="C271" s="41" t="s">
        <v>9294</v>
      </c>
      <c r="D271" s="36" t="s">
        <v>10190</v>
      </c>
      <c r="E271" s="13" t="s">
        <v>9965</v>
      </c>
      <c r="F271" s="42">
        <v>1</v>
      </c>
      <c r="G271" s="45">
        <v>44.61</v>
      </c>
      <c r="H271" s="43"/>
      <c r="I271" s="44">
        <f>IFERROR(Таб08_04[[#This Row],[Цена]]*Таб08_04[[#This Row],[Заказ]],"")</f>
        <v>0</v>
      </c>
      <c r="J271" s="18" t="s">
        <v>10644</v>
      </c>
      <c r="K271" s="73" t="str">
        <f t="shared" si="4"/>
        <v/>
      </c>
      <c r="L271" s="12"/>
    </row>
    <row r="272" spans="2:12" ht="15.6" x14ac:dyDescent="0.3">
      <c r="B272" s="13" t="s">
        <v>9295</v>
      </c>
      <c r="C272" s="41" t="s">
        <v>9296</v>
      </c>
      <c r="D272" s="36" t="s">
        <v>10555</v>
      </c>
      <c r="E272" s="13" t="s">
        <v>9965</v>
      </c>
      <c r="F272" s="42">
        <v>1</v>
      </c>
      <c r="G272" s="45">
        <v>79.13</v>
      </c>
      <c r="H272" s="43"/>
      <c r="I272" s="44">
        <f>IFERROR(Таб08_04[[#This Row],[Цена]]*Таб08_04[[#This Row],[Заказ]],"")</f>
        <v>0</v>
      </c>
      <c r="J272" s="18" t="s">
        <v>10644</v>
      </c>
      <c r="K272" s="73" t="str">
        <f t="shared" si="4"/>
        <v/>
      </c>
      <c r="L272" s="12"/>
    </row>
    <row r="273" spans="2:12" ht="15.6" x14ac:dyDescent="0.3">
      <c r="B273" s="13" t="s">
        <v>9297</v>
      </c>
      <c r="C273" s="41" t="s">
        <v>9298</v>
      </c>
      <c r="D273" s="36" t="s">
        <v>10555</v>
      </c>
      <c r="E273" s="13" t="s">
        <v>9965</v>
      </c>
      <c r="F273" s="42">
        <v>1</v>
      </c>
      <c r="G273" s="45">
        <v>44.61</v>
      </c>
      <c r="H273" s="43"/>
      <c r="I273" s="44">
        <f>IFERROR(Таб08_04[[#This Row],[Цена]]*Таб08_04[[#This Row],[Заказ]],"")</f>
        <v>0</v>
      </c>
      <c r="J273" s="18" t="s">
        <v>10644</v>
      </c>
      <c r="K273" s="73" t="str">
        <f t="shared" si="4"/>
        <v/>
      </c>
      <c r="L273" s="12"/>
    </row>
    <row r="274" spans="2:12" ht="15.6" x14ac:dyDescent="0.3">
      <c r="B274" s="13" t="s">
        <v>9299</v>
      </c>
      <c r="C274" s="41" t="s">
        <v>9300</v>
      </c>
      <c r="D274" s="36" t="s">
        <v>10555</v>
      </c>
      <c r="E274" s="13" t="s">
        <v>9965</v>
      </c>
      <c r="F274" s="42">
        <v>1</v>
      </c>
      <c r="G274" s="45">
        <v>44.61</v>
      </c>
      <c r="H274" s="43"/>
      <c r="I274" s="44">
        <f>IFERROR(Таб08_04[[#This Row],[Цена]]*Таб08_04[[#This Row],[Заказ]],"")</f>
        <v>0</v>
      </c>
      <c r="J274" s="18" t="s">
        <v>10644</v>
      </c>
      <c r="K274" s="73" t="str">
        <f t="shared" si="4"/>
        <v/>
      </c>
      <c r="L274" s="12"/>
    </row>
    <row r="275" spans="2:12" ht="15.6" x14ac:dyDescent="0.3">
      <c r="B275" s="13" t="s">
        <v>9461</v>
      </c>
      <c r="C275" s="41" t="s">
        <v>9462</v>
      </c>
      <c r="D275" s="36" t="s">
        <v>10133</v>
      </c>
      <c r="E275" s="13" t="s">
        <v>9965</v>
      </c>
      <c r="F275" s="42">
        <v>1</v>
      </c>
      <c r="G275" s="45">
        <v>15.9</v>
      </c>
      <c r="H275" s="43"/>
      <c r="I275" s="44">
        <f>IFERROR(Таб08_04[[#This Row],[Цена]]*Таб08_04[[#This Row],[Заказ]],"")</f>
        <v>0</v>
      </c>
      <c r="J275" s="18" t="s">
        <v>10644</v>
      </c>
      <c r="K275" s="73" t="str">
        <f t="shared" si="4"/>
        <v/>
      </c>
      <c r="L275" s="12"/>
    </row>
    <row r="276" spans="2:12" ht="15.6" x14ac:dyDescent="0.3">
      <c r="B276" s="13" t="s">
        <v>9463</v>
      </c>
      <c r="C276" s="41" t="s">
        <v>9464</v>
      </c>
      <c r="D276" s="36" t="s">
        <v>10555</v>
      </c>
      <c r="E276" s="13" t="s">
        <v>9965</v>
      </c>
      <c r="F276" s="42">
        <v>1</v>
      </c>
      <c r="G276" s="45">
        <v>15.49</v>
      </c>
      <c r="H276" s="43"/>
      <c r="I276" s="44">
        <f>IFERROR(Таб08_04[[#This Row],[Цена]]*Таб08_04[[#This Row],[Заказ]],"")</f>
        <v>0</v>
      </c>
      <c r="J276" s="18" t="s">
        <v>10644</v>
      </c>
      <c r="K276" s="73" t="str">
        <f t="shared" si="4"/>
        <v/>
      </c>
      <c r="L276" s="12"/>
    </row>
    <row r="277" spans="2:12" ht="15.6" x14ac:dyDescent="0.3">
      <c r="B277" s="13" t="s">
        <v>9465</v>
      </c>
      <c r="C277" s="41" t="s">
        <v>9466</v>
      </c>
      <c r="D277" s="36" t="s">
        <v>10133</v>
      </c>
      <c r="E277" s="13" t="s">
        <v>9965</v>
      </c>
      <c r="F277" s="42">
        <v>1</v>
      </c>
      <c r="G277" s="45">
        <v>15.9</v>
      </c>
      <c r="H277" s="43"/>
      <c r="I277" s="44">
        <f>IFERROR(Таб08_04[[#This Row],[Цена]]*Таб08_04[[#This Row],[Заказ]],"")</f>
        <v>0</v>
      </c>
      <c r="J277" s="18" t="s">
        <v>10644</v>
      </c>
      <c r="K277" s="73" t="str">
        <f t="shared" si="4"/>
        <v/>
      </c>
      <c r="L277" s="12"/>
    </row>
    <row r="278" spans="2:12" ht="15.6" x14ac:dyDescent="0.3">
      <c r="B278" s="13" t="s">
        <v>9467</v>
      </c>
      <c r="C278" s="41" t="s">
        <v>9468</v>
      </c>
      <c r="D278" s="36" t="s">
        <v>10190</v>
      </c>
      <c r="E278" s="13" t="s">
        <v>9965</v>
      </c>
      <c r="F278" s="42">
        <v>1</v>
      </c>
      <c r="G278" s="45">
        <v>15.49</v>
      </c>
      <c r="H278" s="43"/>
      <c r="I278" s="44">
        <f>IFERROR(Таб08_04[[#This Row],[Цена]]*Таб08_04[[#This Row],[Заказ]],"")</f>
        <v>0</v>
      </c>
      <c r="J278" s="18" t="s">
        <v>10644</v>
      </c>
      <c r="K278" s="73" t="str">
        <f t="shared" si="4"/>
        <v/>
      </c>
      <c r="L278" s="12"/>
    </row>
    <row r="279" spans="2:12" ht="15.6" x14ac:dyDescent="0.3">
      <c r="B279" s="13" t="s">
        <v>9469</v>
      </c>
      <c r="C279" s="41" t="s">
        <v>9470</v>
      </c>
      <c r="D279" s="36" t="s">
        <v>10190</v>
      </c>
      <c r="E279" s="13" t="s">
        <v>9965</v>
      </c>
      <c r="F279" s="42">
        <v>1</v>
      </c>
      <c r="G279" s="45">
        <v>38.6</v>
      </c>
      <c r="H279" s="43"/>
      <c r="I279" s="44">
        <f>IFERROR(Таб08_04[[#This Row],[Цена]]*Таб08_04[[#This Row],[Заказ]],"")</f>
        <v>0</v>
      </c>
      <c r="J279" s="18" t="s">
        <v>10644</v>
      </c>
      <c r="K279" s="73" t="str">
        <f t="shared" si="4"/>
        <v/>
      </c>
      <c r="L279" s="12"/>
    </row>
    <row r="280" spans="2:12" ht="15.6" x14ac:dyDescent="0.3">
      <c r="B280" s="13" t="s">
        <v>9541</v>
      </c>
      <c r="C280" s="41" t="s">
        <v>9542</v>
      </c>
      <c r="D280" s="36" t="s">
        <v>10555</v>
      </c>
      <c r="E280" s="13" t="s">
        <v>9965</v>
      </c>
      <c r="F280" s="42">
        <v>1</v>
      </c>
      <c r="G280" s="45">
        <v>15.49</v>
      </c>
      <c r="H280" s="43"/>
      <c r="I280" s="44">
        <f>IFERROR(Таб08_04[[#This Row],[Цена]]*Таб08_04[[#This Row],[Заказ]],"")</f>
        <v>0</v>
      </c>
      <c r="J280" s="18" t="s">
        <v>10644</v>
      </c>
      <c r="K280" s="73" t="str">
        <f t="shared" si="4"/>
        <v/>
      </c>
      <c r="L280" s="12"/>
    </row>
    <row r="281" spans="2:12" ht="15.6" x14ac:dyDescent="0.3">
      <c r="B281" s="13" t="s">
        <v>9645</v>
      </c>
      <c r="C281" s="41" t="s">
        <v>9646</v>
      </c>
      <c r="D281" s="36" t="s">
        <v>10555</v>
      </c>
      <c r="E281" s="13" t="s">
        <v>9965</v>
      </c>
      <c r="F281" s="42">
        <v>1</v>
      </c>
      <c r="G281" s="45">
        <v>55.44</v>
      </c>
      <c r="H281" s="43"/>
      <c r="I281" s="44">
        <f>IFERROR(Таб08_04[[#This Row],[Цена]]*Таб08_04[[#This Row],[Заказ]],"")</f>
        <v>0</v>
      </c>
      <c r="J281" s="18" t="s">
        <v>10644</v>
      </c>
      <c r="K281" s="73" t="str">
        <f t="shared" si="4"/>
        <v/>
      </c>
      <c r="L281" s="12"/>
    </row>
    <row r="282" spans="2:12" ht="15.6" x14ac:dyDescent="0.3">
      <c r="B282" s="13" t="s">
        <v>8845</v>
      </c>
      <c r="C282" s="41" t="s">
        <v>8846</v>
      </c>
      <c r="D282" s="36" t="s">
        <v>10220</v>
      </c>
      <c r="E282" s="13" t="s">
        <v>9965</v>
      </c>
      <c r="F282" s="42">
        <v>3</v>
      </c>
      <c r="G282" s="45">
        <v>59.17</v>
      </c>
      <c r="H282" s="43"/>
      <c r="I282" s="44">
        <f>IFERROR(Таб08_04[[#This Row],[Цена]]*Таб08_04[[#This Row],[Заказ]],"")</f>
        <v>0</v>
      </c>
      <c r="J282" s="18" t="s">
        <v>10644</v>
      </c>
      <c r="K282" s="73" t="str">
        <f t="shared" si="4"/>
        <v/>
      </c>
      <c r="L282" s="12"/>
    </row>
    <row r="283" spans="2:12" ht="15.6" x14ac:dyDescent="0.3">
      <c r="B283" s="13" t="s">
        <v>8847</v>
      </c>
      <c r="C283" s="41" t="s">
        <v>8848</v>
      </c>
      <c r="D283" s="36" t="s">
        <v>10220</v>
      </c>
      <c r="E283" s="13" t="s">
        <v>9965</v>
      </c>
      <c r="F283" s="42">
        <v>3</v>
      </c>
      <c r="G283" s="45">
        <v>61.45</v>
      </c>
      <c r="H283" s="43"/>
      <c r="I283" s="44">
        <f>IFERROR(Таб08_04[[#This Row],[Цена]]*Таб08_04[[#This Row],[Заказ]],"")</f>
        <v>0</v>
      </c>
      <c r="J283" s="18" t="s">
        <v>10644</v>
      </c>
      <c r="K283" s="73" t="str">
        <f t="shared" si="4"/>
        <v/>
      </c>
      <c r="L283" s="12"/>
    </row>
    <row r="284" spans="2:12" ht="15.6" x14ac:dyDescent="0.3">
      <c r="B284" s="13" t="s">
        <v>8849</v>
      </c>
      <c r="C284" s="41" t="s">
        <v>8850</v>
      </c>
      <c r="D284" s="36" t="s">
        <v>10060</v>
      </c>
      <c r="E284" s="13" t="s">
        <v>9965</v>
      </c>
      <c r="F284" s="42">
        <v>1</v>
      </c>
      <c r="G284" s="45">
        <v>46.89</v>
      </c>
      <c r="H284" s="43"/>
      <c r="I284" s="44">
        <f>IFERROR(Таб08_04[[#This Row],[Цена]]*Таб08_04[[#This Row],[Заказ]],"")</f>
        <v>0</v>
      </c>
      <c r="J284" s="18" t="s">
        <v>10644</v>
      </c>
      <c r="K284" s="73" t="str">
        <f t="shared" si="4"/>
        <v/>
      </c>
      <c r="L284" s="12"/>
    </row>
    <row r="285" spans="2:12" ht="15.6" x14ac:dyDescent="0.3">
      <c r="B285" s="13" t="s">
        <v>8701</v>
      </c>
      <c r="C285" s="41" t="s">
        <v>8702</v>
      </c>
      <c r="D285" s="36" t="s">
        <v>10220</v>
      </c>
      <c r="E285" s="13" t="s">
        <v>9965</v>
      </c>
      <c r="F285" s="42">
        <v>3</v>
      </c>
      <c r="G285" s="45">
        <v>46.89</v>
      </c>
      <c r="H285" s="43"/>
      <c r="I285" s="44">
        <f>IFERROR(Таб08_04[[#This Row],[Цена]]*Таб08_04[[#This Row],[Заказ]],"")</f>
        <v>0</v>
      </c>
      <c r="J285" s="18" t="s">
        <v>10644</v>
      </c>
      <c r="K285" s="73" t="str">
        <f t="shared" si="4"/>
        <v/>
      </c>
      <c r="L285" s="12"/>
    </row>
    <row r="286" spans="2:12" ht="15.6" x14ac:dyDescent="0.3">
      <c r="B286" s="13" t="s">
        <v>9055</v>
      </c>
      <c r="C286" s="41" t="s">
        <v>9056</v>
      </c>
      <c r="D286" s="36" t="s">
        <v>10197</v>
      </c>
      <c r="E286" s="13" t="s">
        <v>9965</v>
      </c>
      <c r="F286" s="42">
        <v>1</v>
      </c>
      <c r="G286" s="45">
        <v>212.39</v>
      </c>
      <c r="H286" s="43"/>
      <c r="I286" s="44">
        <f>IFERROR(Таб08_04[[#This Row],[Цена]]*Таб08_04[[#This Row],[Заказ]],"")</f>
        <v>0</v>
      </c>
      <c r="J286" s="18" t="s">
        <v>10644</v>
      </c>
      <c r="K286" s="73" t="str">
        <f t="shared" si="4"/>
        <v/>
      </c>
      <c r="L286" s="12"/>
    </row>
    <row r="287" spans="2:12" ht="15.6" x14ac:dyDescent="0.3">
      <c r="B287" s="13" t="s">
        <v>9057</v>
      </c>
      <c r="C287" s="41" t="s">
        <v>9058</v>
      </c>
      <c r="D287" s="36" t="s">
        <v>10060</v>
      </c>
      <c r="E287" s="13" t="s">
        <v>9965</v>
      </c>
      <c r="F287" s="42">
        <v>1</v>
      </c>
      <c r="G287" s="45">
        <v>55.44</v>
      </c>
      <c r="H287" s="43"/>
      <c r="I287" s="44">
        <f>IFERROR(Таб08_04[[#This Row],[Цена]]*Таб08_04[[#This Row],[Заказ]],"")</f>
        <v>0</v>
      </c>
      <c r="J287" s="18" t="s">
        <v>10644</v>
      </c>
      <c r="K287" s="73" t="str">
        <f t="shared" si="4"/>
        <v/>
      </c>
      <c r="L287" s="12"/>
    </row>
    <row r="288" spans="2:12" ht="15.6" x14ac:dyDescent="0.3">
      <c r="B288" s="13" t="s">
        <v>9067</v>
      </c>
      <c r="C288" s="41" t="s">
        <v>9068</v>
      </c>
      <c r="D288" s="36" t="s">
        <v>10060</v>
      </c>
      <c r="E288" s="13" t="s">
        <v>9965</v>
      </c>
      <c r="F288" s="42">
        <v>1</v>
      </c>
      <c r="G288" s="45">
        <v>36.630000000000003</v>
      </c>
      <c r="H288" s="43"/>
      <c r="I288" s="44">
        <f>IFERROR(Таб08_04[[#This Row],[Цена]]*Таб08_04[[#This Row],[Заказ]],"")</f>
        <v>0</v>
      </c>
      <c r="J288" s="18" t="s">
        <v>10644</v>
      </c>
      <c r="K288" s="73" t="str">
        <f t="shared" si="4"/>
        <v/>
      </c>
      <c r="L288" s="12"/>
    </row>
    <row r="289" spans="2:12" ht="15.6" x14ac:dyDescent="0.3">
      <c r="B289" s="13" t="s">
        <v>9069</v>
      </c>
      <c r="C289" s="41" t="s">
        <v>9070</v>
      </c>
      <c r="D289" s="36" t="s">
        <v>10060</v>
      </c>
      <c r="E289" s="13" t="s">
        <v>9965</v>
      </c>
      <c r="F289" s="42">
        <v>1</v>
      </c>
      <c r="G289" s="45">
        <v>18.39</v>
      </c>
      <c r="H289" s="43"/>
      <c r="I289" s="44">
        <f>IFERROR(Таб08_04[[#This Row],[Цена]]*Таб08_04[[#This Row],[Заказ]],"")</f>
        <v>0</v>
      </c>
      <c r="J289" s="18" t="s">
        <v>10644</v>
      </c>
      <c r="K289" s="73" t="str">
        <f t="shared" si="4"/>
        <v/>
      </c>
      <c r="L289" s="12"/>
    </row>
    <row r="290" spans="2:12" ht="15.6" x14ac:dyDescent="0.3">
      <c r="B290" s="13" t="s">
        <v>9071</v>
      </c>
      <c r="C290" s="41" t="s">
        <v>9072</v>
      </c>
      <c r="D290" s="36" t="s">
        <v>10197</v>
      </c>
      <c r="E290" s="13" t="s">
        <v>9965</v>
      </c>
      <c r="F290" s="42">
        <v>1</v>
      </c>
      <c r="G290" s="45">
        <v>21.81</v>
      </c>
      <c r="H290" s="43"/>
      <c r="I290" s="44">
        <f>IFERROR(Таб08_04[[#This Row],[Цена]]*Таб08_04[[#This Row],[Заказ]],"")</f>
        <v>0</v>
      </c>
      <c r="J290" s="18" t="s">
        <v>10644</v>
      </c>
      <c r="K290" s="73" t="str">
        <f t="shared" si="4"/>
        <v/>
      </c>
      <c r="L290" s="12"/>
    </row>
    <row r="291" spans="2:12" ht="15.6" x14ac:dyDescent="0.3">
      <c r="B291" s="13" t="s">
        <v>9073</v>
      </c>
      <c r="C291" s="41" t="s">
        <v>9074</v>
      </c>
      <c r="D291" s="36" t="s">
        <v>10060</v>
      </c>
      <c r="E291" s="13" t="s">
        <v>9965</v>
      </c>
      <c r="F291" s="42">
        <v>1</v>
      </c>
      <c r="G291" s="45">
        <v>24.92</v>
      </c>
      <c r="H291" s="43"/>
      <c r="I291" s="44">
        <f>IFERROR(Таб08_04[[#This Row],[Цена]]*Таб08_04[[#This Row],[Заказ]],"")</f>
        <v>0</v>
      </c>
      <c r="J291" s="18" t="s">
        <v>10644</v>
      </c>
      <c r="K291" s="73" t="str">
        <f t="shared" si="4"/>
        <v/>
      </c>
      <c r="L291" s="12"/>
    </row>
    <row r="292" spans="2:12" ht="15.6" x14ac:dyDescent="0.3">
      <c r="B292" s="13" t="s">
        <v>9075</v>
      </c>
      <c r="C292" s="41" t="s">
        <v>9076</v>
      </c>
      <c r="D292" s="36" t="s">
        <v>10060</v>
      </c>
      <c r="E292" s="13" t="s">
        <v>9965</v>
      </c>
      <c r="F292" s="42">
        <v>1</v>
      </c>
      <c r="G292" s="45">
        <v>21.81</v>
      </c>
      <c r="H292" s="43"/>
      <c r="I292" s="44">
        <f>IFERROR(Таб08_04[[#This Row],[Цена]]*Таб08_04[[#This Row],[Заказ]],"")</f>
        <v>0</v>
      </c>
      <c r="J292" s="18" t="s">
        <v>10644</v>
      </c>
      <c r="K292" s="73" t="str">
        <f t="shared" si="4"/>
        <v/>
      </c>
      <c r="L292" s="12"/>
    </row>
    <row r="293" spans="2:12" ht="15.6" x14ac:dyDescent="0.3">
      <c r="B293" s="13" t="s">
        <v>9077</v>
      </c>
      <c r="C293" s="41" t="s">
        <v>9078</v>
      </c>
      <c r="D293" s="36" t="s">
        <v>10197</v>
      </c>
      <c r="E293" s="13" t="s">
        <v>9965</v>
      </c>
      <c r="F293" s="42">
        <v>1</v>
      </c>
      <c r="G293" s="45">
        <v>21.81</v>
      </c>
      <c r="H293" s="43"/>
      <c r="I293" s="44">
        <f>IFERROR(Таб08_04[[#This Row],[Цена]]*Таб08_04[[#This Row],[Заказ]],"")</f>
        <v>0</v>
      </c>
      <c r="J293" s="18" t="s">
        <v>10644</v>
      </c>
      <c r="K293" s="73" t="str">
        <f t="shared" si="4"/>
        <v/>
      </c>
      <c r="L293" s="12"/>
    </row>
    <row r="294" spans="2:12" ht="15.6" x14ac:dyDescent="0.3">
      <c r="B294" s="13" t="s">
        <v>9079</v>
      </c>
      <c r="C294" s="41" t="s">
        <v>9080</v>
      </c>
      <c r="D294" s="36" t="s">
        <v>10060</v>
      </c>
      <c r="E294" s="13" t="s">
        <v>9965</v>
      </c>
      <c r="F294" s="42">
        <v>1</v>
      </c>
      <c r="G294" s="45">
        <v>24.92</v>
      </c>
      <c r="H294" s="43"/>
      <c r="I294" s="44">
        <f>IFERROR(Таб08_04[[#This Row],[Цена]]*Таб08_04[[#This Row],[Заказ]],"")</f>
        <v>0</v>
      </c>
      <c r="J294" s="18" t="s">
        <v>10644</v>
      </c>
      <c r="K294" s="73" t="str">
        <f t="shared" si="4"/>
        <v/>
      </c>
      <c r="L294" s="12"/>
    </row>
    <row r="295" spans="2:12" ht="15.6" x14ac:dyDescent="0.3">
      <c r="B295" s="13" t="s">
        <v>9081</v>
      </c>
      <c r="C295" s="41" t="s">
        <v>9082</v>
      </c>
      <c r="D295" s="36" t="s">
        <v>10060</v>
      </c>
      <c r="E295" s="13" t="s">
        <v>9965</v>
      </c>
      <c r="F295" s="42">
        <v>1</v>
      </c>
      <c r="G295" s="45">
        <v>24.92</v>
      </c>
      <c r="H295" s="43"/>
      <c r="I295" s="44">
        <f>IFERROR(Таб08_04[[#This Row],[Цена]]*Таб08_04[[#This Row],[Заказ]],"")</f>
        <v>0</v>
      </c>
      <c r="J295" s="18" t="s">
        <v>10644</v>
      </c>
      <c r="K295" s="73" t="str">
        <f t="shared" si="4"/>
        <v/>
      </c>
      <c r="L295" s="12"/>
    </row>
    <row r="296" spans="2:12" ht="15.6" x14ac:dyDescent="0.3">
      <c r="B296" s="13" t="s">
        <v>9083</v>
      </c>
      <c r="C296" s="41" t="s">
        <v>9084</v>
      </c>
      <c r="D296" s="36" t="s">
        <v>10060</v>
      </c>
      <c r="E296" s="13" t="s">
        <v>9965</v>
      </c>
      <c r="F296" s="42">
        <v>1</v>
      </c>
      <c r="G296" s="45">
        <v>21.81</v>
      </c>
      <c r="H296" s="43"/>
      <c r="I296" s="44">
        <f>IFERROR(Таб08_04[[#This Row],[Цена]]*Таб08_04[[#This Row],[Заказ]],"")</f>
        <v>0</v>
      </c>
      <c r="J296" s="18" t="s">
        <v>10644</v>
      </c>
      <c r="K296" s="73" t="str">
        <f t="shared" si="4"/>
        <v/>
      </c>
      <c r="L296" s="12"/>
    </row>
    <row r="297" spans="2:12" ht="15.6" x14ac:dyDescent="0.3">
      <c r="B297" s="13" t="s">
        <v>9085</v>
      </c>
      <c r="C297" s="41" t="s">
        <v>9086</v>
      </c>
      <c r="D297" s="36" t="s">
        <v>10197</v>
      </c>
      <c r="E297" s="13" t="s">
        <v>9965</v>
      </c>
      <c r="F297" s="42">
        <v>1</v>
      </c>
      <c r="G297" s="45">
        <v>24.92</v>
      </c>
      <c r="H297" s="43"/>
      <c r="I297" s="44">
        <f>IFERROR(Таб08_04[[#This Row],[Цена]]*Таб08_04[[#This Row],[Заказ]],"")</f>
        <v>0</v>
      </c>
      <c r="J297" s="18" t="s">
        <v>10644</v>
      </c>
      <c r="K297" s="73" t="str">
        <f t="shared" si="4"/>
        <v/>
      </c>
      <c r="L297" s="12"/>
    </row>
    <row r="298" spans="2:12" ht="15.6" x14ac:dyDescent="0.3">
      <c r="B298" s="13" t="s">
        <v>9087</v>
      </c>
      <c r="C298" s="41" t="s">
        <v>9088</v>
      </c>
      <c r="D298" s="36" t="s">
        <v>10060</v>
      </c>
      <c r="E298" s="13" t="s">
        <v>9965</v>
      </c>
      <c r="F298" s="42">
        <v>1</v>
      </c>
      <c r="G298" s="45">
        <v>18.39</v>
      </c>
      <c r="H298" s="43"/>
      <c r="I298" s="44">
        <f>IFERROR(Таб08_04[[#This Row],[Цена]]*Таб08_04[[#This Row],[Заказ]],"")</f>
        <v>0</v>
      </c>
      <c r="J298" s="18" t="s">
        <v>10644</v>
      </c>
      <c r="K298" s="73" t="str">
        <f t="shared" si="4"/>
        <v/>
      </c>
      <c r="L298" s="12"/>
    </row>
    <row r="299" spans="2:12" ht="15.6" x14ac:dyDescent="0.3">
      <c r="B299" s="13" t="s">
        <v>9089</v>
      </c>
      <c r="C299" s="41" t="s">
        <v>9090</v>
      </c>
      <c r="D299" s="36" t="s">
        <v>10060</v>
      </c>
      <c r="E299" s="13" t="s">
        <v>9965</v>
      </c>
      <c r="F299" s="42">
        <v>1</v>
      </c>
      <c r="G299" s="45">
        <v>18.39</v>
      </c>
      <c r="H299" s="43"/>
      <c r="I299" s="44">
        <f>IFERROR(Таб08_04[[#This Row],[Цена]]*Таб08_04[[#This Row],[Заказ]],"")</f>
        <v>0</v>
      </c>
      <c r="J299" s="18" t="s">
        <v>10644</v>
      </c>
      <c r="K299" s="73" t="str">
        <f t="shared" si="4"/>
        <v/>
      </c>
      <c r="L299" s="12"/>
    </row>
    <row r="300" spans="2:12" ht="15.6" x14ac:dyDescent="0.3">
      <c r="B300" s="13" t="s">
        <v>9091</v>
      </c>
      <c r="C300" s="41" t="s">
        <v>9092</v>
      </c>
      <c r="D300" s="36" t="s">
        <v>10060</v>
      </c>
      <c r="E300" s="13" t="s">
        <v>9965</v>
      </c>
      <c r="F300" s="42">
        <v>1</v>
      </c>
      <c r="G300" s="45">
        <v>24.92</v>
      </c>
      <c r="H300" s="43"/>
      <c r="I300" s="44">
        <f>IFERROR(Таб08_04[[#This Row],[Цена]]*Таб08_04[[#This Row],[Заказ]],"")</f>
        <v>0</v>
      </c>
      <c r="J300" s="18" t="s">
        <v>10644</v>
      </c>
      <c r="K300" s="73" t="str">
        <f t="shared" si="4"/>
        <v/>
      </c>
      <c r="L300" s="12"/>
    </row>
    <row r="301" spans="2:12" ht="15.6" x14ac:dyDescent="0.3">
      <c r="B301" s="13" t="s">
        <v>9093</v>
      </c>
      <c r="C301" s="41" t="s">
        <v>9094</v>
      </c>
      <c r="D301" s="36" t="s">
        <v>10060</v>
      </c>
      <c r="E301" s="13" t="s">
        <v>9965</v>
      </c>
      <c r="F301" s="42">
        <v>1</v>
      </c>
      <c r="G301" s="45">
        <v>55.44</v>
      </c>
      <c r="H301" s="43"/>
      <c r="I301" s="44">
        <f>IFERROR(Таб08_04[[#This Row],[Цена]]*Таб08_04[[#This Row],[Заказ]],"")</f>
        <v>0</v>
      </c>
      <c r="J301" s="18" t="s">
        <v>10644</v>
      </c>
      <c r="K301" s="73" t="str">
        <f t="shared" si="4"/>
        <v/>
      </c>
      <c r="L301" s="12"/>
    </row>
    <row r="302" spans="2:12" ht="15.6" x14ac:dyDescent="0.3">
      <c r="B302" s="13" t="s">
        <v>9095</v>
      </c>
      <c r="C302" s="41" t="s">
        <v>9096</v>
      </c>
      <c r="D302" s="36" t="s">
        <v>10060</v>
      </c>
      <c r="E302" s="13" t="s">
        <v>9965</v>
      </c>
      <c r="F302" s="42">
        <v>1</v>
      </c>
      <c r="G302" s="45">
        <v>107.31</v>
      </c>
      <c r="H302" s="43"/>
      <c r="I302" s="44">
        <f>IFERROR(Таб08_04[[#This Row],[Цена]]*Таб08_04[[#This Row],[Заказ]],"")</f>
        <v>0</v>
      </c>
      <c r="J302" s="18" t="s">
        <v>10644</v>
      </c>
      <c r="K302" s="73" t="str">
        <f t="shared" si="4"/>
        <v/>
      </c>
      <c r="L302" s="12"/>
    </row>
    <row r="303" spans="2:12" ht="15.6" x14ac:dyDescent="0.3">
      <c r="B303" s="13" t="s">
        <v>9097</v>
      </c>
      <c r="C303" s="41" t="s">
        <v>9098</v>
      </c>
      <c r="D303" s="36" t="s">
        <v>10060</v>
      </c>
      <c r="E303" s="13" t="s">
        <v>9965</v>
      </c>
      <c r="F303" s="42">
        <v>1</v>
      </c>
      <c r="G303" s="45">
        <v>61.45</v>
      </c>
      <c r="H303" s="43"/>
      <c r="I303" s="44">
        <f>IFERROR(Таб08_04[[#This Row],[Цена]]*Таб08_04[[#This Row],[Заказ]],"")</f>
        <v>0</v>
      </c>
      <c r="J303" s="18" t="s">
        <v>10644</v>
      </c>
      <c r="K303" s="73" t="str">
        <f t="shared" si="4"/>
        <v/>
      </c>
      <c r="L303" s="12"/>
    </row>
    <row r="304" spans="2:12" ht="15.6" x14ac:dyDescent="0.3">
      <c r="B304" s="13" t="s">
        <v>9099</v>
      </c>
      <c r="C304" s="41" t="s">
        <v>9100</v>
      </c>
      <c r="D304" s="36" t="s">
        <v>10197</v>
      </c>
      <c r="E304" s="13" t="s">
        <v>9965</v>
      </c>
      <c r="F304" s="42">
        <v>1</v>
      </c>
      <c r="G304" s="45">
        <v>125.76</v>
      </c>
      <c r="H304" s="43"/>
      <c r="I304" s="44">
        <f>IFERROR(Таб08_04[[#This Row],[Цена]]*Таб08_04[[#This Row],[Заказ]],"")</f>
        <v>0</v>
      </c>
      <c r="J304" s="18" t="s">
        <v>10644</v>
      </c>
      <c r="K304" s="73" t="str">
        <f t="shared" si="4"/>
        <v/>
      </c>
      <c r="L304" s="12"/>
    </row>
    <row r="305" spans="2:12" ht="15.6" x14ac:dyDescent="0.3">
      <c r="B305" s="13" t="s">
        <v>9101</v>
      </c>
      <c r="C305" s="41" t="s">
        <v>9102</v>
      </c>
      <c r="D305" s="36" t="s">
        <v>10060</v>
      </c>
      <c r="E305" s="13" t="s">
        <v>9965</v>
      </c>
      <c r="F305" s="42">
        <v>1</v>
      </c>
      <c r="G305" s="45">
        <v>55.44</v>
      </c>
      <c r="H305" s="43"/>
      <c r="I305" s="44">
        <f>IFERROR(Таб08_04[[#This Row],[Цена]]*Таб08_04[[#This Row],[Заказ]],"")</f>
        <v>0</v>
      </c>
      <c r="J305" s="18" t="s">
        <v>10644</v>
      </c>
      <c r="K305" s="73" t="str">
        <f t="shared" si="4"/>
        <v/>
      </c>
      <c r="L305" s="12"/>
    </row>
    <row r="306" spans="2:12" ht="15.6" x14ac:dyDescent="0.3">
      <c r="B306" s="13" t="s">
        <v>9103</v>
      </c>
      <c r="C306" s="41" t="s">
        <v>9104</v>
      </c>
      <c r="D306" s="36" t="s">
        <v>10060</v>
      </c>
      <c r="E306" s="13" t="s">
        <v>9965</v>
      </c>
      <c r="F306" s="42">
        <v>1</v>
      </c>
      <c r="G306" s="45">
        <v>61.45</v>
      </c>
      <c r="H306" s="43"/>
      <c r="I306" s="44">
        <f>IFERROR(Таб08_04[[#This Row],[Цена]]*Таб08_04[[#This Row],[Заказ]],"")</f>
        <v>0</v>
      </c>
      <c r="J306" s="18" t="s">
        <v>10644</v>
      </c>
      <c r="K306" s="73" t="str">
        <f t="shared" si="4"/>
        <v/>
      </c>
      <c r="L306" s="12"/>
    </row>
    <row r="307" spans="2:12" ht="15.6" x14ac:dyDescent="0.3">
      <c r="B307" s="13" t="s">
        <v>9105</v>
      </c>
      <c r="C307" s="41" t="s">
        <v>9106</v>
      </c>
      <c r="D307" s="36" t="s">
        <v>10197</v>
      </c>
      <c r="E307" s="13" t="s">
        <v>9965</v>
      </c>
      <c r="F307" s="42">
        <v>1</v>
      </c>
      <c r="G307" s="45">
        <v>159.94999999999999</v>
      </c>
      <c r="H307" s="43"/>
      <c r="I307" s="44">
        <f>IFERROR(Таб08_04[[#This Row],[Цена]]*Таб08_04[[#This Row],[Заказ]],"")</f>
        <v>0</v>
      </c>
      <c r="J307" s="18" t="s">
        <v>10644</v>
      </c>
      <c r="K307" s="73" t="str">
        <f t="shared" si="4"/>
        <v/>
      </c>
      <c r="L307" s="12"/>
    </row>
    <row r="308" spans="2:12" ht="15.6" x14ac:dyDescent="0.3">
      <c r="B308" s="13" t="s">
        <v>9107</v>
      </c>
      <c r="C308" s="41" t="s">
        <v>9108</v>
      </c>
      <c r="D308" s="36" t="s">
        <v>10060</v>
      </c>
      <c r="E308" s="13" t="s">
        <v>9965</v>
      </c>
      <c r="F308" s="42">
        <v>1</v>
      </c>
      <c r="G308" s="45">
        <v>61.45</v>
      </c>
      <c r="H308" s="43"/>
      <c r="I308" s="44">
        <f>IFERROR(Таб08_04[[#This Row],[Цена]]*Таб08_04[[#This Row],[Заказ]],"")</f>
        <v>0</v>
      </c>
      <c r="J308" s="18" t="s">
        <v>10644</v>
      </c>
      <c r="K308" s="73" t="str">
        <f t="shared" si="4"/>
        <v/>
      </c>
      <c r="L308" s="12"/>
    </row>
    <row r="309" spans="2:12" ht="15.6" x14ac:dyDescent="0.3">
      <c r="B309" s="13" t="s">
        <v>9109</v>
      </c>
      <c r="C309" s="41" t="s">
        <v>9110</v>
      </c>
      <c r="D309" s="36" t="s">
        <v>10555</v>
      </c>
      <c r="E309" s="13" t="s">
        <v>9965</v>
      </c>
      <c r="F309" s="42">
        <v>1</v>
      </c>
      <c r="G309" s="45">
        <v>56.89</v>
      </c>
      <c r="H309" s="43"/>
      <c r="I309" s="44">
        <f>IFERROR(Таб08_04[[#This Row],[Цена]]*Таб08_04[[#This Row],[Заказ]],"")</f>
        <v>0</v>
      </c>
      <c r="J309" s="18" t="s">
        <v>10644</v>
      </c>
      <c r="K309" s="73" t="str">
        <f t="shared" si="4"/>
        <v/>
      </c>
      <c r="L309" s="12"/>
    </row>
    <row r="310" spans="2:12" ht="15.6" x14ac:dyDescent="0.3">
      <c r="B310" s="13" t="s">
        <v>9111</v>
      </c>
      <c r="C310" s="41" t="s">
        <v>9112</v>
      </c>
      <c r="D310" s="36" t="s">
        <v>10060</v>
      </c>
      <c r="E310" s="13" t="s">
        <v>9965</v>
      </c>
      <c r="F310" s="42">
        <v>1</v>
      </c>
      <c r="G310" s="45">
        <v>62.28</v>
      </c>
      <c r="H310" s="43"/>
      <c r="I310" s="44">
        <f>IFERROR(Таб08_04[[#This Row],[Цена]]*Таб08_04[[#This Row],[Заказ]],"")</f>
        <v>0</v>
      </c>
      <c r="J310" s="18" t="s">
        <v>10644</v>
      </c>
      <c r="K310" s="73" t="str">
        <f t="shared" si="4"/>
        <v/>
      </c>
      <c r="L310" s="12"/>
    </row>
    <row r="311" spans="2:12" ht="15.6" x14ac:dyDescent="0.3">
      <c r="B311" s="13" t="s">
        <v>9113</v>
      </c>
      <c r="C311" s="41" t="s">
        <v>9114</v>
      </c>
      <c r="D311" s="36" t="s">
        <v>10060</v>
      </c>
      <c r="E311" s="13" t="s">
        <v>9965</v>
      </c>
      <c r="F311" s="42">
        <v>1</v>
      </c>
      <c r="G311" s="45">
        <v>62.28</v>
      </c>
      <c r="H311" s="43"/>
      <c r="I311" s="44">
        <f>IFERROR(Таб08_04[[#This Row],[Цена]]*Таб08_04[[#This Row],[Заказ]],"")</f>
        <v>0</v>
      </c>
      <c r="J311" s="18" t="s">
        <v>10644</v>
      </c>
      <c r="K311" s="73" t="str">
        <f t="shared" si="4"/>
        <v/>
      </c>
      <c r="L311" s="12"/>
    </row>
    <row r="312" spans="2:12" ht="15.6" x14ac:dyDescent="0.3">
      <c r="B312" s="13" t="s">
        <v>9115</v>
      </c>
      <c r="C312" s="41" t="s">
        <v>9116</v>
      </c>
      <c r="D312" s="36" t="s">
        <v>10197</v>
      </c>
      <c r="E312" s="13" t="s">
        <v>9965</v>
      </c>
      <c r="F312" s="42">
        <v>1</v>
      </c>
      <c r="G312" s="45">
        <v>156.33000000000001</v>
      </c>
      <c r="H312" s="43"/>
      <c r="I312" s="44">
        <f>IFERROR(Таб08_04[[#This Row],[Цена]]*Таб08_04[[#This Row],[Заказ]],"")</f>
        <v>0</v>
      </c>
      <c r="J312" s="18" t="s">
        <v>10644</v>
      </c>
      <c r="K312" s="73" t="str">
        <f t="shared" si="4"/>
        <v/>
      </c>
      <c r="L312" s="12"/>
    </row>
    <row r="313" spans="2:12" ht="15.6" x14ac:dyDescent="0.3">
      <c r="B313" s="13" t="s">
        <v>9117</v>
      </c>
      <c r="C313" s="41" t="s">
        <v>9118</v>
      </c>
      <c r="D313" s="36" t="s">
        <v>10197</v>
      </c>
      <c r="E313" s="13" t="s">
        <v>9965</v>
      </c>
      <c r="F313" s="42">
        <v>1</v>
      </c>
      <c r="G313" s="45">
        <v>36.94</v>
      </c>
      <c r="H313" s="43"/>
      <c r="I313" s="44">
        <f>IFERROR(Таб08_04[[#This Row],[Цена]]*Таб08_04[[#This Row],[Заказ]],"")</f>
        <v>0</v>
      </c>
      <c r="J313" s="18" t="s">
        <v>10644</v>
      </c>
      <c r="K313" s="73" t="str">
        <f t="shared" si="4"/>
        <v/>
      </c>
      <c r="L313" s="12"/>
    </row>
    <row r="314" spans="2:12" ht="15.6" x14ac:dyDescent="0.3">
      <c r="B314" s="13" t="s">
        <v>9119</v>
      </c>
      <c r="C314" s="41" t="s">
        <v>9120</v>
      </c>
      <c r="D314" s="36" t="s">
        <v>10060</v>
      </c>
      <c r="E314" s="13" t="s">
        <v>9965</v>
      </c>
      <c r="F314" s="42">
        <v>1</v>
      </c>
      <c r="G314" s="45">
        <v>57.72</v>
      </c>
      <c r="H314" s="43"/>
      <c r="I314" s="44">
        <f>IFERROR(Таб08_04[[#This Row],[Цена]]*Таб08_04[[#This Row],[Заказ]],"")</f>
        <v>0</v>
      </c>
      <c r="J314" s="18" t="s">
        <v>10644</v>
      </c>
      <c r="K314" s="73" t="str">
        <f t="shared" si="4"/>
        <v/>
      </c>
      <c r="L314" s="12"/>
    </row>
    <row r="315" spans="2:12" ht="15.6" x14ac:dyDescent="0.3">
      <c r="B315" s="13" t="s">
        <v>9121</v>
      </c>
      <c r="C315" s="41" t="s">
        <v>9122</v>
      </c>
      <c r="D315" s="36" t="s">
        <v>10555</v>
      </c>
      <c r="E315" s="13" t="s">
        <v>9965</v>
      </c>
      <c r="F315" s="42">
        <v>1</v>
      </c>
      <c r="G315" s="45">
        <v>41.5</v>
      </c>
      <c r="H315" s="43"/>
      <c r="I315" s="44">
        <f>IFERROR(Таб08_04[[#This Row],[Цена]]*Таб08_04[[#This Row],[Заказ]],"")</f>
        <v>0</v>
      </c>
      <c r="J315" s="18" t="s">
        <v>10644</v>
      </c>
      <c r="K315" s="73" t="str">
        <f t="shared" si="4"/>
        <v/>
      </c>
      <c r="L315" s="12"/>
    </row>
    <row r="316" spans="2:12" ht="15.6" x14ac:dyDescent="0.3">
      <c r="B316" s="13" t="s">
        <v>9123</v>
      </c>
      <c r="C316" s="41" t="s">
        <v>9124</v>
      </c>
      <c r="D316" s="36" t="s">
        <v>10197</v>
      </c>
      <c r="E316" s="13" t="s">
        <v>9965</v>
      </c>
      <c r="F316" s="42">
        <v>1</v>
      </c>
      <c r="G316" s="45">
        <v>107.31</v>
      </c>
      <c r="H316" s="43"/>
      <c r="I316" s="44">
        <f>IFERROR(Таб08_04[[#This Row],[Цена]]*Таб08_04[[#This Row],[Заказ]],"")</f>
        <v>0</v>
      </c>
      <c r="J316" s="18" t="s">
        <v>10644</v>
      </c>
      <c r="K316" s="73" t="str">
        <f t="shared" si="4"/>
        <v/>
      </c>
      <c r="L316" s="12"/>
    </row>
    <row r="317" spans="2:12" ht="15.6" x14ac:dyDescent="0.3">
      <c r="B317" s="13" t="s">
        <v>9125</v>
      </c>
      <c r="C317" s="41" t="s">
        <v>9126</v>
      </c>
      <c r="D317" s="36" t="s">
        <v>10060</v>
      </c>
      <c r="E317" s="13" t="s">
        <v>9965</v>
      </c>
      <c r="F317" s="42">
        <v>1</v>
      </c>
      <c r="G317" s="45">
        <v>150.83000000000001</v>
      </c>
      <c r="H317" s="43"/>
      <c r="I317" s="44">
        <f>IFERROR(Таб08_04[[#This Row],[Цена]]*Таб08_04[[#This Row],[Заказ]],"")</f>
        <v>0</v>
      </c>
      <c r="J317" s="18" t="s">
        <v>10644</v>
      </c>
      <c r="K317" s="73" t="str">
        <f t="shared" si="4"/>
        <v/>
      </c>
      <c r="L317" s="12"/>
    </row>
    <row r="318" spans="2:12" ht="15.6" x14ac:dyDescent="0.3">
      <c r="B318" s="13" t="s">
        <v>9127</v>
      </c>
      <c r="C318" s="41" t="s">
        <v>9128</v>
      </c>
      <c r="D318" s="36" t="s">
        <v>10060</v>
      </c>
      <c r="E318" s="13" t="s">
        <v>9965</v>
      </c>
      <c r="F318" s="42">
        <v>1</v>
      </c>
      <c r="G318" s="45">
        <v>24.4</v>
      </c>
      <c r="H318" s="43"/>
      <c r="I318" s="44">
        <f>IFERROR(Таб08_04[[#This Row],[Цена]]*Таб08_04[[#This Row],[Заказ]],"")</f>
        <v>0</v>
      </c>
      <c r="J318" s="18" t="s">
        <v>10644</v>
      </c>
      <c r="K318" s="73" t="str">
        <f t="shared" si="4"/>
        <v/>
      </c>
      <c r="L318" s="12"/>
    </row>
    <row r="319" spans="2:12" ht="15.6" x14ac:dyDescent="0.3">
      <c r="B319" s="13" t="s">
        <v>9129</v>
      </c>
      <c r="C319" s="41" t="s">
        <v>9130</v>
      </c>
      <c r="D319" s="36" t="s">
        <v>10060</v>
      </c>
      <c r="E319" s="13" t="s">
        <v>9965</v>
      </c>
      <c r="F319" s="42">
        <v>1</v>
      </c>
      <c r="G319" s="45">
        <v>18.39</v>
      </c>
      <c r="H319" s="43"/>
      <c r="I319" s="44">
        <f>IFERROR(Таб08_04[[#This Row],[Цена]]*Таб08_04[[#This Row],[Заказ]],"")</f>
        <v>0</v>
      </c>
      <c r="J319" s="18" t="s">
        <v>10644</v>
      </c>
      <c r="K319" s="73" t="str">
        <f t="shared" si="4"/>
        <v/>
      </c>
      <c r="L319" s="12"/>
    </row>
    <row r="320" spans="2:12" ht="15.6" x14ac:dyDescent="0.3">
      <c r="B320" s="13" t="s">
        <v>9131</v>
      </c>
      <c r="C320" s="41" t="s">
        <v>9132</v>
      </c>
      <c r="D320" s="36" t="s">
        <v>10197</v>
      </c>
      <c r="E320" s="13" t="s">
        <v>9965</v>
      </c>
      <c r="F320" s="42">
        <v>1</v>
      </c>
      <c r="G320" s="45">
        <v>18.39</v>
      </c>
      <c r="H320" s="43"/>
      <c r="I320" s="44">
        <f>IFERROR(Таб08_04[[#This Row],[Цена]]*Таб08_04[[#This Row],[Заказ]],"")</f>
        <v>0</v>
      </c>
      <c r="J320" s="18" t="s">
        <v>10644</v>
      </c>
      <c r="K320" s="73" t="str">
        <f t="shared" si="4"/>
        <v/>
      </c>
      <c r="L320" s="12"/>
    </row>
    <row r="321" spans="2:12" ht="15.6" x14ac:dyDescent="0.3">
      <c r="B321" s="13" t="s">
        <v>9133</v>
      </c>
      <c r="C321" s="41" t="s">
        <v>9134</v>
      </c>
      <c r="D321" s="36" t="s">
        <v>10060</v>
      </c>
      <c r="E321" s="13" t="s">
        <v>9965</v>
      </c>
      <c r="F321" s="42">
        <v>1</v>
      </c>
      <c r="G321" s="45">
        <v>24.4</v>
      </c>
      <c r="H321" s="43"/>
      <c r="I321" s="44">
        <f>IFERROR(Таб08_04[[#This Row],[Цена]]*Таб08_04[[#This Row],[Заказ]],"")</f>
        <v>0</v>
      </c>
      <c r="J321" s="18" t="s">
        <v>10644</v>
      </c>
      <c r="K321" s="73" t="str">
        <f t="shared" si="4"/>
        <v/>
      </c>
      <c r="L321" s="12"/>
    </row>
    <row r="322" spans="2:12" ht="15.6" x14ac:dyDescent="0.3">
      <c r="B322" s="13" t="s">
        <v>9135</v>
      </c>
      <c r="C322" s="41" t="s">
        <v>9136</v>
      </c>
      <c r="D322" s="36" t="s">
        <v>10555</v>
      </c>
      <c r="E322" s="13" t="s">
        <v>9965</v>
      </c>
      <c r="F322" s="42">
        <v>1</v>
      </c>
      <c r="G322" s="45">
        <v>24.4</v>
      </c>
      <c r="H322" s="43"/>
      <c r="I322" s="44">
        <f>IFERROR(Таб08_04[[#This Row],[Цена]]*Таб08_04[[#This Row],[Заказ]],"")</f>
        <v>0</v>
      </c>
      <c r="J322" s="18" t="s">
        <v>10644</v>
      </c>
      <c r="K322" s="73" t="str">
        <f t="shared" si="4"/>
        <v/>
      </c>
      <c r="L322" s="12"/>
    </row>
    <row r="323" spans="2:12" ht="15.6" x14ac:dyDescent="0.3">
      <c r="B323" s="13" t="s">
        <v>9137</v>
      </c>
      <c r="C323" s="41" t="s">
        <v>9138</v>
      </c>
      <c r="D323" s="36" t="s">
        <v>10060</v>
      </c>
      <c r="E323" s="13" t="s">
        <v>9965</v>
      </c>
      <c r="F323" s="42">
        <v>1</v>
      </c>
      <c r="G323" s="45">
        <v>57.72</v>
      </c>
      <c r="H323" s="43"/>
      <c r="I323" s="44">
        <f>IFERROR(Таб08_04[[#This Row],[Цена]]*Таб08_04[[#This Row],[Заказ]],"")</f>
        <v>0</v>
      </c>
      <c r="J323" s="18" t="s">
        <v>10644</v>
      </c>
      <c r="K323" s="73" t="str">
        <f t="shared" si="4"/>
        <v/>
      </c>
      <c r="L323" s="12"/>
    </row>
    <row r="324" spans="2:12" ht="15.6" x14ac:dyDescent="0.3">
      <c r="B324" s="13" t="s">
        <v>9139</v>
      </c>
      <c r="C324" s="41" t="s">
        <v>9140</v>
      </c>
      <c r="D324" s="36" t="s">
        <v>10197</v>
      </c>
      <c r="E324" s="13" t="s">
        <v>9965</v>
      </c>
      <c r="F324" s="42">
        <v>1</v>
      </c>
      <c r="G324" s="45">
        <v>61.45</v>
      </c>
      <c r="H324" s="43"/>
      <c r="I324" s="44">
        <f>IFERROR(Таб08_04[[#This Row],[Цена]]*Таб08_04[[#This Row],[Заказ]],"")</f>
        <v>0</v>
      </c>
      <c r="J324" s="18" t="s">
        <v>10644</v>
      </c>
      <c r="K324" s="73" t="str">
        <f t="shared" si="4"/>
        <v/>
      </c>
      <c r="L324" s="12"/>
    </row>
    <row r="325" spans="2:12" ht="15.6" x14ac:dyDescent="0.3">
      <c r="B325" s="13" t="s">
        <v>9141</v>
      </c>
      <c r="C325" s="41" t="s">
        <v>9142</v>
      </c>
      <c r="D325" s="36" t="s">
        <v>10060</v>
      </c>
      <c r="E325" s="13" t="s">
        <v>9965</v>
      </c>
      <c r="F325" s="42">
        <v>1</v>
      </c>
      <c r="G325" s="45">
        <v>73.47</v>
      </c>
      <c r="H325" s="43"/>
      <c r="I325" s="44">
        <f>IFERROR(Таб08_04[[#This Row],[Цена]]*Таб08_04[[#This Row],[Заказ]],"")</f>
        <v>0</v>
      </c>
      <c r="J325" s="18" t="s">
        <v>10644</v>
      </c>
      <c r="K325" s="73" t="str">
        <f t="shared" si="4"/>
        <v/>
      </c>
      <c r="L325" s="12"/>
    </row>
    <row r="326" spans="2:12" ht="15.6" x14ac:dyDescent="0.3">
      <c r="B326" s="13" t="s">
        <v>9143</v>
      </c>
      <c r="C326" s="41" t="s">
        <v>9144</v>
      </c>
      <c r="D326" s="36" t="s">
        <v>10060</v>
      </c>
      <c r="E326" s="13" t="s">
        <v>9965</v>
      </c>
      <c r="F326" s="42">
        <v>1</v>
      </c>
      <c r="G326" s="45">
        <v>125.76</v>
      </c>
      <c r="H326" s="43"/>
      <c r="I326" s="44">
        <f>IFERROR(Таб08_04[[#This Row],[Цена]]*Таб08_04[[#This Row],[Заказ]],"")</f>
        <v>0</v>
      </c>
      <c r="J326" s="18" t="s">
        <v>10644</v>
      </c>
      <c r="K326" s="73" t="str">
        <f t="shared" ref="K326:K389" si="5">IF(AND($K$4&gt;0,$K$4&lt;300),"Минимальный заказ по вкладке 300 евро","")</f>
        <v/>
      </c>
      <c r="L326" s="12"/>
    </row>
    <row r="327" spans="2:12" ht="15.6" x14ac:dyDescent="0.3">
      <c r="B327" s="13" t="s">
        <v>9145</v>
      </c>
      <c r="C327" s="41" t="s">
        <v>9146</v>
      </c>
      <c r="D327" s="36" t="s">
        <v>10060</v>
      </c>
      <c r="E327" s="13" t="s">
        <v>9965</v>
      </c>
      <c r="F327" s="42">
        <v>1</v>
      </c>
      <c r="G327" s="45">
        <v>159.94999999999999</v>
      </c>
      <c r="H327" s="43"/>
      <c r="I327" s="44">
        <f>IFERROR(Таб08_04[[#This Row],[Цена]]*Таб08_04[[#This Row],[Заказ]],"")</f>
        <v>0</v>
      </c>
      <c r="J327" s="18" t="s">
        <v>10644</v>
      </c>
      <c r="K327" s="73" t="str">
        <f t="shared" si="5"/>
        <v/>
      </c>
      <c r="L327" s="12"/>
    </row>
    <row r="328" spans="2:12" ht="15.6" x14ac:dyDescent="0.3">
      <c r="B328" s="13" t="s">
        <v>9147</v>
      </c>
      <c r="C328" s="41" t="s">
        <v>9148</v>
      </c>
      <c r="D328" s="36" t="s">
        <v>10060</v>
      </c>
      <c r="E328" s="13" t="s">
        <v>9965</v>
      </c>
      <c r="F328" s="42">
        <v>1</v>
      </c>
      <c r="G328" s="45">
        <v>118.92</v>
      </c>
      <c r="H328" s="43"/>
      <c r="I328" s="44">
        <f>IFERROR(Таб08_04[[#This Row],[Цена]]*Таб08_04[[#This Row],[Заказ]],"")</f>
        <v>0</v>
      </c>
      <c r="J328" s="18" t="s">
        <v>10644</v>
      </c>
      <c r="K328" s="73" t="str">
        <f t="shared" si="5"/>
        <v/>
      </c>
      <c r="L328" s="12"/>
    </row>
    <row r="329" spans="2:12" ht="15.6" x14ac:dyDescent="0.3">
      <c r="B329" s="13" t="s">
        <v>9149</v>
      </c>
      <c r="C329" s="41" t="s">
        <v>9150</v>
      </c>
      <c r="D329" s="36" t="s">
        <v>10060</v>
      </c>
      <c r="E329" s="13" t="s">
        <v>9965</v>
      </c>
      <c r="F329" s="42">
        <v>1</v>
      </c>
      <c r="G329" s="45">
        <v>121.2</v>
      </c>
      <c r="H329" s="43"/>
      <c r="I329" s="44">
        <f>IFERROR(Таб08_04[[#This Row],[Цена]]*Таб08_04[[#This Row],[Заказ]],"")</f>
        <v>0</v>
      </c>
      <c r="J329" s="18" t="s">
        <v>10644</v>
      </c>
      <c r="K329" s="73" t="str">
        <f t="shared" si="5"/>
        <v/>
      </c>
      <c r="L329" s="12"/>
    </row>
    <row r="330" spans="2:12" ht="15.6" x14ac:dyDescent="0.3">
      <c r="B330" s="13" t="s">
        <v>9151</v>
      </c>
      <c r="C330" s="41" t="s">
        <v>9152</v>
      </c>
      <c r="D330" s="36" t="s">
        <v>10060</v>
      </c>
      <c r="E330" s="13" t="s">
        <v>9965</v>
      </c>
      <c r="F330" s="42">
        <v>1</v>
      </c>
      <c r="G330" s="45">
        <v>21.81</v>
      </c>
      <c r="H330" s="43"/>
      <c r="I330" s="44">
        <f>IFERROR(Таб08_04[[#This Row],[Цена]]*Таб08_04[[#This Row],[Заказ]],"")</f>
        <v>0</v>
      </c>
      <c r="J330" s="18" t="s">
        <v>10644</v>
      </c>
      <c r="K330" s="73" t="str">
        <f t="shared" si="5"/>
        <v/>
      </c>
      <c r="L330" s="12"/>
    </row>
    <row r="331" spans="2:12" ht="15.6" x14ac:dyDescent="0.3">
      <c r="B331" s="13" t="s">
        <v>9153</v>
      </c>
      <c r="C331" s="41" t="s">
        <v>9154</v>
      </c>
      <c r="D331" s="36" t="s">
        <v>10060</v>
      </c>
      <c r="E331" s="13" t="s">
        <v>9965</v>
      </c>
      <c r="F331" s="42">
        <v>1</v>
      </c>
      <c r="G331" s="45">
        <v>24.4</v>
      </c>
      <c r="H331" s="43"/>
      <c r="I331" s="44">
        <f>IFERROR(Таб08_04[[#This Row],[Цена]]*Таб08_04[[#This Row],[Заказ]],"")</f>
        <v>0</v>
      </c>
      <c r="J331" s="18" t="s">
        <v>10644</v>
      </c>
      <c r="K331" s="73" t="str">
        <f t="shared" si="5"/>
        <v/>
      </c>
      <c r="L331" s="12"/>
    </row>
    <row r="332" spans="2:12" ht="15.6" x14ac:dyDescent="0.3">
      <c r="B332" s="13" t="s">
        <v>9155</v>
      </c>
      <c r="C332" s="41" t="s">
        <v>9156</v>
      </c>
      <c r="D332" s="36" t="s">
        <v>10060</v>
      </c>
      <c r="E332" s="13" t="s">
        <v>9965</v>
      </c>
      <c r="F332" s="42">
        <v>1</v>
      </c>
      <c r="G332" s="45">
        <v>18.39</v>
      </c>
      <c r="H332" s="43"/>
      <c r="I332" s="44">
        <f>IFERROR(Таб08_04[[#This Row],[Цена]]*Таб08_04[[#This Row],[Заказ]],"")</f>
        <v>0</v>
      </c>
      <c r="J332" s="18" t="s">
        <v>10644</v>
      </c>
      <c r="K332" s="73" t="str">
        <f t="shared" si="5"/>
        <v/>
      </c>
      <c r="L332" s="12"/>
    </row>
    <row r="333" spans="2:12" ht="15.6" x14ac:dyDescent="0.3">
      <c r="B333" s="13" t="s">
        <v>9157</v>
      </c>
      <c r="C333" s="41" t="s">
        <v>9158</v>
      </c>
      <c r="D333" s="36" t="s">
        <v>10060</v>
      </c>
      <c r="E333" s="13" t="s">
        <v>9965</v>
      </c>
      <c r="F333" s="42">
        <v>1</v>
      </c>
      <c r="G333" s="45">
        <v>16.73</v>
      </c>
      <c r="H333" s="43"/>
      <c r="I333" s="44">
        <f>IFERROR(Таб08_04[[#This Row],[Цена]]*Таб08_04[[#This Row],[Заказ]],"")</f>
        <v>0</v>
      </c>
      <c r="J333" s="18" t="s">
        <v>10644</v>
      </c>
      <c r="K333" s="73" t="str">
        <f t="shared" si="5"/>
        <v/>
      </c>
      <c r="L333" s="12"/>
    </row>
    <row r="334" spans="2:12" ht="15.6" x14ac:dyDescent="0.3">
      <c r="B334" s="13" t="s">
        <v>9159</v>
      </c>
      <c r="C334" s="41" t="s">
        <v>9160</v>
      </c>
      <c r="D334" s="36" t="s">
        <v>10060</v>
      </c>
      <c r="E334" s="13" t="s">
        <v>9965</v>
      </c>
      <c r="F334" s="42">
        <v>1</v>
      </c>
      <c r="G334" s="45">
        <v>75.39</v>
      </c>
      <c r="H334" s="43"/>
      <c r="I334" s="44">
        <f>IFERROR(Таб08_04[[#This Row],[Цена]]*Таб08_04[[#This Row],[Заказ]],"")</f>
        <v>0</v>
      </c>
      <c r="J334" s="18" t="s">
        <v>10644</v>
      </c>
      <c r="K334" s="73" t="str">
        <f t="shared" si="5"/>
        <v/>
      </c>
      <c r="L334" s="12"/>
    </row>
    <row r="335" spans="2:12" ht="15.6" x14ac:dyDescent="0.3">
      <c r="B335" s="13" t="s">
        <v>9161</v>
      </c>
      <c r="C335" s="41" t="s">
        <v>9162</v>
      </c>
      <c r="D335" s="36" t="s">
        <v>10060</v>
      </c>
      <c r="E335" s="13" t="s">
        <v>9965</v>
      </c>
      <c r="F335" s="42">
        <v>1</v>
      </c>
      <c r="G335" s="45">
        <v>41.5</v>
      </c>
      <c r="H335" s="43"/>
      <c r="I335" s="44">
        <f>IFERROR(Таб08_04[[#This Row],[Цена]]*Таб08_04[[#This Row],[Заказ]],"")</f>
        <v>0</v>
      </c>
      <c r="J335" s="18" t="s">
        <v>10644</v>
      </c>
      <c r="K335" s="73" t="str">
        <f t="shared" si="5"/>
        <v/>
      </c>
      <c r="L335" s="12"/>
    </row>
    <row r="336" spans="2:12" ht="15.6" x14ac:dyDescent="0.3">
      <c r="B336" s="13" t="s">
        <v>9163</v>
      </c>
      <c r="C336" s="41" t="s">
        <v>9164</v>
      </c>
      <c r="D336" s="36" t="s">
        <v>10060</v>
      </c>
      <c r="E336" s="13" t="s">
        <v>9965</v>
      </c>
      <c r="F336" s="42">
        <v>1</v>
      </c>
      <c r="G336" s="45">
        <v>79.13</v>
      </c>
      <c r="H336" s="43"/>
      <c r="I336" s="44">
        <f>IFERROR(Таб08_04[[#This Row],[Цена]]*Таб08_04[[#This Row],[Заказ]],"")</f>
        <v>0</v>
      </c>
      <c r="J336" s="18" t="s">
        <v>10644</v>
      </c>
      <c r="K336" s="73" t="str">
        <f t="shared" si="5"/>
        <v/>
      </c>
      <c r="L336" s="12"/>
    </row>
    <row r="337" spans="2:12" ht="15.6" x14ac:dyDescent="0.3">
      <c r="B337" s="13" t="s">
        <v>9165</v>
      </c>
      <c r="C337" s="41" t="s">
        <v>9166</v>
      </c>
      <c r="D337" s="36" t="s">
        <v>10060</v>
      </c>
      <c r="E337" s="13" t="s">
        <v>9965</v>
      </c>
      <c r="F337" s="42">
        <v>1</v>
      </c>
      <c r="G337" s="45">
        <v>39.22</v>
      </c>
      <c r="H337" s="43"/>
      <c r="I337" s="44">
        <f>IFERROR(Таб08_04[[#This Row],[Цена]]*Таб08_04[[#This Row],[Заказ]],"")</f>
        <v>0</v>
      </c>
      <c r="J337" s="18" t="s">
        <v>10644</v>
      </c>
      <c r="K337" s="73" t="str">
        <f t="shared" si="5"/>
        <v/>
      </c>
      <c r="L337" s="12"/>
    </row>
    <row r="338" spans="2:12" ht="15.6" x14ac:dyDescent="0.3">
      <c r="B338" s="13" t="s">
        <v>9167</v>
      </c>
      <c r="C338" s="41" t="s">
        <v>9168</v>
      </c>
      <c r="D338" s="36" t="s">
        <v>10060</v>
      </c>
      <c r="E338" s="13" t="s">
        <v>9965</v>
      </c>
      <c r="F338" s="42">
        <v>1</v>
      </c>
      <c r="G338" s="45">
        <v>44.61</v>
      </c>
      <c r="H338" s="43"/>
      <c r="I338" s="44">
        <f>IFERROR(Таб08_04[[#This Row],[Цена]]*Таб08_04[[#This Row],[Заказ]],"")</f>
        <v>0</v>
      </c>
      <c r="J338" s="18" t="s">
        <v>10644</v>
      </c>
      <c r="K338" s="73" t="str">
        <f t="shared" si="5"/>
        <v/>
      </c>
      <c r="L338" s="12"/>
    </row>
    <row r="339" spans="2:12" ht="15.6" x14ac:dyDescent="0.3">
      <c r="B339" s="13" t="s">
        <v>9169</v>
      </c>
      <c r="C339" s="41" t="s">
        <v>9170</v>
      </c>
      <c r="D339" s="36" t="s">
        <v>10060</v>
      </c>
      <c r="E339" s="13" t="s">
        <v>9965</v>
      </c>
      <c r="F339" s="42">
        <v>1</v>
      </c>
      <c r="G339" s="45">
        <v>128.04</v>
      </c>
      <c r="H339" s="43"/>
      <c r="I339" s="44">
        <f>IFERROR(Таб08_04[[#This Row],[Цена]]*Таб08_04[[#This Row],[Заказ]],"")</f>
        <v>0</v>
      </c>
      <c r="J339" s="18" t="s">
        <v>10644</v>
      </c>
      <c r="K339" s="73" t="str">
        <f t="shared" si="5"/>
        <v/>
      </c>
      <c r="L339" s="12"/>
    </row>
    <row r="340" spans="2:12" ht="15.6" x14ac:dyDescent="0.3">
      <c r="B340" s="13" t="s">
        <v>9171</v>
      </c>
      <c r="C340" s="41" t="s">
        <v>9172</v>
      </c>
      <c r="D340" s="36" t="s">
        <v>10060</v>
      </c>
      <c r="E340" s="13" t="s">
        <v>9965</v>
      </c>
      <c r="F340" s="42">
        <v>1</v>
      </c>
      <c r="G340" s="45">
        <v>44.61</v>
      </c>
      <c r="H340" s="43"/>
      <c r="I340" s="44">
        <f>IFERROR(Таб08_04[[#This Row],[Цена]]*Таб08_04[[#This Row],[Заказ]],"")</f>
        <v>0</v>
      </c>
      <c r="J340" s="18" t="s">
        <v>10644</v>
      </c>
      <c r="K340" s="73" t="str">
        <f t="shared" si="5"/>
        <v/>
      </c>
      <c r="L340" s="12"/>
    </row>
    <row r="341" spans="2:12" ht="15.6" x14ac:dyDescent="0.3">
      <c r="B341" s="13" t="s">
        <v>9173</v>
      </c>
      <c r="C341" s="41" t="s">
        <v>9174</v>
      </c>
      <c r="D341" s="36" t="s">
        <v>10197</v>
      </c>
      <c r="E341" s="13" t="s">
        <v>9965</v>
      </c>
      <c r="F341" s="42">
        <v>1</v>
      </c>
      <c r="G341" s="45">
        <v>41.5</v>
      </c>
      <c r="H341" s="43"/>
      <c r="I341" s="44">
        <f>IFERROR(Таб08_04[[#This Row],[Цена]]*Таб08_04[[#This Row],[Заказ]],"")</f>
        <v>0</v>
      </c>
      <c r="J341" s="18" t="s">
        <v>10644</v>
      </c>
      <c r="K341" s="73" t="str">
        <f t="shared" si="5"/>
        <v/>
      </c>
      <c r="L341" s="12"/>
    </row>
    <row r="342" spans="2:12" ht="15.6" x14ac:dyDescent="0.3">
      <c r="B342" s="13" t="s">
        <v>9175</v>
      </c>
      <c r="C342" s="41" t="s">
        <v>9176</v>
      </c>
      <c r="D342" s="36" t="s">
        <v>10060</v>
      </c>
      <c r="E342" s="13" t="s">
        <v>9965</v>
      </c>
      <c r="F342" s="42">
        <v>1</v>
      </c>
      <c r="G342" s="45">
        <v>44.61</v>
      </c>
      <c r="H342" s="43"/>
      <c r="I342" s="44">
        <f>IFERROR(Таб08_04[[#This Row],[Цена]]*Таб08_04[[#This Row],[Заказ]],"")</f>
        <v>0</v>
      </c>
      <c r="J342" s="18" t="s">
        <v>10644</v>
      </c>
      <c r="K342" s="73" t="str">
        <f t="shared" si="5"/>
        <v/>
      </c>
      <c r="L342" s="12"/>
    </row>
    <row r="343" spans="2:12" ht="15.6" x14ac:dyDescent="0.3">
      <c r="B343" s="13" t="s">
        <v>9177</v>
      </c>
      <c r="C343" s="41" t="s">
        <v>9178</v>
      </c>
      <c r="D343" s="36" t="s">
        <v>10060</v>
      </c>
      <c r="E343" s="13" t="s">
        <v>9965</v>
      </c>
      <c r="F343" s="42">
        <v>1</v>
      </c>
      <c r="G343" s="45">
        <v>79.13</v>
      </c>
      <c r="H343" s="43"/>
      <c r="I343" s="44">
        <f>IFERROR(Таб08_04[[#This Row],[Цена]]*Таб08_04[[#This Row],[Заказ]],"")</f>
        <v>0</v>
      </c>
      <c r="J343" s="18" t="s">
        <v>10644</v>
      </c>
      <c r="K343" s="73" t="str">
        <f t="shared" si="5"/>
        <v/>
      </c>
      <c r="L343" s="12"/>
    </row>
    <row r="344" spans="2:12" ht="15.6" x14ac:dyDescent="0.3">
      <c r="B344" s="13" t="s">
        <v>9179</v>
      </c>
      <c r="C344" s="41" t="s">
        <v>9180</v>
      </c>
      <c r="D344" s="36" t="s">
        <v>10060</v>
      </c>
      <c r="E344" s="13" t="s">
        <v>9965</v>
      </c>
      <c r="F344" s="42">
        <v>1</v>
      </c>
      <c r="G344" s="45">
        <v>44.61</v>
      </c>
      <c r="H344" s="43"/>
      <c r="I344" s="44">
        <f>IFERROR(Таб08_04[[#This Row],[Цена]]*Таб08_04[[#This Row],[Заказ]],"")</f>
        <v>0</v>
      </c>
      <c r="J344" s="18" t="s">
        <v>10644</v>
      </c>
      <c r="K344" s="73" t="str">
        <f t="shared" si="5"/>
        <v/>
      </c>
      <c r="L344" s="12"/>
    </row>
    <row r="345" spans="2:12" ht="15.6" x14ac:dyDescent="0.3">
      <c r="B345" s="13" t="s">
        <v>9181</v>
      </c>
      <c r="C345" s="41" t="s">
        <v>9182</v>
      </c>
      <c r="D345" s="36" t="s">
        <v>10060</v>
      </c>
      <c r="E345" s="13" t="s">
        <v>9965</v>
      </c>
      <c r="F345" s="42">
        <v>1</v>
      </c>
      <c r="G345" s="45">
        <v>44.61</v>
      </c>
      <c r="H345" s="43"/>
      <c r="I345" s="44">
        <f>IFERROR(Таб08_04[[#This Row],[Цена]]*Таб08_04[[#This Row],[Заказ]],"")</f>
        <v>0</v>
      </c>
      <c r="J345" s="18" t="s">
        <v>10644</v>
      </c>
      <c r="K345" s="73" t="str">
        <f t="shared" si="5"/>
        <v/>
      </c>
      <c r="L345" s="12"/>
    </row>
    <row r="346" spans="2:12" ht="15.6" x14ac:dyDescent="0.3">
      <c r="B346" s="13" t="s">
        <v>9183</v>
      </c>
      <c r="C346" s="41" t="s">
        <v>9184</v>
      </c>
      <c r="D346" s="36" t="s">
        <v>10190</v>
      </c>
      <c r="E346" s="13" t="s">
        <v>9965</v>
      </c>
      <c r="F346" s="42">
        <v>1</v>
      </c>
      <c r="G346" s="45">
        <v>79.13</v>
      </c>
      <c r="H346" s="43"/>
      <c r="I346" s="44">
        <f>IFERROR(Таб08_04[[#This Row],[Цена]]*Таб08_04[[#This Row],[Заказ]],"")</f>
        <v>0</v>
      </c>
      <c r="J346" s="18" t="s">
        <v>10644</v>
      </c>
      <c r="K346" s="73" t="str">
        <f t="shared" si="5"/>
        <v/>
      </c>
      <c r="L346" s="12"/>
    </row>
    <row r="347" spans="2:12" ht="15.6" x14ac:dyDescent="0.3">
      <c r="B347" s="13" t="s">
        <v>9065</v>
      </c>
      <c r="C347" s="41" t="s">
        <v>9066</v>
      </c>
      <c r="D347" s="36" t="s">
        <v>10060</v>
      </c>
      <c r="E347" s="13" t="s">
        <v>9965</v>
      </c>
      <c r="F347" s="42">
        <v>1</v>
      </c>
      <c r="G347" s="45">
        <v>59.17</v>
      </c>
      <c r="H347" s="43"/>
      <c r="I347" s="44">
        <f>IFERROR(Таб08_04[[#This Row],[Цена]]*Таб08_04[[#This Row],[Заказ]],"")</f>
        <v>0</v>
      </c>
      <c r="J347" s="18" t="s">
        <v>10644</v>
      </c>
      <c r="K347" s="73" t="str">
        <f t="shared" si="5"/>
        <v/>
      </c>
      <c r="L347" s="12"/>
    </row>
    <row r="348" spans="2:12" ht="15.6" x14ac:dyDescent="0.3">
      <c r="B348" s="13" t="s">
        <v>9185</v>
      </c>
      <c r="C348" s="41" t="s">
        <v>9186</v>
      </c>
      <c r="D348" s="36" t="s">
        <v>10060</v>
      </c>
      <c r="E348" s="13" t="s">
        <v>9965</v>
      </c>
      <c r="F348" s="42">
        <v>1</v>
      </c>
      <c r="G348" s="45">
        <v>44.61</v>
      </c>
      <c r="H348" s="43"/>
      <c r="I348" s="44">
        <f>IFERROR(Таб08_04[[#This Row],[Цена]]*Таб08_04[[#This Row],[Заказ]],"")</f>
        <v>0</v>
      </c>
      <c r="J348" s="18" t="s">
        <v>10644</v>
      </c>
      <c r="K348" s="73" t="str">
        <f t="shared" si="5"/>
        <v/>
      </c>
      <c r="L348" s="12"/>
    </row>
    <row r="349" spans="2:12" ht="15.6" x14ac:dyDescent="0.3">
      <c r="B349" s="13" t="s">
        <v>9187</v>
      </c>
      <c r="C349" s="41" t="s">
        <v>9188</v>
      </c>
      <c r="D349" s="36" t="s">
        <v>10197</v>
      </c>
      <c r="E349" s="13" t="s">
        <v>9965</v>
      </c>
      <c r="F349" s="42">
        <v>1</v>
      </c>
      <c r="G349" s="45">
        <v>41.5</v>
      </c>
      <c r="H349" s="43"/>
      <c r="I349" s="44">
        <f>IFERROR(Таб08_04[[#This Row],[Цена]]*Таб08_04[[#This Row],[Заказ]],"")</f>
        <v>0</v>
      </c>
      <c r="J349" s="18" t="s">
        <v>10644</v>
      </c>
      <c r="K349" s="73" t="str">
        <f t="shared" si="5"/>
        <v/>
      </c>
      <c r="L349" s="12"/>
    </row>
    <row r="350" spans="2:12" ht="15.6" x14ac:dyDescent="0.3">
      <c r="B350" s="13" t="s">
        <v>9189</v>
      </c>
      <c r="C350" s="41" t="s">
        <v>9190</v>
      </c>
      <c r="D350" s="36" t="s">
        <v>10060</v>
      </c>
      <c r="E350" s="13" t="s">
        <v>9965</v>
      </c>
      <c r="F350" s="42">
        <v>1</v>
      </c>
      <c r="G350" s="45">
        <v>44.61</v>
      </c>
      <c r="H350" s="43"/>
      <c r="I350" s="44">
        <f>IFERROR(Таб08_04[[#This Row],[Цена]]*Таб08_04[[#This Row],[Заказ]],"")</f>
        <v>0</v>
      </c>
      <c r="J350" s="18" t="s">
        <v>10644</v>
      </c>
      <c r="K350" s="73" t="str">
        <f t="shared" si="5"/>
        <v/>
      </c>
      <c r="L350" s="12"/>
    </row>
    <row r="351" spans="2:12" ht="15.6" x14ac:dyDescent="0.3">
      <c r="B351" s="13" t="s">
        <v>9191</v>
      </c>
      <c r="C351" s="41" t="s">
        <v>9192</v>
      </c>
      <c r="D351" s="36" t="s">
        <v>10060</v>
      </c>
      <c r="E351" s="13" t="s">
        <v>9965</v>
      </c>
      <c r="F351" s="42">
        <v>1</v>
      </c>
      <c r="G351" s="45">
        <v>79.13</v>
      </c>
      <c r="H351" s="43"/>
      <c r="I351" s="44">
        <f>IFERROR(Таб08_04[[#This Row],[Цена]]*Таб08_04[[#This Row],[Заказ]],"")</f>
        <v>0</v>
      </c>
      <c r="J351" s="18" t="s">
        <v>10644</v>
      </c>
      <c r="K351" s="73" t="str">
        <f t="shared" si="5"/>
        <v/>
      </c>
      <c r="L351" s="12"/>
    </row>
    <row r="352" spans="2:12" ht="15.6" x14ac:dyDescent="0.3">
      <c r="B352" s="13" t="s">
        <v>9193</v>
      </c>
      <c r="C352" s="41" t="s">
        <v>9194</v>
      </c>
      <c r="D352" s="36" t="s">
        <v>10197</v>
      </c>
      <c r="E352" s="13" t="s">
        <v>9965</v>
      </c>
      <c r="F352" s="42">
        <v>1</v>
      </c>
      <c r="G352" s="45">
        <v>44.61</v>
      </c>
      <c r="H352" s="43"/>
      <c r="I352" s="44">
        <f>IFERROR(Таб08_04[[#This Row],[Цена]]*Таб08_04[[#This Row],[Заказ]],"")</f>
        <v>0</v>
      </c>
      <c r="J352" s="18" t="s">
        <v>10644</v>
      </c>
      <c r="K352" s="73" t="str">
        <f t="shared" si="5"/>
        <v/>
      </c>
      <c r="L352" s="12"/>
    </row>
    <row r="353" spans="2:12" ht="15.6" x14ac:dyDescent="0.3">
      <c r="B353" s="13" t="s">
        <v>9195</v>
      </c>
      <c r="C353" s="41" t="s">
        <v>9196</v>
      </c>
      <c r="D353" s="36" t="s">
        <v>10060</v>
      </c>
      <c r="E353" s="13" t="s">
        <v>9965</v>
      </c>
      <c r="F353" s="42">
        <v>1</v>
      </c>
      <c r="G353" s="45">
        <v>44.61</v>
      </c>
      <c r="H353" s="43"/>
      <c r="I353" s="44">
        <f>IFERROR(Таб08_04[[#This Row],[Цена]]*Таб08_04[[#This Row],[Заказ]],"")</f>
        <v>0</v>
      </c>
      <c r="J353" s="18" t="s">
        <v>10644</v>
      </c>
      <c r="K353" s="73" t="str">
        <f t="shared" si="5"/>
        <v/>
      </c>
      <c r="L353" s="12"/>
    </row>
    <row r="354" spans="2:12" ht="15.6" x14ac:dyDescent="0.3">
      <c r="B354" s="13" t="s">
        <v>9197</v>
      </c>
      <c r="C354" s="41" t="s">
        <v>9198</v>
      </c>
      <c r="D354" s="36" t="s">
        <v>10060</v>
      </c>
      <c r="E354" s="13" t="s">
        <v>9965</v>
      </c>
      <c r="F354" s="42">
        <v>1</v>
      </c>
      <c r="G354" s="45">
        <v>44.61</v>
      </c>
      <c r="H354" s="43"/>
      <c r="I354" s="44">
        <f>IFERROR(Таб08_04[[#This Row],[Цена]]*Таб08_04[[#This Row],[Заказ]],"")</f>
        <v>0</v>
      </c>
      <c r="J354" s="18" t="s">
        <v>10644</v>
      </c>
      <c r="K354" s="73" t="str">
        <f t="shared" si="5"/>
        <v/>
      </c>
      <c r="L354" s="12"/>
    </row>
    <row r="355" spans="2:12" ht="15.6" x14ac:dyDescent="0.3">
      <c r="B355" s="13" t="s">
        <v>9199</v>
      </c>
      <c r="C355" s="41" t="s">
        <v>9200</v>
      </c>
      <c r="D355" s="36" t="s">
        <v>10060</v>
      </c>
      <c r="E355" s="13" t="s">
        <v>9965</v>
      </c>
      <c r="F355" s="42">
        <v>1</v>
      </c>
      <c r="G355" s="45">
        <v>44.61</v>
      </c>
      <c r="H355" s="43"/>
      <c r="I355" s="44">
        <f>IFERROR(Таб08_04[[#This Row],[Цена]]*Таб08_04[[#This Row],[Заказ]],"")</f>
        <v>0</v>
      </c>
      <c r="J355" s="18" t="s">
        <v>10644</v>
      </c>
      <c r="K355" s="73" t="str">
        <f t="shared" si="5"/>
        <v/>
      </c>
      <c r="L355" s="12"/>
    </row>
    <row r="356" spans="2:12" ht="15.6" x14ac:dyDescent="0.3">
      <c r="B356" s="13" t="s">
        <v>9059</v>
      </c>
      <c r="C356" s="41" t="s">
        <v>9060</v>
      </c>
      <c r="D356" s="36" t="s">
        <v>10197</v>
      </c>
      <c r="E356" s="13" t="s">
        <v>9965</v>
      </c>
      <c r="F356" s="42">
        <v>1</v>
      </c>
      <c r="G356" s="45">
        <v>61.45</v>
      </c>
      <c r="H356" s="43"/>
      <c r="I356" s="44">
        <f>IFERROR(Таб08_04[[#This Row],[Цена]]*Таб08_04[[#This Row],[Заказ]],"")</f>
        <v>0</v>
      </c>
      <c r="J356" s="18" t="s">
        <v>10644</v>
      </c>
      <c r="K356" s="73" t="str">
        <f t="shared" si="5"/>
        <v/>
      </c>
      <c r="L356" s="12"/>
    </row>
    <row r="357" spans="2:12" ht="15.6" x14ac:dyDescent="0.3">
      <c r="B357" s="13" t="s">
        <v>9061</v>
      </c>
      <c r="C357" s="41" t="s">
        <v>9062</v>
      </c>
      <c r="D357" s="36" t="s">
        <v>10060</v>
      </c>
      <c r="E357" s="13" t="s">
        <v>9965</v>
      </c>
      <c r="F357" s="42">
        <v>1</v>
      </c>
      <c r="G357" s="45">
        <v>159.94999999999999</v>
      </c>
      <c r="H357" s="43"/>
      <c r="I357" s="44">
        <f>IFERROR(Таб08_04[[#This Row],[Цена]]*Таб08_04[[#This Row],[Заказ]],"")</f>
        <v>0</v>
      </c>
      <c r="J357" s="18" t="s">
        <v>10644</v>
      </c>
      <c r="K357" s="73" t="str">
        <f t="shared" si="5"/>
        <v/>
      </c>
      <c r="L357" s="12"/>
    </row>
    <row r="358" spans="2:12" ht="15.6" x14ac:dyDescent="0.3">
      <c r="B358" s="13" t="s">
        <v>9063</v>
      </c>
      <c r="C358" s="41" t="s">
        <v>9064</v>
      </c>
      <c r="D358" s="36" t="s">
        <v>10555</v>
      </c>
      <c r="E358" s="13" t="s">
        <v>9965</v>
      </c>
      <c r="F358" s="42">
        <v>1</v>
      </c>
      <c r="G358" s="45">
        <v>27.82</v>
      </c>
      <c r="H358" s="43"/>
      <c r="I358" s="44">
        <f>IFERROR(Таб08_04[[#This Row],[Цена]]*Таб08_04[[#This Row],[Заказ]],"")</f>
        <v>0</v>
      </c>
      <c r="J358" s="18" t="s">
        <v>10644</v>
      </c>
      <c r="K358" s="73" t="str">
        <f t="shared" si="5"/>
        <v/>
      </c>
      <c r="L358" s="12"/>
    </row>
    <row r="359" spans="2:12" ht="15.6" x14ac:dyDescent="0.3">
      <c r="B359" s="13" t="s">
        <v>8779</v>
      </c>
      <c r="C359" s="41" t="s">
        <v>8780</v>
      </c>
      <c r="D359" s="36" t="s">
        <v>10060</v>
      </c>
      <c r="E359" s="13" t="s">
        <v>9965</v>
      </c>
      <c r="F359" s="42">
        <v>1</v>
      </c>
      <c r="G359" s="45">
        <v>61.45</v>
      </c>
      <c r="H359" s="43"/>
      <c r="I359" s="44">
        <f>IFERROR(Таб08_04[[#This Row],[Цена]]*Таб08_04[[#This Row],[Заказ]],"")</f>
        <v>0</v>
      </c>
      <c r="J359" s="18" t="s">
        <v>10644</v>
      </c>
      <c r="K359" s="73" t="str">
        <f t="shared" si="5"/>
        <v/>
      </c>
      <c r="L359" s="12"/>
    </row>
    <row r="360" spans="2:12" ht="15.6" x14ac:dyDescent="0.3">
      <c r="B360" s="13" t="s">
        <v>9537</v>
      </c>
      <c r="C360" s="41" t="s">
        <v>9538</v>
      </c>
      <c r="D360" s="36" t="s">
        <v>10045</v>
      </c>
      <c r="E360" s="13" t="s">
        <v>9965</v>
      </c>
      <c r="F360" s="42">
        <v>3</v>
      </c>
      <c r="G360" s="45">
        <v>15.49</v>
      </c>
      <c r="H360" s="43"/>
      <c r="I360" s="44">
        <f>IFERROR(Таб08_04[[#This Row],[Цена]]*Таб08_04[[#This Row],[Заказ]],"")</f>
        <v>0</v>
      </c>
      <c r="J360" s="18" t="s">
        <v>10644</v>
      </c>
      <c r="K360" s="73" t="str">
        <f t="shared" si="5"/>
        <v/>
      </c>
      <c r="L360" s="12"/>
    </row>
    <row r="361" spans="2:12" ht="15.6" x14ac:dyDescent="0.3">
      <c r="B361" s="13" t="s">
        <v>8783</v>
      </c>
      <c r="C361" s="41" t="s">
        <v>8784</v>
      </c>
      <c r="D361" s="36" t="s">
        <v>10133</v>
      </c>
      <c r="E361" s="13" t="s">
        <v>9965</v>
      </c>
      <c r="F361" s="42">
        <v>1</v>
      </c>
      <c r="G361" s="45">
        <v>44.61</v>
      </c>
      <c r="H361" s="43"/>
      <c r="I361" s="44">
        <f>IFERROR(Таб08_04[[#This Row],[Цена]]*Таб08_04[[#This Row],[Заказ]],"")</f>
        <v>0</v>
      </c>
      <c r="J361" s="18" t="s">
        <v>10644</v>
      </c>
      <c r="K361" s="73" t="str">
        <f t="shared" si="5"/>
        <v/>
      </c>
      <c r="L361" s="12"/>
    </row>
    <row r="362" spans="2:12" ht="15.6" x14ac:dyDescent="0.3">
      <c r="B362" s="13" t="s">
        <v>8781</v>
      </c>
      <c r="C362" s="41" t="s">
        <v>8782</v>
      </c>
      <c r="D362" s="36" t="s">
        <v>10133</v>
      </c>
      <c r="E362" s="13" t="s">
        <v>9965</v>
      </c>
      <c r="F362" s="42">
        <v>1</v>
      </c>
      <c r="G362" s="45">
        <v>159.94999999999999</v>
      </c>
      <c r="H362" s="43"/>
      <c r="I362" s="44">
        <f>IFERROR(Таб08_04[[#This Row],[Цена]]*Таб08_04[[#This Row],[Заказ]],"")</f>
        <v>0</v>
      </c>
      <c r="J362" s="18" t="s">
        <v>10644</v>
      </c>
      <c r="K362" s="73" t="str">
        <f t="shared" si="5"/>
        <v/>
      </c>
      <c r="L362" s="12"/>
    </row>
    <row r="363" spans="2:12" ht="15.6" x14ac:dyDescent="0.3">
      <c r="B363" s="13" t="s">
        <v>8785</v>
      </c>
      <c r="C363" s="41" t="s">
        <v>8786</v>
      </c>
      <c r="D363" s="36" t="s">
        <v>10060</v>
      </c>
      <c r="E363" s="13" t="s">
        <v>9965</v>
      </c>
      <c r="F363" s="42">
        <v>1</v>
      </c>
      <c r="G363" s="45">
        <v>46.89</v>
      </c>
      <c r="H363" s="43"/>
      <c r="I363" s="44">
        <f>IFERROR(Таб08_04[[#This Row],[Цена]]*Таб08_04[[#This Row],[Заказ]],"")</f>
        <v>0</v>
      </c>
      <c r="J363" s="18" t="s">
        <v>10644</v>
      </c>
      <c r="K363" s="73" t="str">
        <f t="shared" si="5"/>
        <v/>
      </c>
      <c r="L363" s="12"/>
    </row>
    <row r="364" spans="2:12" ht="15.6" x14ac:dyDescent="0.3">
      <c r="B364" s="13" t="s">
        <v>9647</v>
      </c>
      <c r="C364" s="41" t="s">
        <v>9648</v>
      </c>
      <c r="D364" s="36" t="s">
        <v>10197</v>
      </c>
      <c r="E364" s="13" t="s">
        <v>9965</v>
      </c>
      <c r="F364" s="42">
        <v>1</v>
      </c>
      <c r="G364" s="45">
        <v>60</v>
      </c>
      <c r="H364" s="43"/>
      <c r="I364" s="44">
        <f>IFERROR(Таб08_04[[#This Row],[Цена]]*Таб08_04[[#This Row],[Заказ]],"")</f>
        <v>0</v>
      </c>
      <c r="J364" s="18" t="s">
        <v>10644</v>
      </c>
      <c r="K364" s="73" t="str">
        <f t="shared" si="5"/>
        <v/>
      </c>
      <c r="L364" s="12"/>
    </row>
    <row r="365" spans="2:12" ht="15.6" x14ac:dyDescent="0.3">
      <c r="B365" s="13" t="s">
        <v>9649</v>
      </c>
      <c r="C365" s="41" t="s">
        <v>9650</v>
      </c>
      <c r="D365" s="36" t="s">
        <v>10060</v>
      </c>
      <c r="E365" s="13" t="s">
        <v>9965</v>
      </c>
      <c r="F365" s="42">
        <v>1</v>
      </c>
      <c r="G365" s="45">
        <v>46.89</v>
      </c>
      <c r="H365" s="43"/>
      <c r="I365" s="44">
        <f>IFERROR(Таб08_04[[#This Row],[Цена]]*Таб08_04[[#This Row],[Заказ]],"")</f>
        <v>0</v>
      </c>
      <c r="J365" s="18" t="s">
        <v>10644</v>
      </c>
      <c r="K365" s="73" t="str">
        <f t="shared" si="5"/>
        <v/>
      </c>
      <c r="L365" s="12"/>
    </row>
    <row r="366" spans="2:12" ht="15.6" x14ac:dyDescent="0.3">
      <c r="B366" s="13" t="s">
        <v>9651</v>
      </c>
      <c r="C366" s="41" t="s">
        <v>9652</v>
      </c>
      <c r="D366" s="36" t="s">
        <v>10197</v>
      </c>
      <c r="E366" s="13" t="s">
        <v>9965</v>
      </c>
      <c r="F366" s="42">
        <v>1</v>
      </c>
      <c r="G366" s="45">
        <v>59.17</v>
      </c>
      <c r="H366" s="43"/>
      <c r="I366" s="44">
        <f>IFERROR(Таб08_04[[#This Row],[Цена]]*Таб08_04[[#This Row],[Заказ]],"")</f>
        <v>0</v>
      </c>
      <c r="J366" s="18" t="s">
        <v>10644</v>
      </c>
      <c r="K366" s="73" t="str">
        <f t="shared" si="5"/>
        <v/>
      </c>
      <c r="L366" s="12"/>
    </row>
    <row r="367" spans="2:12" ht="15.6" x14ac:dyDescent="0.3">
      <c r="B367" s="13" t="s">
        <v>9653</v>
      </c>
      <c r="C367" s="41" t="s">
        <v>9654</v>
      </c>
      <c r="D367" s="36" t="s">
        <v>10060</v>
      </c>
      <c r="E367" s="13" t="s">
        <v>9965</v>
      </c>
      <c r="F367" s="42">
        <v>1</v>
      </c>
      <c r="G367" s="45">
        <v>130.32</v>
      </c>
      <c r="H367" s="43"/>
      <c r="I367" s="44">
        <f>IFERROR(Таб08_04[[#This Row],[Цена]]*Таб08_04[[#This Row],[Заказ]],"")</f>
        <v>0</v>
      </c>
      <c r="J367" s="18" t="s">
        <v>10644</v>
      </c>
      <c r="K367" s="73" t="str">
        <f t="shared" si="5"/>
        <v/>
      </c>
      <c r="L367" s="12"/>
    </row>
    <row r="368" spans="2:12" ht="15.6" x14ac:dyDescent="0.3">
      <c r="B368" s="13" t="s">
        <v>9655</v>
      </c>
      <c r="C368" s="41" t="s">
        <v>9656</v>
      </c>
      <c r="D368" s="36" t="s">
        <v>10555</v>
      </c>
      <c r="E368" s="13" t="s">
        <v>9965</v>
      </c>
      <c r="F368" s="42">
        <v>1</v>
      </c>
      <c r="G368" s="45">
        <v>159.94999999999999</v>
      </c>
      <c r="H368" s="43"/>
      <c r="I368" s="44">
        <f>IFERROR(Таб08_04[[#This Row],[Цена]]*Таб08_04[[#This Row],[Заказ]],"")</f>
        <v>0</v>
      </c>
      <c r="J368" s="18" t="s">
        <v>10644</v>
      </c>
      <c r="K368" s="73" t="str">
        <f t="shared" si="5"/>
        <v/>
      </c>
      <c r="L368" s="12"/>
    </row>
    <row r="369" spans="2:12" ht="15.6" x14ac:dyDescent="0.3">
      <c r="B369" s="13" t="s">
        <v>9657</v>
      </c>
      <c r="C369" s="41" t="s">
        <v>9658</v>
      </c>
      <c r="D369" s="36" t="s">
        <v>10060</v>
      </c>
      <c r="E369" s="13" t="s">
        <v>9965</v>
      </c>
      <c r="F369" s="42">
        <v>1</v>
      </c>
      <c r="G369" s="45">
        <v>57.72</v>
      </c>
      <c r="H369" s="43"/>
      <c r="I369" s="44">
        <f>IFERROR(Таб08_04[[#This Row],[Цена]]*Таб08_04[[#This Row],[Заказ]],"")</f>
        <v>0</v>
      </c>
      <c r="J369" s="18" t="s">
        <v>10644</v>
      </c>
      <c r="K369" s="73" t="str">
        <f t="shared" si="5"/>
        <v/>
      </c>
      <c r="L369" s="12"/>
    </row>
    <row r="370" spans="2:12" ht="15.6" x14ac:dyDescent="0.3">
      <c r="B370" s="13" t="s">
        <v>9659</v>
      </c>
      <c r="C370" s="41" t="s">
        <v>9660</v>
      </c>
      <c r="D370" s="36" t="s">
        <v>10197</v>
      </c>
      <c r="E370" s="13" t="s">
        <v>9965</v>
      </c>
      <c r="F370" s="42">
        <v>1</v>
      </c>
      <c r="G370" s="45">
        <v>50.62</v>
      </c>
      <c r="H370" s="43"/>
      <c r="I370" s="44">
        <f>IFERROR(Таб08_04[[#This Row],[Цена]]*Таб08_04[[#This Row],[Заказ]],"")</f>
        <v>0</v>
      </c>
      <c r="J370" s="18" t="s">
        <v>10644</v>
      </c>
      <c r="K370" s="73" t="str">
        <f t="shared" si="5"/>
        <v/>
      </c>
      <c r="L370" s="12"/>
    </row>
    <row r="371" spans="2:12" ht="15.6" x14ac:dyDescent="0.3">
      <c r="B371" s="13" t="s">
        <v>9661</v>
      </c>
      <c r="C371" s="41" t="s">
        <v>9662</v>
      </c>
      <c r="D371" s="36" t="s">
        <v>10060</v>
      </c>
      <c r="E371" s="13" t="s">
        <v>9965</v>
      </c>
      <c r="F371" s="42">
        <v>1</v>
      </c>
      <c r="G371" s="45">
        <v>60</v>
      </c>
      <c r="H371" s="43"/>
      <c r="I371" s="44">
        <f>IFERROR(Таб08_04[[#This Row],[Цена]]*Таб08_04[[#This Row],[Заказ]],"")</f>
        <v>0</v>
      </c>
      <c r="J371" s="18" t="s">
        <v>10644</v>
      </c>
      <c r="K371" s="73" t="str">
        <f t="shared" si="5"/>
        <v/>
      </c>
      <c r="L371" s="12"/>
    </row>
    <row r="372" spans="2:12" ht="15.6" x14ac:dyDescent="0.3">
      <c r="B372" s="13" t="s">
        <v>9663</v>
      </c>
      <c r="C372" s="41" t="s">
        <v>9664</v>
      </c>
      <c r="D372" s="36" t="s">
        <v>10060</v>
      </c>
      <c r="E372" s="13" t="s">
        <v>9965</v>
      </c>
      <c r="F372" s="42">
        <v>1</v>
      </c>
      <c r="G372" s="45">
        <v>78.239999999999995</v>
      </c>
      <c r="H372" s="43"/>
      <c r="I372" s="44">
        <f>IFERROR(Таб08_04[[#This Row],[Цена]]*Таб08_04[[#This Row],[Заказ]],"")</f>
        <v>0</v>
      </c>
      <c r="J372" s="18" t="s">
        <v>10644</v>
      </c>
      <c r="K372" s="73" t="str">
        <f t="shared" si="5"/>
        <v/>
      </c>
      <c r="L372" s="12"/>
    </row>
    <row r="373" spans="2:12" ht="15.6" x14ac:dyDescent="0.3">
      <c r="B373" s="13" t="s">
        <v>8771</v>
      </c>
      <c r="C373" s="41" t="s">
        <v>8772</v>
      </c>
      <c r="D373" s="36" t="s">
        <v>10045</v>
      </c>
      <c r="E373" s="13" t="s">
        <v>9965</v>
      </c>
      <c r="F373" s="42">
        <v>3</v>
      </c>
      <c r="G373" s="45">
        <v>121.2</v>
      </c>
      <c r="H373" s="43"/>
      <c r="I373" s="44">
        <f>IFERROR(Таб08_04[[#This Row],[Цена]]*Таб08_04[[#This Row],[Заказ]],"")</f>
        <v>0</v>
      </c>
      <c r="J373" s="18" t="s">
        <v>10644</v>
      </c>
      <c r="K373" s="73" t="str">
        <f t="shared" si="5"/>
        <v/>
      </c>
      <c r="L373" s="12"/>
    </row>
    <row r="374" spans="2:12" ht="15.6" x14ac:dyDescent="0.3">
      <c r="B374" s="13" t="s">
        <v>8773</v>
      </c>
      <c r="C374" s="41" t="s">
        <v>8774</v>
      </c>
      <c r="D374" s="36" t="s">
        <v>10220</v>
      </c>
      <c r="E374" s="13" t="s">
        <v>9965</v>
      </c>
      <c r="F374" s="42">
        <v>3</v>
      </c>
      <c r="G374" s="45">
        <v>43.78</v>
      </c>
      <c r="H374" s="43"/>
      <c r="I374" s="44">
        <f>IFERROR(Таб08_04[[#This Row],[Цена]]*Таб08_04[[#This Row],[Заказ]],"")</f>
        <v>0</v>
      </c>
      <c r="J374" s="18" t="s">
        <v>10644</v>
      </c>
      <c r="K374" s="73" t="str">
        <f t="shared" si="5"/>
        <v/>
      </c>
      <c r="L374" s="12"/>
    </row>
    <row r="375" spans="2:12" ht="15.6" x14ac:dyDescent="0.3">
      <c r="B375" s="13" t="s">
        <v>8769</v>
      </c>
      <c r="C375" s="41" t="s">
        <v>8770</v>
      </c>
      <c r="D375" s="36" t="s">
        <v>10555</v>
      </c>
      <c r="E375" s="13" t="s">
        <v>9965</v>
      </c>
      <c r="F375" s="42">
        <v>1</v>
      </c>
      <c r="G375" s="45">
        <v>55.44</v>
      </c>
      <c r="H375" s="43"/>
      <c r="I375" s="44">
        <f>IFERROR(Таб08_04[[#This Row],[Цена]]*Таб08_04[[#This Row],[Заказ]],"")</f>
        <v>0</v>
      </c>
      <c r="J375" s="18" t="s">
        <v>10644</v>
      </c>
      <c r="K375" s="73" t="str">
        <f t="shared" si="5"/>
        <v/>
      </c>
      <c r="L375" s="12"/>
    </row>
    <row r="376" spans="2:12" ht="15.6" x14ac:dyDescent="0.3">
      <c r="B376" s="13" t="s">
        <v>9589</v>
      </c>
      <c r="C376" s="41" t="s">
        <v>9590</v>
      </c>
      <c r="D376" s="36" t="s">
        <v>10220</v>
      </c>
      <c r="E376" s="13" t="s">
        <v>9965</v>
      </c>
      <c r="F376" s="42">
        <v>3</v>
      </c>
      <c r="G376" s="45">
        <v>15.49</v>
      </c>
      <c r="H376" s="43"/>
      <c r="I376" s="44">
        <f>IFERROR(Таб08_04[[#This Row],[Цена]]*Таб08_04[[#This Row],[Заказ]],"")</f>
        <v>0</v>
      </c>
      <c r="J376" s="18" t="s">
        <v>10644</v>
      </c>
      <c r="K376" s="73" t="str">
        <f t="shared" si="5"/>
        <v/>
      </c>
      <c r="L376" s="12"/>
    </row>
    <row r="377" spans="2:12" ht="15.6" x14ac:dyDescent="0.3">
      <c r="B377" s="13" t="s">
        <v>9591</v>
      </c>
      <c r="C377" s="41" t="s">
        <v>9592</v>
      </c>
      <c r="D377" s="36" t="s">
        <v>10220</v>
      </c>
      <c r="E377" s="13" t="s">
        <v>9965</v>
      </c>
      <c r="F377" s="42">
        <v>3</v>
      </c>
      <c r="G377" s="45">
        <v>15.49</v>
      </c>
      <c r="H377" s="43"/>
      <c r="I377" s="44">
        <f>IFERROR(Таб08_04[[#This Row],[Цена]]*Таб08_04[[#This Row],[Заказ]],"")</f>
        <v>0</v>
      </c>
      <c r="J377" s="18" t="s">
        <v>10644</v>
      </c>
      <c r="K377" s="73" t="str">
        <f t="shared" si="5"/>
        <v/>
      </c>
      <c r="L377" s="12"/>
    </row>
    <row r="378" spans="2:12" ht="15.6" x14ac:dyDescent="0.3">
      <c r="B378" s="13" t="s">
        <v>9593</v>
      </c>
      <c r="C378" s="41" t="s">
        <v>9594</v>
      </c>
      <c r="D378" s="36" t="s">
        <v>10045</v>
      </c>
      <c r="E378" s="13" t="s">
        <v>9965</v>
      </c>
      <c r="F378" s="42">
        <v>3</v>
      </c>
      <c r="G378" s="45">
        <v>15.49</v>
      </c>
      <c r="H378" s="43"/>
      <c r="I378" s="44">
        <f>IFERROR(Таб08_04[[#This Row],[Цена]]*Таб08_04[[#This Row],[Заказ]],"")</f>
        <v>0</v>
      </c>
      <c r="J378" s="18" t="s">
        <v>10644</v>
      </c>
      <c r="K378" s="73" t="str">
        <f t="shared" si="5"/>
        <v/>
      </c>
      <c r="L378" s="12"/>
    </row>
    <row r="379" spans="2:12" ht="15.6" x14ac:dyDescent="0.3">
      <c r="B379" s="13" t="s">
        <v>9595</v>
      </c>
      <c r="C379" s="41" t="s">
        <v>9596</v>
      </c>
      <c r="D379" s="36" t="s">
        <v>10220</v>
      </c>
      <c r="E379" s="13" t="s">
        <v>9965</v>
      </c>
      <c r="F379" s="42">
        <v>3</v>
      </c>
      <c r="G379" s="45">
        <v>15.49</v>
      </c>
      <c r="H379" s="43"/>
      <c r="I379" s="44">
        <f>IFERROR(Таб08_04[[#This Row],[Цена]]*Таб08_04[[#This Row],[Заказ]],"")</f>
        <v>0</v>
      </c>
      <c r="J379" s="18" t="s">
        <v>10644</v>
      </c>
      <c r="K379" s="73" t="str">
        <f t="shared" si="5"/>
        <v/>
      </c>
      <c r="L379" s="12"/>
    </row>
    <row r="380" spans="2:12" ht="15.6" x14ac:dyDescent="0.3">
      <c r="B380" s="13" t="s">
        <v>9597</v>
      </c>
      <c r="C380" s="41" t="s">
        <v>9598</v>
      </c>
      <c r="D380" s="36" t="s">
        <v>10220</v>
      </c>
      <c r="E380" s="13" t="s">
        <v>9965</v>
      </c>
      <c r="F380" s="42">
        <v>3</v>
      </c>
      <c r="G380" s="45">
        <v>15.49</v>
      </c>
      <c r="H380" s="43"/>
      <c r="I380" s="44">
        <f>IFERROR(Таб08_04[[#This Row],[Цена]]*Таб08_04[[#This Row],[Заказ]],"")</f>
        <v>0</v>
      </c>
      <c r="J380" s="18" t="s">
        <v>10644</v>
      </c>
      <c r="K380" s="73" t="str">
        <f t="shared" si="5"/>
        <v/>
      </c>
      <c r="L380" s="12"/>
    </row>
    <row r="381" spans="2:12" ht="15.6" x14ac:dyDescent="0.3">
      <c r="B381" s="13" t="s">
        <v>9599</v>
      </c>
      <c r="C381" s="41" t="s">
        <v>9600</v>
      </c>
      <c r="D381" s="36" t="s">
        <v>10220</v>
      </c>
      <c r="E381" s="13" t="s">
        <v>9965</v>
      </c>
      <c r="F381" s="42">
        <v>3</v>
      </c>
      <c r="G381" s="45">
        <v>42.33</v>
      </c>
      <c r="H381" s="43"/>
      <c r="I381" s="44">
        <f>IFERROR(Таб08_04[[#This Row],[Цена]]*Таб08_04[[#This Row],[Заказ]],"")</f>
        <v>0</v>
      </c>
      <c r="J381" s="18" t="s">
        <v>10644</v>
      </c>
      <c r="K381" s="73" t="str">
        <f t="shared" si="5"/>
        <v/>
      </c>
      <c r="L381" s="12"/>
    </row>
    <row r="382" spans="2:12" ht="15.6" x14ac:dyDescent="0.3">
      <c r="B382" s="13" t="s">
        <v>8791</v>
      </c>
      <c r="C382" s="41" t="s">
        <v>8792</v>
      </c>
      <c r="D382" s="36" t="s">
        <v>10400</v>
      </c>
      <c r="E382" s="13" t="s">
        <v>9965</v>
      </c>
      <c r="F382" s="42">
        <v>1</v>
      </c>
      <c r="G382" s="45">
        <v>27.82</v>
      </c>
      <c r="H382" s="43"/>
      <c r="I382" s="44">
        <f>IFERROR(Таб08_04[[#This Row],[Цена]]*Таб08_04[[#This Row],[Заказ]],"")</f>
        <v>0</v>
      </c>
      <c r="J382" s="18" t="s">
        <v>10644</v>
      </c>
      <c r="K382" s="73" t="str">
        <f t="shared" si="5"/>
        <v/>
      </c>
      <c r="L382" s="12"/>
    </row>
    <row r="383" spans="2:12" ht="15.6" x14ac:dyDescent="0.3">
      <c r="B383" s="13" t="s">
        <v>8793</v>
      </c>
      <c r="C383" s="41" t="s">
        <v>8794</v>
      </c>
      <c r="D383" s="36" t="s">
        <v>10400</v>
      </c>
      <c r="E383" s="13" t="s">
        <v>9965</v>
      </c>
      <c r="F383" s="42">
        <v>1</v>
      </c>
      <c r="G383" s="45">
        <v>61.45</v>
      </c>
      <c r="H383" s="43"/>
      <c r="I383" s="44">
        <f>IFERROR(Таб08_04[[#This Row],[Цена]]*Таб08_04[[#This Row],[Заказ]],"")</f>
        <v>0</v>
      </c>
      <c r="J383" s="18" t="s">
        <v>10644</v>
      </c>
      <c r="K383" s="73" t="str">
        <f t="shared" si="5"/>
        <v/>
      </c>
      <c r="L383" s="12"/>
    </row>
    <row r="384" spans="2:12" ht="15.6" x14ac:dyDescent="0.3">
      <c r="B384" s="13" t="s">
        <v>8795</v>
      </c>
      <c r="C384" s="41" t="s">
        <v>8796</v>
      </c>
      <c r="D384" s="36" t="s">
        <v>10060</v>
      </c>
      <c r="E384" s="13" t="s">
        <v>9965</v>
      </c>
      <c r="F384" s="42">
        <v>1</v>
      </c>
      <c r="G384" s="45">
        <v>130.32</v>
      </c>
      <c r="H384" s="43"/>
      <c r="I384" s="44">
        <f>IFERROR(Таб08_04[[#This Row],[Цена]]*Таб08_04[[#This Row],[Заказ]],"")</f>
        <v>0</v>
      </c>
      <c r="J384" s="18" t="s">
        <v>10644</v>
      </c>
      <c r="K384" s="73" t="str">
        <f t="shared" si="5"/>
        <v/>
      </c>
      <c r="L384" s="12"/>
    </row>
    <row r="385" spans="2:12" ht="15.6" x14ac:dyDescent="0.3">
      <c r="B385" s="13" t="s">
        <v>8797</v>
      </c>
      <c r="C385" s="41" t="s">
        <v>8798</v>
      </c>
      <c r="D385" s="36" t="s">
        <v>10555</v>
      </c>
      <c r="E385" s="13" t="s">
        <v>9965</v>
      </c>
      <c r="F385" s="42">
        <v>1</v>
      </c>
      <c r="G385" s="45">
        <v>24.4</v>
      </c>
      <c r="H385" s="43"/>
      <c r="I385" s="44">
        <f>IFERROR(Таб08_04[[#This Row],[Цена]]*Таб08_04[[#This Row],[Заказ]],"")</f>
        <v>0</v>
      </c>
      <c r="J385" s="18" t="s">
        <v>10644</v>
      </c>
      <c r="K385" s="73" t="str">
        <f t="shared" si="5"/>
        <v/>
      </c>
      <c r="L385" s="12"/>
    </row>
    <row r="386" spans="2:12" ht="15.6" x14ac:dyDescent="0.3">
      <c r="B386" s="13" t="s">
        <v>8799</v>
      </c>
      <c r="C386" s="41" t="s">
        <v>8800</v>
      </c>
      <c r="D386" s="36" t="s">
        <v>10555</v>
      </c>
      <c r="E386" s="13" t="s">
        <v>9965</v>
      </c>
      <c r="F386" s="42">
        <v>1</v>
      </c>
      <c r="G386" s="45">
        <v>44.61</v>
      </c>
      <c r="H386" s="43"/>
      <c r="I386" s="44">
        <f>IFERROR(Таб08_04[[#This Row],[Цена]]*Таб08_04[[#This Row],[Заказ]],"")</f>
        <v>0</v>
      </c>
      <c r="J386" s="18" t="s">
        <v>10644</v>
      </c>
      <c r="K386" s="73" t="str">
        <f t="shared" si="5"/>
        <v/>
      </c>
      <c r="L386" s="12"/>
    </row>
    <row r="387" spans="2:12" ht="15.6" x14ac:dyDescent="0.3">
      <c r="B387" s="13" t="s">
        <v>8801</v>
      </c>
      <c r="C387" s="41" t="s">
        <v>8802</v>
      </c>
      <c r="D387" s="36" t="s">
        <v>10555</v>
      </c>
      <c r="E387" s="13" t="s">
        <v>9965</v>
      </c>
      <c r="F387" s="42">
        <v>1</v>
      </c>
      <c r="G387" s="45">
        <v>21.81</v>
      </c>
      <c r="H387" s="43"/>
      <c r="I387" s="44">
        <f>IFERROR(Таб08_04[[#This Row],[Цена]]*Таб08_04[[#This Row],[Заказ]],"")</f>
        <v>0</v>
      </c>
      <c r="J387" s="18" t="s">
        <v>10644</v>
      </c>
      <c r="K387" s="73" t="str">
        <f t="shared" si="5"/>
        <v/>
      </c>
      <c r="L387" s="12"/>
    </row>
    <row r="388" spans="2:12" ht="15.6" x14ac:dyDescent="0.3">
      <c r="B388" s="13" t="s">
        <v>8803</v>
      </c>
      <c r="C388" s="41" t="s">
        <v>8804</v>
      </c>
      <c r="D388" s="36" t="s">
        <v>10555</v>
      </c>
      <c r="E388" s="13" t="s">
        <v>9965</v>
      </c>
      <c r="F388" s="42">
        <v>1</v>
      </c>
      <c r="G388" s="45">
        <v>38.909999999999997</v>
      </c>
      <c r="H388" s="43"/>
      <c r="I388" s="44">
        <f>IFERROR(Таб08_04[[#This Row],[Цена]]*Таб08_04[[#This Row],[Заказ]],"")</f>
        <v>0</v>
      </c>
      <c r="J388" s="18" t="s">
        <v>10644</v>
      </c>
      <c r="K388" s="73" t="str">
        <f t="shared" si="5"/>
        <v/>
      </c>
      <c r="L388" s="12"/>
    </row>
    <row r="389" spans="2:12" ht="15.6" x14ac:dyDescent="0.3">
      <c r="B389" s="13" t="s">
        <v>9221</v>
      </c>
      <c r="C389" s="41" t="s">
        <v>9222</v>
      </c>
      <c r="D389" s="36" t="s">
        <v>10555</v>
      </c>
      <c r="E389" s="13" t="s">
        <v>9965</v>
      </c>
      <c r="F389" s="42">
        <v>1</v>
      </c>
      <c r="G389" s="45">
        <v>79.13</v>
      </c>
      <c r="H389" s="43"/>
      <c r="I389" s="44">
        <f>IFERROR(Таб08_04[[#This Row],[Цена]]*Таб08_04[[#This Row],[Заказ]],"")</f>
        <v>0</v>
      </c>
      <c r="J389" s="18" t="s">
        <v>10644</v>
      </c>
      <c r="K389" s="73" t="str">
        <f t="shared" si="5"/>
        <v/>
      </c>
      <c r="L389" s="12"/>
    </row>
    <row r="390" spans="2:12" ht="15.6" x14ac:dyDescent="0.3">
      <c r="B390" s="13" t="s">
        <v>9223</v>
      </c>
      <c r="C390" s="41" t="s">
        <v>9224</v>
      </c>
      <c r="D390" s="36" t="s">
        <v>10060</v>
      </c>
      <c r="E390" s="13" t="s">
        <v>9965</v>
      </c>
      <c r="F390" s="42">
        <v>1</v>
      </c>
      <c r="G390" s="45">
        <v>44.61</v>
      </c>
      <c r="H390" s="43"/>
      <c r="I390" s="44">
        <f>IFERROR(Таб08_04[[#This Row],[Цена]]*Таб08_04[[#This Row],[Заказ]],"")</f>
        <v>0</v>
      </c>
      <c r="J390" s="18" t="s">
        <v>10644</v>
      </c>
      <c r="K390" s="73" t="str">
        <f t="shared" ref="K390:K453" si="6">IF(AND($K$4&gt;0,$K$4&lt;300),"Минимальный заказ по вкладке 300 евро","")</f>
        <v/>
      </c>
      <c r="L390" s="12"/>
    </row>
    <row r="391" spans="2:12" ht="15.6" x14ac:dyDescent="0.3">
      <c r="B391" s="13" t="s">
        <v>9225</v>
      </c>
      <c r="C391" s="41" t="s">
        <v>9226</v>
      </c>
      <c r="D391" s="36" t="s">
        <v>10060</v>
      </c>
      <c r="E391" s="13" t="s">
        <v>9965</v>
      </c>
      <c r="F391" s="42">
        <v>1</v>
      </c>
      <c r="G391" s="45">
        <v>79.13</v>
      </c>
      <c r="H391" s="43"/>
      <c r="I391" s="44">
        <f>IFERROR(Таб08_04[[#This Row],[Цена]]*Таб08_04[[#This Row],[Заказ]],"")</f>
        <v>0</v>
      </c>
      <c r="J391" s="18" t="s">
        <v>10644</v>
      </c>
      <c r="K391" s="73" t="str">
        <f t="shared" si="6"/>
        <v/>
      </c>
      <c r="L391" s="12"/>
    </row>
    <row r="392" spans="2:12" ht="15.6" x14ac:dyDescent="0.3">
      <c r="B392" s="13" t="s">
        <v>9227</v>
      </c>
      <c r="C392" s="41" t="s">
        <v>9228</v>
      </c>
      <c r="D392" s="36" t="s">
        <v>10555</v>
      </c>
      <c r="E392" s="13" t="s">
        <v>9965</v>
      </c>
      <c r="F392" s="42">
        <v>1</v>
      </c>
      <c r="G392" s="45">
        <v>44.61</v>
      </c>
      <c r="H392" s="43"/>
      <c r="I392" s="44">
        <f>IFERROR(Таб08_04[[#This Row],[Цена]]*Таб08_04[[#This Row],[Заказ]],"")</f>
        <v>0</v>
      </c>
      <c r="J392" s="18" t="s">
        <v>10644</v>
      </c>
      <c r="K392" s="73" t="str">
        <f t="shared" si="6"/>
        <v/>
      </c>
      <c r="L392" s="12"/>
    </row>
    <row r="393" spans="2:12" ht="15.6" x14ac:dyDescent="0.3">
      <c r="B393" s="13" t="s">
        <v>9229</v>
      </c>
      <c r="C393" s="41" t="s">
        <v>9230</v>
      </c>
      <c r="D393" s="36" t="s">
        <v>10555</v>
      </c>
      <c r="E393" s="13" t="s">
        <v>9965</v>
      </c>
      <c r="F393" s="42">
        <v>1</v>
      </c>
      <c r="G393" s="45">
        <v>79.13</v>
      </c>
      <c r="H393" s="43"/>
      <c r="I393" s="44">
        <f>IFERROR(Таб08_04[[#This Row],[Цена]]*Таб08_04[[#This Row],[Заказ]],"")</f>
        <v>0</v>
      </c>
      <c r="J393" s="18" t="s">
        <v>10644</v>
      </c>
      <c r="K393" s="73" t="str">
        <f t="shared" si="6"/>
        <v/>
      </c>
      <c r="L393" s="12"/>
    </row>
    <row r="394" spans="2:12" ht="15.6" x14ac:dyDescent="0.3">
      <c r="B394" s="13" t="s">
        <v>9267</v>
      </c>
      <c r="C394" s="41" t="s">
        <v>9268</v>
      </c>
      <c r="D394" s="36" t="s">
        <v>10045</v>
      </c>
      <c r="E394" s="13" t="s">
        <v>9965</v>
      </c>
      <c r="F394" s="42">
        <v>3</v>
      </c>
      <c r="G394" s="45">
        <v>41.5</v>
      </c>
      <c r="H394" s="43"/>
      <c r="I394" s="44">
        <f>IFERROR(Таб08_04[[#This Row],[Цена]]*Таб08_04[[#This Row],[Заказ]],"")</f>
        <v>0</v>
      </c>
      <c r="J394" s="18" t="s">
        <v>10644</v>
      </c>
      <c r="K394" s="73" t="str">
        <f t="shared" si="6"/>
        <v/>
      </c>
      <c r="L394" s="12"/>
    </row>
    <row r="395" spans="2:12" ht="15.6" x14ac:dyDescent="0.3">
      <c r="B395" s="13" t="s">
        <v>9265</v>
      </c>
      <c r="C395" s="41" t="s">
        <v>9266</v>
      </c>
      <c r="D395" s="36" t="s">
        <v>10045</v>
      </c>
      <c r="E395" s="13" t="s">
        <v>9965</v>
      </c>
      <c r="F395" s="42">
        <v>3</v>
      </c>
      <c r="G395" s="45">
        <v>44.61</v>
      </c>
      <c r="H395" s="43"/>
      <c r="I395" s="44">
        <f>IFERROR(Таб08_04[[#This Row],[Цена]]*Таб08_04[[#This Row],[Заказ]],"")</f>
        <v>0</v>
      </c>
      <c r="J395" s="18" t="s">
        <v>10644</v>
      </c>
      <c r="K395" s="73" t="str">
        <f t="shared" si="6"/>
        <v/>
      </c>
      <c r="L395" s="12"/>
    </row>
    <row r="396" spans="2:12" ht="15.6" x14ac:dyDescent="0.3">
      <c r="B396" s="13" t="s">
        <v>9279</v>
      </c>
      <c r="C396" s="41" t="s">
        <v>9280</v>
      </c>
      <c r="D396" s="36" t="s">
        <v>10197</v>
      </c>
      <c r="E396" s="13" t="s">
        <v>9965</v>
      </c>
      <c r="F396" s="42">
        <v>1</v>
      </c>
      <c r="G396" s="45">
        <v>44.61</v>
      </c>
      <c r="H396" s="43"/>
      <c r="I396" s="44">
        <f>IFERROR(Таб08_04[[#This Row],[Цена]]*Таб08_04[[#This Row],[Заказ]],"")</f>
        <v>0</v>
      </c>
      <c r="J396" s="18" t="s">
        <v>10644</v>
      </c>
      <c r="K396" s="73" t="str">
        <f t="shared" si="6"/>
        <v/>
      </c>
      <c r="L396" s="12"/>
    </row>
    <row r="397" spans="2:12" ht="15.6" x14ac:dyDescent="0.3">
      <c r="B397" s="13" t="s">
        <v>9281</v>
      </c>
      <c r="C397" s="41" t="s">
        <v>9282</v>
      </c>
      <c r="D397" s="36" t="s">
        <v>10060</v>
      </c>
      <c r="E397" s="13" t="s">
        <v>9965</v>
      </c>
      <c r="F397" s="42">
        <v>1</v>
      </c>
      <c r="G397" s="45">
        <v>44.61</v>
      </c>
      <c r="H397" s="43"/>
      <c r="I397" s="44">
        <f>IFERROR(Таб08_04[[#This Row],[Цена]]*Таб08_04[[#This Row],[Заказ]],"")</f>
        <v>0</v>
      </c>
      <c r="J397" s="18" t="s">
        <v>10644</v>
      </c>
      <c r="K397" s="73" t="str">
        <f t="shared" si="6"/>
        <v/>
      </c>
      <c r="L397" s="12"/>
    </row>
    <row r="398" spans="2:12" ht="15.6" x14ac:dyDescent="0.3">
      <c r="B398" s="13" t="s">
        <v>9283</v>
      </c>
      <c r="C398" s="41" t="s">
        <v>9284</v>
      </c>
      <c r="D398" s="36" t="s">
        <v>10197</v>
      </c>
      <c r="E398" s="13" t="s">
        <v>9965</v>
      </c>
      <c r="F398" s="42">
        <v>1</v>
      </c>
      <c r="G398" s="45">
        <v>44.61</v>
      </c>
      <c r="H398" s="43"/>
      <c r="I398" s="44">
        <f>IFERROR(Таб08_04[[#This Row],[Цена]]*Таб08_04[[#This Row],[Заказ]],"")</f>
        <v>0</v>
      </c>
      <c r="J398" s="18" t="s">
        <v>10644</v>
      </c>
      <c r="K398" s="73" t="str">
        <f t="shared" si="6"/>
        <v/>
      </c>
      <c r="L398" s="12"/>
    </row>
    <row r="399" spans="2:12" ht="15.6" x14ac:dyDescent="0.3">
      <c r="B399" s="13" t="s">
        <v>9285</v>
      </c>
      <c r="C399" s="41" t="s">
        <v>9286</v>
      </c>
      <c r="D399" s="36" t="s">
        <v>10060</v>
      </c>
      <c r="E399" s="13" t="s">
        <v>9965</v>
      </c>
      <c r="F399" s="42">
        <v>1</v>
      </c>
      <c r="G399" s="45">
        <v>44.61</v>
      </c>
      <c r="H399" s="43"/>
      <c r="I399" s="44">
        <f>IFERROR(Таб08_04[[#This Row],[Цена]]*Таб08_04[[#This Row],[Заказ]],"")</f>
        <v>0</v>
      </c>
      <c r="J399" s="18" t="s">
        <v>10644</v>
      </c>
      <c r="K399" s="73" t="str">
        <f t="shared" si="6"/>
        <v/>
      </c>
      <c r="L399" s="12"/>
    </row>
    <row r="400" spans="2:12" ht="15.6" x14ac:dyDescent="0.3">
      <c r="B400" s="13" t="s">
        <v>9287</v>
      </c>
      <c r="C400" s="41" t="s">
        <v>9288</v>
      </c>
      <c r="D400" s="36" t="s">
        <v>10197</v>
      </c>
      <c r="E400" s="13" t="s">
        <v>9965</v>
      </c>
      <c r="F400" s="42">
        <v>1</v>
      </c>
      <c r="G400" s="45">
        <v>44.61</v>
      </c>
      <c r="H400" s="43"/>
      <c r="I400" s="44">
        <f>IFERROR(Таб08_04[[#This Row],[Цена]]*Таб08_04[[#This Row],[Заказ]],"")</f>
        <v>0</v>
      </c>
      <c r="J400" s="18" t="s">
        <v>10644</v>
      </c>
      <c r="K400" s="73" t="str">
        <f t="shared" si="6"/>
        <v/>
      </c>
      <c r="L400" s="12"/>
    </row>
    <row r="401" spans="2:12" ht="15.6" x14ac:dyDescent="0.3">
      <c r="B401" s="13" t="s">
        <v>9289</v>
      </c>
      <c r="C401" s="41" t="s">
        <v>9290</v>
      </c>
      <c r="D401" s="36" t="s">
        <v>10060</v>
      </c>
      <c r="E401" s="13" t="s">
        <v>9965</v>
      </c>
      <c r="F401" s="42">
        <v>1</v>
      </c>
      <c r="G401" s="45">
        <v>41.5</v>
      </c>
      <c r="H401" s="43"/>
      <c r="I401" s="44">
        <f>IFERROR(Таб08_04[[#This Row],[Цена]]*Таб08_04[[#This Row],[Заказ]],"")</f>
        <v>0</v>
      </c>
      <c r="J401" s="18" t="s">
        <v>10644</v>
      </c>
      <c r="K401" s="73" t="str">
        <f t="shared" si="6"/>
        <v/>
      </c>
      <c r="L401" s="12"/>
    </row>
    <row r="402" spans="2:12" ht="15.6" x14ac:dyDescent="0.3">
      <c r="B402" s="13" t="s">
        <v>9291</v>
      </c>
      <c r="C402" s="41" t="s">
        <v>9292</v>
      </c>
      <c r="D402" s="36" t="s">
        <v>10060</v>
      </c>
      <c r="E402" s="13" t="s">
        <v>9965</v>
      </c>
      <c r="F402" s="42">
        <v>1</v>
      </c>
      <c r="G402" s="45">
        <v>41.5</v>
      </c>
      <c r="H402" s="43"/>
      <c r="I402" s="44">
        <f>IFERROR(Таб08_04[[#This Row],[Цена]]*Таб08_04[[#This Row],[Заказ]],"")</f>
        <v>0</v>
      </c>
      <c r="J402" s="18" t="s">
        <v>10644</v>
      </c>
      <c r="K402" s="73" t="str">
        <f t="shared" si="6"/>
        <v/>
      </c>
      <c r="L402" s="12"/>
    </row>
    <row r="403" spans="2:12" ht="15.6" x14ac:dyDescent="0.3">
      <c r="B403" s="13" t="s">
        <v>8985</v>
      </c>
      <c r="C403" s="41" t="s">
        <v>8986</v>
      </c>
      <c r="D403" s="36" t="s">
        <v>10220</v>
      </c>
      <c r="E403" s="13" t="s">
        <v>9965</v>
      </c>
      <c r="F403" s="42">
        <v>3</v>
      </c>
      <c r="G403" s="45">
        <v>107.31</v>
      </c>
      <c r="H403" s="43"/>
      <c r="I403" s="44">
        <f>IFERROR(Таб08_04[[#This Row],[Цена]]*Таб08_04[[#This Row],[Заказ]],"")</f>
        <v>0</v>
      </c>
      <c r="J403" s="18" t="s">
        <v>10644</v>
      </c>
      <c r="K403" s="73" t="str">
        <f t="shared" si="6"/>
        <v/>
      </c>
      <c r="L403" s="12"/>
    </row>
    <row r="404" spans="2:12" ht="15.6" x14ac:dyDescent="0.3">
      <c r="B404" s="13" t="s">
        <v>9523</v>
      </c>
      <c r="C404" s="41" t="s">
        <v>9524</v>
      </c>
      <c r="D404" s="36" t="s">
        <v>10060</v>
      </c>
      <c r="E404" s="13" t="s">
        <v>9965</v>
      </c>
      <c r="F404" s="42">
        <v>1</v>
      </c>
      <c r="G404" s="45">
        <v>22.12</v>
      </c>
      <c r="H404" s="43"/>
      <c r="I404" s="44">
        <f>IFERROR(Таб08_04[[#This Row],[Цена]]*Таб08_04[[#This Row],[Заказ]],"")</f>
        <v>0</v>
      </c>
      <c r="J404" s="18" t="s">
        <v>10644</v>
      </c>
      <c r="K404" s="73" t="str">
        <f t="shared" si="6"/>
        <v/>
      </c>
      <c r="L404" s="12"/>
    </row>
    <row r="405" spans="2:12" ht="15.6" x14ac:dyDescent="0.3">
      <c r="B405" s="13" t="s">
        <v>9525</v>
      </c>
      <c r="C405" s="41" t="s">
        <v>9526</v>
      </c>
      <c r="D405" s="36" t="s">
        <v>10060</v>
      </c>
      <c r="E405" s="13" t="s">
        <v>9965</v>
      </c>
      <c r="F405" s="42">
        <v>1</v>
      </c>
      <c r="G405" s="45">
        <v>15.9</v>
      </c>
      <c r="H405" s="43"/>
      <c r="I405" s="44">
        <f>IFERROR(Таб08_04[[#This Row],[Цена]]*Таб08_04[[#This Row],[Заказ]],"")</f>
        <v>0</v>
      </c>
      <c r="J405" s="18" t="s">
        <v>10644</v>
      </c>
      <c r="K405" s="73" t="str">
        <f t="shared" si="6"/>
        <v/>
      </c>
      <c r="L405" s="12"/>
    </row>
    <row r="406" spans="2:12" ht="15.6" x14ac:dyDescent="0.3">
      <c r="B406" s="13" t="s">
        <v>9527</v>
      </c>
      <c r="C406" s="41" t="s">
        <v>9528</v>
      </c>
      <c r="D406" s="36" t="s">
        <v>10060</v>
      </c>
      <c r="E406" s="13" t="s">
        <v>9965</v>
      </c>
      <c r="F406" s="42">
        <v>1</v>
      </c>
      <c r="G406" s="45">
        <v>15.9</v>
      </c>
      <c r="H406" s="43"/>
      <c r="I406" s="44">
        <f>IFERROR(Таб08_04[[#This Row],[Цена]]*Таб08_04[[#This Row],[Заказ]],"")</f>
        <v>0</v>
      </c>
      <c r="J406" s="18" t="s">
        <v>10644</v>
      </c>
      <c r="K406" s="73" t="str">
        <f t="shared" si="6"/>
        <v/>
      </c>
      <c r="L406" s="12"/>
    </row>
    <row r="407" spans="2:12" ht="15.6" x14ac:dyDescent="0.3">
      <c r="B407" s="13" t="s">
        <v>8993</v>
      </c>
      <c r="C407" s="41" t="s">
        <v>8994</v>
      </c>
      <c r="D407" s="36" t="s">
        <v>10220</v>
      </c>
      <c r="E407" s="13" t="s">
        <v>9965</v>
      </c>
      <c r="F407" s="42">
        <v>3</v>
      </c>
      <c r="G407" s="45">
        <v>46.89</v>
      </c>
      <c r="H407" s="43"/>
      <c r="I407" s="44">
        <f>IFERROR(Таб08_04[[#This Row],[Цена]]*Таб08_04[[#This Row],[Заказ]],"")</f>
        <v>0</v>
      </c>
      <c r="J407" s="18" t="s">
        <v>10644</v>
      </c>
      <c r="K407" s="73" t="str">
        <f t="shared" si="6"/>
        <v/>
      </c>
      <c r="L407" s="12"/>
    </row>
    <row r="408" spans="2:12" ht="15.6" x14ac:dyDescent="0.3">
      <c r="B408" s="13" t="s">
        <v>8995</v>
      </c>
      <c r="C408" s="41" t="s">
        <v>8996</v>
      </c>
      <c r="D408" s="36" t="s">
        <v>10220</v>
      </c>
      <c r="E408" s="13" t="s">
        <v>9965</v>
      </c>
      <c r="F408" s="42">
        <v>3</v>
      </c>
      <c r="G408" s="45">
        <v>55.44</v>
      </c>
      <c r="H408" s="43"/>
      <c r="I408" s="44">
        <f>IFERROR(Таб08_04[[#This Row],[Цена]]*Таб08_04[[#This Row],[Заказ]],"")</f>
        <v>0</v>
      </c>
      <c r="J408" s="18" t="s">
        <v>10644</v>
      </c>
      <c r="K408" s="73" t="str">
        <f t="shared" si="6"/>
        <v/>
      </c>
      <c r="L408" s="12"/>
    </row>
    <row r="409" spans="2:12" ht="15.6" x14ac:dyDescent="0.3">
      <c r="B409" s="13" t="s">
        <v>8997</v>
      </c>
      <c r="C409" s="41" t="s">
        <v>8998</v>
      </c>
      <c r="D409" s="36" t="s">
        <v>10220</v>
      </c>
      <c r="E409" s="13" t="s">
        <v>9965</v>
      </c>
      <c r="F409" s="42">
        <v>3</v>
      </c>
      <c r="G409" s="45">
        <v>61.45</v>
      </c>
      <c r="H409" s="43"/>
      <c r="I409" s="44">
        <f>IFERROR(Таб08_04[[#This Row],[Цена]]*Таб08_04[[#This Row],[Заказ]],"")</f>
        <v>0</v>
      </c>
      <c r="J409" s="18" t="s">
        <v>10644</v>
      </c>
      <c r="K409" s="73" t="str">
        <f t="shared" si="6"/>
        <v/>
      </c>
      <c r="L409" s="12"/>
    </row>
    <row r="410" spans="2:12" ht="15.6" x14ac:dyDescent="0.3">
      <c r="B410" s="13" t="s">
        <v>8999</v>
      </c>
      <c r="C410" s="41" t="s">
        <v>9000</v>
      </c>
      <c r="D410" s="36" t="s">
        <v>10220</v>
      </c>
      <c r="E410" s="13" t="s">
        <v>9965</v>
      </c>
      <c r="F410" s="42">
        <v>3</v>
      </c>
      <c r="G410" s="45">
        <v>75.959999999999994</v>
      </c>
      <c r="H410" s="43"/>
      <c r="I410" s="44">
        <f>IFERROR(Таб08_04[[#This Row],[Цена]]*Таб08_04[[#This Row],[Заказ]],"")</f>
        <v>0</v>
      </c>
      <c r="J410" s="18" t="s">
        <v>10644</v>
      </c>
      <c r="K410" s="73" t="str">
        <f t="shared" si="6"/>
        <v/>
      </c>
      <c r="L410" s="12"/>
    </row>
    <row r="411" spans="2:12" ht="15.6" x14ac:dyDescent="0.3">
      <c r="B411" s="13" t="s">
        <v>9001</v>
      </c>
      <c r="C411" s="41" t="s">
        <v>9002</v>
      </c>
      <c r="D411" s="36" t="s">
        <v>10220</v>
      </c>
      <c r="E411" s="13" t="s">
        <v>9965</v>
      </c>
      <c r="F411" s="42">
        <v>3</v>
      </c>
      <c r="G411" s="45">
        <v>130.32</v>
      </c>
      <c r="H411" s="43"/>
      <c r="I411" s="44">
        <f>IFERROR(Таб08_04[[#This Row],[Цена]]*Таб08_04[[#This Row],[Заказ]],"")</f>
        <v>0</v>
      </c>
      <c r="J411" s="18" t="s">
        <v>10644</v>
      </c>
      <c r="K411" s="73" t="str">
        <f t="shared" si="6"/>
        <v/>
      </c>
      <c r="L411" s="12"/>
    </row>
    <row r="412" spans="2:12" ht="15.6" x14ac:dyDescent="0.3">
      <c r="B412" s="13" t="s">
        <v>9003</v>
      </c>
      <c r="C412" s="41" t="s">
        <v>9004</v>
      </c>
      <c r="D412" s="36" t="s">
        <v>10045</v>
      </c>
      <c r="E412" s="13" t="s">
        <v>9965</v>
      </c>
      <c r="F412" s="42">
        <v>3</v>
      </c>
      <c r="G412" s="45">
        <v>159.94999999999999</v>
      </c>
      <c r="H412" s="43"/>
      <c r="I412" s="44">
        <f>IFERROR(Таб08_04[[#This Row],[Цена]]*Таб08_04[[#This Row],[Заказ]],"")</f>
        <v>0</v>
      </c>
      <c r="J412" s="18" t="s">
        <v>10644</v>
      </c>
      <c r="K412" s="73" t="str">
        <f t="shared" si="6"/>
        <v/>
      </c>
      <c r="L412" s="12"/>
    </row>
    <row r="413" spans="2:12" ht="15.6" x14ac:dyDescent="0.3">
      <c r="B413" s="13" t="s">
        <v>8991</v>
      </c>
      <c r="C413" s="41" t="s">
        <v>8992</v>
      </c>
      <c r="D413" s="36" t="s">
        <v>10045</v>
      </c>
      <c r="E413" s="13" t="s">
        <v>9965</v>
      </c>
      <c r="F413" s="42">
        <v>3</v>
      </c>
      <c r="G413" s="45">
        <v>138.30000000000001</v>
      </c>
      <c r="H413" s="43"/>
      <c r="I413" s="44">
        <f>IFERROR(Таб08_04[[#This Row],[Цена]]*Таб08_04[[#This Row],[Заказ]],"")</f>
        <v>0</v>
      </c>
      <c r="J413" s="18" t="s">
        <v>10644</v>
      </c>
      <c r="K413" s="73" t="str">
        <f t="shared" si="6"/>
        <v/>
      </c>
      <c r="L413" s="12"/>
    </row>
    <row r="414" spans="2:12" ht="15.6" x14ac:dyDescent="0.3">
      <c r="B414" s="13" t="s">
        <v>9567</v>
      </c>
      <c r="C414" s="41" t="s">
        <v>9568</v>
      </c>
      <c r="D414" s="36" t="s">
        <v>10060</v>
      </c>
      <c r="E414" s="13" t="s">
        <v>9965</v>
      </c>
      <c r="F414" s="42">
        <v>1</v>
      </c>
      <c r="G414" s="45">
        <v>39.22</v>
      </c>
      <c r="H414" s="43"/>
      <c r="I414" s="44">
        <f>IFERROR(Таб08_04[[#This Row],[Цена]]*Таб08_04[[#This Row],[Заказ]],"")</f>
        <v>0</v>
      </c>
      <c r="J414" s="18" t="s">
        <v>10644</v>
      </c>
      <c r="K414" s="73" t="str">
        <f t="shared" si="6"/>
        <v/>
      </c>
      <c r="L414" s="12"/>
    </row>
    <row r="415" spans="2:12" ht="15.6" x14ac:dyDescent="0.3">
      <c r="B415" s="13" t="s">
        <v>9569</v>
      </c>
      <c r="C415" s="41" t="s">
        <v>9570</v>
      </c>
      <c r="D415" s="36" t="s">
        <v>10060</v>
      </c>
      <c r="E415" s="13" t="s">
        <v>9965</v>
      </c>
      <c r="F415" s="42">
        <v>1</v>
      </c>
      <c r="G415" s="45">
        <v>15.49</v>
      </c>
      <c r="H415" s="43"/>
      <c r="I415" s="44">
        <f>IFERROR(Таб08_04[[#This Row],[Цена]]*Таб08_04[[#This Row],[Заказ]],"")</f>
        <v>0</v>
      </c>
      <c r="J415" s="18" t="s">
        <v>10644</v>
      </c>
      <c r="K415" s="73" t="str">
        <f t="shared" si="6"/>
        <v/>
      </c>
      <c r="L415" s="12"/>
    </row>
    <row r="416" spans="2:12" ht="15.6" x14ac:dyDescent="0.3">
      <c r="B416" s="13" t="s">
        <v>9571</v>
      </c>
      <c r="C416" s="41" t="s">
        <v>9572</v>
      </c>
      <c r="D416" s="36" t="s">
        <v>10060</v>
      </c>
      <c r="E416" s="13" t="s">
        <v>9965</v>
      </c>
      <c r="F416" s="42">
        <v>1</v>
      </c>
      <c r="G416" s="45">
        <v>15.9</v>
      </c>
      <c r="H416" s="43"/>
      <c r="I416" s="44">
        <f>IFERROR(Таб08_04[[#This Row],[Цена]]*Таб08_04[[#This Row],[Заказ]],"")</f>
        <v>0</v>
      </c>
      <c r="J416" s="18" t="s">
        <v>10644</v>
      </c>
      <c r="K416" s="73" t="str">
        <f t="shared" si="6"/>
        <v/>
      </c>
      <c r="L416" s="12"/>
    </row>
    <row r="417" spans="2:12" ht="15.6" x14ac:dyDescent="0.3">
      <c r="B417" s="13" t="s">
        <v>9501</v>
      </c>
      <c r="C417" s="41" t="s">
        <v>9502</v>
      </c>
      <c r="D417" s="36" t="s">
        <v>10060</v>
      </c>
      <c r="E417" s="13" t="s">
        <v>9965</v>
      </c>
      <c r="F417" s="42">
        <v>1</v>
      </c>
      <c r="G417" s="45">
        <v>15.49</v>
      </c>
      <c r="H417" s="43"/>
      <c r="I417" s="44">
        <f>IFERROR(Таб08_04[[#This Row],[Цена]]*Таб08_04[[#This Row],[Заказ]],"")</f>
        <v>0</v>
      </c>
      <c r="J417" s="18" t="s">
        <v>10644</v>
      </c>
      <c r="K417" s="73" t="str">
        <f t="shared" si="6"/>
        <v/>
      </c>
      <c r="L417" s="12"/>
    </row>
    <row r="418" spans="2:12" ht="15.6" x14ac:dyDescent="0.3">
      <c r="B418" s="13" t="s">
        <v>9503</v>
      </c>
      <c r="C418" s="41" t="s">
        <v>9504</v>
      </c>
      <c r="D418" s="36" t="s">
        <v>10190</v>
      </c>
      <c r="E418" s="13" t="s">
        <v>9965</v>
      </c>
      <c r="F418" s="42">
        <v>1</v>
      </c>
      <c r="G418" s="45">
        <v>15.49</v>
      </c>
      <c r="H418" s="43"/>
      <c r="I418" s="44">
        <f>IFERROR(Таб08_04[[#This Row],[Цена]]*Таб08_04[[#This Row],[Заказ]],"")</f>
        <v>0</v>
      </c>
      <c r="J418" s="18" t="s">
        <v>10644</v>
      </c>
      <c r="K418" s="73" t="str">
        <f t="shared" si="6"/>
        <v/>
      </c>
      <c r="L418" s="12"/>
    </row>
    <row r="419" spans="2:12" ht="15.6" x14ac:dyDescent="0.3">
      <c r="B419" s="13" t="s">
        <v>9505</v>
      </c>
      <c r="C419" s="41" t="s">
        <v>9506</v>
      </c>
      <c r="D419" s="36" t="s">
        <v>10190</v>
      </c>
      <c r="E419" s="13" t="s">
        <v>9965</v>
      </c>
      <c r="F419" s="42">
        <v>1</v>
      </c>
      <c r="G419" s="45">
        <v>15.49</v>
      </c>
      <c r="H419" s="43"/>
      <c r="I419" s="44">
        <f>IFERROR(Таб08_04[[#This Row],[Цена]]*Таб08_04[[#This Row],[Заказ]],"")</f>
        <v>0</v>
      </c>
      <c r="J419" s="18" t="s">
        <v>10644</v>
      </c>
      <c r="K419" s="73" t="str">
        <f t="shared" si="6"/>
        <v/>
      </c>
      <c r="L419" s="12"/>
    </row>
    <row r="420" spans="2:12" ht="15.6" x14ac:dyDescent="0.3">
      <c r="B420" s="13" t="s">
        <v>9507</v>
      </c>
      <c r="C420" s="41" t="s">
        <v>9508</v>
      </c>
      <c r="D420" s="36" t="s">
        <v>10555</v>
      </c>
      <c r="E420" s="13" t="s">
        <v>9965</v>
      </c>
      <c r="F420" s="42">
        <v>1</v>
      </c>
      <c r="G420" s="45">
        <v>38.6</v>
      </c>
      <c r="H420" s="43"/>
      <c r="I420" s="44">
        <f>IFERROR(Таб08_04[[#This Row],[Цена]]*Таб08_04[[#This Row],[Заказ]],"")</f>
        <v>0</v>
      </c>
      <c r="J420" s="18" t="s">
        <v>10644</v>
      </c>
      <c r="K420" s="73" t="str">
        <f t="shared" si="6"/>
        <v/>
      </c>
      <c r="L420" s="12"/>
    </row>
    <row r="421" spans="2:12" ht="15.6" x14ac:dyDescent="0.3">
      <c r="B421" s="13" t="s">
        <v>9509</v>
      </c>
      <c r="C421" s="41" t="s">
        <v>9510</v>
      </c>
      <c r="D421" s="36" t="s">
        <v>10190</v>
      </c>
      <c r="E421" s="13" t="s">
        <v>9965</v>
      </c>
      <c r="F421" s="42">
        <v>1</v>
      </c>
      <c r="G421" s="45">
        <v>15.49</v>
      </c>
      <c r="H421" s="43"/>
      <c r="I421" s="44">
        <f>IFERROR(Таб08_04[[#This Row],[Цена]]*Таб08_04[[#This Row],[Заказ]],"")</f>
        <v>0</v>
      </c>
      <c r="J421" s="18" t="s">
        <v>10644</v>
      </c>
      <c r="K421" s="73" t="str">
        <f t="shared" si="6"/>
        <v/>
      </c>
      <c r="L421" s="12"/>
    </row>
    <row r="422" spans="2:12" ht="15.6" x14ac:dyDescent="0.3">
      <c r="B422" s="13" t="s">
        <v>9511</v>
      </c>
      <c r="C422" s="41" t="s">
        <v>9512</v>
      </c>
      <c r="D422" s="36" t="s">
        <v>10190</v>
      </c>
      <c r="E422" s="13" t="s">
        <v>9965</v>
      </c>
      <c r="F422" s="42">
        <v>1</v>
      </c>
      <c r="G422" s="45">
        <v>18.91</v>
      </c>
      <c r="H422" s="43"/>
      <c r="I422" s="44">
        <f>IFERROR(Таб08_04[[#This Row],[Цена]]*Таб08_04[[#This Row],[Заказ]],"")</f>
        <v>0</v>
      </c>
      <c r="J422" s="18" t="s">
        <v>10644</v>
      </c>
      <c r="K422" s="73" t="str">
        <f t="shared" si="6"/>
        <v/>
      </c>
      <c r="L422" s="12"/>
    </row>
    <row r="423" spans="2:12" ht="15.6" x14ac:dyDescent="0.3">
      <c r="B423" s="13" t="s">
        <v>9513</v>
      </c>
      <c r="C423" s="41" t="s">
        <v>9514</v>
      </c>
      <c r="D423" s="36" t="s">
        <v>10555</v>
      </c>
      <c r="E423" s="13" t="s">
        <v>9965</v>
      </c>
      <c r="F423" s="42">
        <v>1</v>
      </c>
      <c r="G423" s="45">
        <v>15.49</v>
      </c>
      <c r="H423" s="43"/>
      <c r="I423" s="44">
        <f>IFERROR(Таб08_04[[#This Row],[Цена]]*Таб08_04[[#This Row],[Заказ]],"")</f>
        <v>0</v>
      </c>
      <c r="J423" s="18" t="s">
        <v>10644</v>
      </c>
      <c r="K423" s="73" t="str">
        <f t="shared" si="6"/>
        <v/>
      </c>
      <c r="L423" s="12"/>
    </row>
    <row r="424" spans="2:12" ht="15.6" x14ac:dyDescent="0.3">
      <c r="B424" s="13" t="s">
        <v>9515</v>
      </c>
      <c r="C424" s="41" t="s">
        <v>9516</v>
      </c>
      <c r="D424" s="36" t="s">
        <v>10555</v>
      </c>
      <c r="E424" s="13" t="s">
        <v>9965</v>
      </c>
      <c r="F424" s="42">
        <v>1</v>
      </c>
      <c r="G424" s="45">
        <v>15.9</v>
      </c>
      <c r="H424" s="43"/>
      <c r="I424" s="44">
        <f>IFERROR(Таб08_04[[#This Row],[Цена]]*Таб08_04[[#This Row],[Заказ]],"")</f>
        <v>0</v>
      </c>
      <c r="J424" s="18" t="s">
        <v>10644</v>
      </c>
      <c r="K424" s="73" t="str">
        <f t="shared" si="6"/>
        <v/>
      </c>
      <c r="L424" s="12"/>
    </row>
    <row r="425" spans="2:12" ht="15.6" x14ac:dyDescent="0.3">
      <c r="B425" s="13" t="s">
        <v>9517</v>
      </c>
      <c r="C425" s="41" t="s">
        <v>9518</v>
      </c>
      <c r="D425" s="36" t="s">
        <v>10555</v>
      </c>
      <c r="E425" s="13" t="s">
        <v>9965</v>
      </c>
      <c r="F425" s="42">
        <v>1</v>
      </c>
      <c r="G425" s="45">
        <v>15.49</v>
      </c>
      <c r="H425" s="43"/>
      <c r="I425" s="44">
        <f>IFERROR(Таб08_04[[#This Row],[Цена]]*Таб08_04[[#This Row],[Заказ]],"")</f>
        <v>0</v>
      </c>
      <c r="J425" s="18" t="s">
        <v>10644</v>
      </c>
      <c r="K425" s="73" t="str">
        <f t="shared" si="6"/>
        <v/>
      </c>
      <c r="L425" s="12"/>
    </row>
    <row r="426" spans="2:12" ht="15.6" x14ac:dyDescent="0.3">
      <c r="B426" s="13" t="s">
        <v>9521</v>
      </c>
      <c r="C426" s="41" t="s">
        <v>9522</v>
      </c>
      <c r="D426" s="36" t="s">
        <v>10060</v>
      </c>
      <c r="E426" s="13" t="s">
        <v>9965</v>
      </c>
      <c r="F426" s="42">
        <v>1</v>
      </c>
      <c r="G426" s="45">
        <v>15.49</v>
      </c>
      <c r="H426" s="43"/>
      <c r="I426" s="44">
        <f>IFERROR(Таб08_04[[#This Row],[Цена]]*Таб08_04[[#This Row],[Заказ]],"")</f>
        <v>0</v>
      </c>
      <c r="J426" s="18" t="s">
        <v>10644</v>
      </c>
      <c r="K426" s="73" t="str">
        <f t="shared" si="6"/>
        <v/>
      </c>
      <c r="L426" s="12"/>
    </row>
    <row r="427" spans="2:12" ht="15.6" x14ac:dyDescent="0.3">
      <c r="B427" s="13" t="s">
        <v>9033</v>
      </c>
      <c r="C427" s="41" t="s">
        <v>9034</v>
      </c>
      <c r="D427" s="36" t="s">
        <v>10045</v>
      </c>
      <c r="E427" s="13" t="s">
        <v>9965</v>
      </c>
      <c r="F427" s="42">
        <v>3</v>
      </c>
      <c r="G427" s="45">
        <v>212.39</v>
      </c>
      <c r="H427" s="43"/>
      <c r="I427" s="44">
        <f>IFERROR(Таб08_04[[#This Row],[Цена]]*Таб08_04[[#This Row],[Заказ]],"")</f>
        <v>0</v>
      </c>
      <c r="J427" s="18" t="s">
        <v>10644</v>
      </c>
      <c r="K427" s="73" t="str">
        <f t="shared" si="6"/>
        <v/>
      </c>
      <c r="L427" s="12"/>
    </row>
    <row r="428" spans="2:12" ht="15.6" x14ac:dyDescent="0.3">
      <c r="B428" s="13" t="s">
        <v>9031</v>
      </c>
      <c r="C428" s="41" t="s">
        <v>9032</v>
      </c>
      <c r="D428" s="36" t="s">
        <v>10045</v>
      </c>
      <c r="E428" s="13" t="s">
        <v>9965</v>
      </c>
      <c r="F428" s="42">
        <v>3</v>
      </c>
      <c r="G428" s="45">
        <v>121.2</v>
      </c>
      <c r="H428" s="43"/>
      <c r="I428" s="44">
        <f>IFERROR(Таб08_04[[#This Row],[Цена]]*Таб08_04[[#This Row],[Заказ]],"")</f>
        <v>0</v>
      </c>
      <c r="J428" s="18" t="s">
        <v>10644</v>
      </c>
      <c r="K428" s="73" t="str">
        <f t="shared" si="6"/>
        <v/>
      </c>
      <c r="L428" s="12"/>
    </row>
    <row r="429" spans="2:12" ht="15.6" x14ac:dyDescent="0.3">
      <c r="B429" s="13" t="s">
        <v>8891</v>
      </c>
      <c r="C429" s="41" t="s">
        <v>8892</v>
      </c>
      <c r="D429" s="36" t="s">
        <v>10220</v>
      </c>
      <c r="E429" s="13" t="s">
        <v>9965</v>
      </c>
      <c r="F429" s="42">
        <v>3</v>
      </c>
      <c r="G429" s="45">
        <v>62.28</v>
      </c>
      <c r="H429" s="43"/>
      <c r="I429" s="44">
        <f>IFERROR(Таб08_04[[#This Row],[Цена]]*Таб08_04[[#This Row],[Заказ]],"")</f>
        <v>0</v>
      </c>
      <c r="J429" s="18" t="s">
        <v>10644</v>
      </c>
      <c r="K429" s="73" t="str">
        <f t="shared" si="6"/>
        <v/>
      </c>
      <c r="L429" s="12"/>
    </row>
    <row r="430" spans="2:12" ht="15.6" x14ac:dyDescent="0.3">
      <c r="B430" s="13" t="s">
        <v>8851</v>
      </c>
      <c r="C430" s="41" t="s">
        <v>8852</v>
      </c>
      <c r="D430" s="36" t="s">
        <v>10555</v>
      </c>
      <c r="E430" s="13" t="s">
        <v>9965</v>
      </c>
      <c r="F430" s="42">
        <v>1</v>
      </c>
      <c r="G430" s="45">
        <v>59.17</v>
      </c>
      <c r="H430" s="43"/>
      <c r="I430" s="44">
        <f>IFERROR(Таб08_04[[#This Row],[Цена]]*Таб08_04[[#This Row],[Заказ]],"")</f>
        <v>0</v>
      </c>
      <c r="J430" s="18" t="s">
        <v>10644</v>
      </c>
      <c r="K430" s="73" t="str">
        <f t="shared" si="6"/>
        <v/>
      </c>
      <c r="L430" s="12"/>
    </row>
    <row r="431" spans="2:12" ht="15.6" x14ac:dyDescent="0.3">
      <c r="B431" s="13" t="s">
        <v>9587</v>
      </c>
      <c r="C431" s="41" t="s">
        <v>9588</v>
      </c>
      <c r="D431" s="36" t="s">
        <v>10060</v>
      </c>
      <c r="E431" s="13" t="s">
        <v>9965</v>
      </c>
      <c r="F431" s="42">
        <v>1</v>
      </c>
      <c r="G431" s="45">
        <v>15.9</v>
      </c>
      <c r="H431" s="43"/>
      <c r="I431" s="44">
        <f>IFERROR(Таб08_04[[#This Row],[Цена]]*Таб08_04[[#This Row],[Заказ]],"")</f>
        <v>0</v>
      </c>
      <c r="J431" s="18" t="s">
        <v>10644</v>
      </c>
      <c r="K431" s="73" t="str">
        <f t="shared" si="6"/>
        <v/>
      </c>
      <c r="L431" s="12"/>
    </row>
    <row r="432" spans="2:12" ht="15.6" x14ac:dyDescent="0.3">
      <c r="B432" s="13" t="s">
        <v>9531</v>
      </c>
      <c r="C432" s="41" t="s">
        <v>9532</v>
      </c>
      <c r="D432" s="36" t="s">
        <v>10045</v>
      </c>
      <c r="E432" s="13" t="s">
        <v>9965</v>
      </c>
      <c r="F432" s="42">
        <v>3</v>
      </c>
      <c r="G432" s="45">
        <v>15.49</v>
      </c>
      <c r="H432" s="43"/>
      <c r="I432" s="44">
        <f>IFERROR(Таб08_04[[#This Row],[Цена]]*Таб08_04[[#This Row],[Заказ]],"")</f>
        <v>0</v>
      </c>
      <c r="J432" s="18" t="s">
        <v>10644</v>
      </c>
      <c r="K432" s="73" t="str">
        <f t="shared" si="6"/>
        <v/>
      </c>
      <c r="L432" s="12"/>
    </row>
    <row r="433" spans="2:12" ht="15.6" x14ac:dyDescent="0.3">
      <c r="B433" s="13" t="s">
        <v>9535</v>
      </c>
      <c r="C433" s="41" t="s">
        <v>9536</v>
      </c>
      <c r="D433" s="36" t="s">
        <v>10060</v>
      </c>
      <c r="E433" s="13" t="s">
        <v>9965</v>
      </c>
      <c r="F433" s="42">
        <v>1</v>
      </c>
      <c r="G433" s="45">
        <v>13.83</v>
      </c>
      <c r="H433" s="43"/>
      <c r="I433" s="44">
        <f>IFERROR(Таб08_04[[#This Row],[Цена]]*Таб08_04[[#This Row],[Заказ]],"")</f>
        <v>0</v>
      </c>
      <c r="J433" s="18" t="s">
        <v>10644</v>
      </c>
      <c r="K433" s="73" t="str">
        <f t="shared" si="6"/>
        <v/>
      </c>
      <c r="L433" s="12"/>
    </row>
    <row r="434" spans="2:12" ht="15.6" x14ac:dyDescent="0.3">
      <c r="B434" s="13" t="s">
        <v>9533</v>
      </c>
      <c r="C434" s="41" t="s">
        <v>9534</v>
      </c>
      <c r="D434" s="36" t="s">
        <v>10060</v>
      </c>
      <c r="E434" s="13" t="s">
        <v>9965</v>
      </c>
      <c r="F434" s="42">
        <v>1</v>
      </c>
      <c r="G434" s="45">
        <v>15.49</v>
      </c>
      <c r="H434" s="43"/>
      <c r="I434" s="44">
        <f>IFERROR(Таб08_04[[#This Row],[Цена]]*Таб08_04[[#This Row],[Заказ]],"")</f>
        <v>0</v>
      </c>
      <c r="J434" s="18" t="s">
        <v>10644</v>
      </c>
      <c r="K434" s="73" t="str">
        <f t="shared" si="6"/>
        <v/>
      </c>
      <c r="L434" s="12"/>
    </row>
    <row r="435" spans="2:12" ht="15.6" x14ac:dyDescent="0.3">
      <c r="B435" s="13" t="s">
        <v>9607</v>
      </c>
      <c r="C435" s="41" t="s">
        <v>9608</v>
      </c>
      <c r="D435" s="36" t="s">
        <v>10060</v>
      </c>
      <c r="E435" s="13" t="s">
        <v>9965</v>
      </c>
      <c r="F435" s="42">
        <v>1</v>
      </c>
      <c r="G435" s="45">
        <v>75.959999999999994</v>
      </c>
      <c r="H435" s="43"/>
      <c r="I435" s="44">
        <f>IFERROR(Таб08_04[[#This Row],[Цена]]*Таб08_04[[#This Row],[Заказ]],"")</f>
        <v>0</v>
      </c>
      <c r="J435" s="18" t="s">
        <v>10644</v>
      </c>
      <c r="K435" s="73" t="str">
        <f t="shared" si="6"/>
        <v/>
      </c>
      <c r="L435" s="12"/>
    </row>
    <row r="436" spans="2:12" ht="15.6" x14ac:dyDescent="0.3">
      <c r="B436" s="13" t="s">
        <v>9609</v>
      </c>
      <c r="C436" s="41" t="s">
        <v>9610</v>
      </c>
      <c r="D436" s="36" t="s">
        <v>10060</v>
      </c>
      <c r="E436" s="13" t="s">
        <v>9965</v>
      </c>
      <c r="F436" s="42">
        <v>1</v>
      </c>
      <c r="G436" s="45">
        <v>121.2</v>
      </c>
      <c r="H436" s="43"/>
      <c r="I436" s="44">
        <f>IFERROR(Таб08_04[[#This Row],[Цена]]*Таб08_04[[#This Row],[Заказ]],"")</f>
        <v>0</v>
      </c>
      <c r="J436" s="18" t="s">
        <v>10644</v>
      </c>
      <c r="K436" s="73" t="str">
        <f t="shared" si="6"/>
        <v/>
      </c>
      <c r="L436" s="12"/>
    </row>
    <row r="437" spans="2:12" ht="15.6" x14ac:dyDescent="0.3">
      <c r="B437" s="13" t="s">
        <v>9611</v>
      </c>
      <c r="C437" s="41" t="s">
        <v>9612</v>
      </c>
      <c r="D437" s="36" t="s">
        <v>10555</v>
      </c>
      <c r="E437" s="13" t="s">
        <v>9965</v>
      </c>
      <c r="F437" s="42">
        <v>1</v>
      </c>
      <c r="G437" s="45">
        <v>59.17</v>
      </c>
      <c r="H437" s="43"/>
      <c r="I437" s="44">
        <f>IFERROR(Таб08_04[[#This Row],[Цена]]*Таб08_04[[#This Row],[Заказ]],"")</f>
        <v>0</v>
      </c>
      <c r="J437" s="18" t="s">
        <v>10644</v>
      </c>
      <c r="K437" s="73" t="str">
        <f t="shared" si="6"/>
        <v/>
      </c>
      <c r="L437" s="12"/>
    </row>
    <row r="438" spans="2:12" ht="15.6" x14ac:dyDescent="0.3">
      <c r="B438" s="13" t="s">
        <v>9635</v>
      </c>
      <c r="C438" s="41" t="s">
        <v>9636</v>
      </c>
      <c r="D438" s="36" t="s">
        <v>10220</v>
      </c>
      <c r="E438" s="13" t="s">
        <v>9965</v>
      </c>
      <c r="F438" s="42">
        <v>3</v>
      </c>
      <c r="G438" s="45">
        <v>59.17</v>
      </c>
      <c r="H438" s="43"/>
      <c r="I438" s="44">
        <f>IFERROR(Таб08_04[[#This Row],[Цена]]*Таб08_04[[#This Row],[Заказ]],"")</f>
        <v>0</v>
      </c>
      <c r="J438" s="18" t="s">
        <v>10644</v>
      </c>
      <c r="K438" s="73" t="str">
        <f t="shared" si="6"/>
        <v/>
      </c>
      <c r="L438" s="12"/>
    </row>
    <row r="439" spans="2:12" ht="15.6" x14ac:dyDescent="0.3">
      <c r="B439" s="13" t="s">
        <v>9319</v>
      </c>
      <c r="C439" s="41" t="s">
        <v>9320</v>
      </c>
      <c r="D439" s="36" t="s">
        <v>10045</v>
      </c>
      <c r="E439" s="13" t="s">
        <v>9965</v>
      </c>
      <c r="F439" s="42">
        <v>3</v>
      </c>
      <c r="G439" s="45">
        <v>73.12</v>
      </c>
      <c r="H439" s="43"/>
      <c r="I439" s="44">
        <f>IFERROR(Таб08_04[[#This Row],[Цена]]*Таб08_04[[#This Row],[Заказ]],"")</f>
        <v>0</v>
      </c>
      <c r="J439" s="18" t="s">
        <v>10644</v>
      </c>
      <c r="K439" s="73" t="str">
        <f t="shared" si="6"/>
        <v/>
      </c>
      <c r="L439" s="12"/>
    </row>
    <row r="440" spans="2:12" ht="15.6" x14ac:dyDescent="0.3">
      <c r="B440" s="13" t="s">
        <v>9321</v>
      </c>
      <c r="C440" s="41" t="s">
        <v>9322</v>
      </c>
      <c r="D440" s="36" t="s">
        <v>10045</v>
      </c>
      <c r="E440" s="13" t="s">
        <v>9965</v>
      </c>
      <c r="F440" s="42">
        <v>3</v>
      </c>
      <c r="G440" s="45">
        <v>41.5</v>
      </c>
      <c r="H440" s="43"/>
      <c r="I440" s="44">
        <f>IFERROR(Таб08_04[[#This Row],[Цена]]*Таб08_04[[#This Row],[Заказ]],"")</f>
        <v>0</v>
      </c>
      <c r="J440" s="18" t="s">
        <v>10644</v>
      </c>
      <c r="K440" s="73" t="str">
        <f t="shared" si="6"/>
        <v/>
      </c>
      <c r="L440" s="12"/>
    </row>
    <row r="441" spans="2:12" ht="15.6" x14ac:dyDescent="0.3">
      <c r="B441" s="13" t="s">
        <v>9323</v>
      </c>
      <c r="C441" s="41" t="s">
        <v>9324</v>
      </c>
      <c r="D441" s="36" t="s">
        <v>10045</v>
      </c>
      <c r="E441" s="13" t="s">
        <v>9965</v>
      </c>
      <c r="F441" s="42">
        <v>3</v>
      </c>
      <c r="G441" s="45">
        <v>44.61</v>
      </c>
      <c r="H441" s="43"/>
      <c r="I441" s="44">
        <f>IFERROR(Таб08_04[[#This Row],[Цена]]*Таб08_04[[#This Row],[Заказ]],"")</f>
        <v>0</v>
      </c>
      <c r="J441" s="18" t="s">
        <v>10644</v>
      </c>
      <c r="K441" s="73" t="str">
        <f t="shared" si="6"/>
        <v/>
      </c>
      <c r="L441" s="12"/>
    </row>
    <row r="442" spans="2:12" ht="15.6" x14ac:dyDescent="0.3">
      <c r="B442" s="13" t="s">
        <v>9325</v>
      </c>
      <c r="C442" s="41" t="s">
        <v>9326</v>
      </c>
      <c r="D442" s="36" t="s">
        <v>10045</v>
      </c>
      <c r="E442" s="13" t="s">
        <v>9965</v>
      </c>
      <c r="F442" s="42">
        <v>3</v>
      </c>
      <c r="G442" s="45">
        <v>42.33</v>
      </c>
      <c r="H442" s="43"/>
      <c r="I442" s="44">
        <f>IFERROR(Таб08_04[[#This Row],[Цена]]*Таб08_04[[#This Row],[Заказ]],"")</f>
        <v>0</v>
      </c>
      <c r="J442" s="18" t="s">
        <v>10644</v>
      </c>
      <c r="K442" s="73" t="str">
        <f t="shared" si="6"/>
        <v/>
      </c>
      <c r="L442" s="12"/>
    </row>
    <row r="443" spans="2:12" ht="15.6" x14ac:dyDescent="0.3">
      <c r="B443" s="13" t="s">
        <v>9327</v>
      </c>
      <c r="C443" s="41" t="s">
        <v>9328</v>
      </c>
      <c r="D443" s="36" t="s">
        <v>10045</v>
      </c>
      <c r="E443" s="13" t="s">
        <v>9965</v>
      </c>
      <c r="F443" s="42">
        <v>3</v>
      </c>
      <c r="G443" s="45">
        <v>62.28</v>
      </c>
      <c r="H443" s="43"/>
      <c r="I443" s="44">
        <f>IFERROR(Таб08_04[[#This Row],[Цена]]*Таб08_04[[#This Row],[Заказ]],"")</f>
        <v>0</v>
      </c>
      <c r="J443" s="18" t="s">
        <v>10644</v>
      </c>
      <c r="K443" s="73" t="str">
        <f t="shared" si="6"/>
        <v/>
      </c>
      <c r="L443" s="12"/>
    </row>
    <row r="444" spans="2:12" ht="15.6" x14ac:dyDescent="0.3">
      <c r="B444" s="13" t="s">
        <v>9329</v>
      </c>
      <c r="C444" s="41" t="s">
        <v>9330</v>
      </c>
      <c r="D444" s="36" t="s">
        <v>10045</v>
      </c>
      <c r="E444" s="13" t="s">
        <v>9965</v>
      </c>
      <c r="F444" s="42">
        <v>3</v>
      </c>
      <c r="G444" s="45">
        <v>44.61</v>
      </c>
      <c r="H444" s="43"/>
      <c r="I444" s="44">
        <f>IFERROR(Таб08_04[[#This Row],[Цена]]*Таб08_04[[#This Row],[Заказ]],"")</f>
        <v>0</v>
      </c>
      <c r="J444" s="18" t="s">
        <v>10644</v>
      </c>
      <c r="K444" s="73" t="str">
        <f t="shared" si="6"/>
        <v/>
      </c>
      <c r="L444" s="12"/>
    </row>
    <row r="445" spans="2:12" ht="15.6" x14ac:dyDescent="0.3">
      <c r="B445" s="13" t="s">
        <v>9331</v>
      </c>
      <c r="C445" s="41" t="s">
        <v>9332</v>
      </c>
      <c r="D445" s="36" t="s">
        <v>10060</v>
      </c>
      <c r="E445" s="13" t="s">
        <v>9965</v>
      </c>
      <c r="F445" s="42">
        <v>1</v>
      </c>
      <c r="G445" s="45">
        <v>48.34</v>
      </c>
      <c r="H445" s="43"/>
      <c r="I445" s="44">
        <f>IFERROR(Таб08_04[[#This Row],[Цена]]*Таб08_04[[#This Row],[Заказ]],"")</f>
        <v>0</v>
      </c>
      <c r="J445" s="18" t="s">
        <v>10644</v>
      </c>
      <c r="K445" s="73" t="str">
        <f t="shared" si="6"/>
        <v/>
      </c>
      <c r="L445" s="12"/>
    </row>
    <row r="446" spans="2:12" ht="15.6" x14ac:dyDescent="0.3">
      <c r="B446" s="13" t="s">
        <v>9333</v>
      </c>
      <c r="C446" s="41" t="s">
        <v>9334</v>
      </c>
      <c r="D446" s="36" t="s">
        <v>10045</v>
      </c>
      <c r="E446" s="13" t="s">
        <v>9965</v>
      </c>
      <c r="F446" s="42">
        <v>3</v>
      </c>
      <c r="G446" s="45">
        <v>61.45</v>
      </c>
      <c r="H446" s="43"/>
      <c r="I446" s="44">
        <f>IFERROR(Таб08_04[[#This Row],[Цена]]*Таб08_04[[#This Row],[Заказ]],"")</f>
        <v>0</v>
      </c>
      <c r="J446" s="18" t="s">
        <v>10644</v>
      </c>
      <c r="K446" s="73" t="str">
        <f t="shared" si="6"/>
        <v/>
      </c>
      <c r="L446" s="12"/>
    </row>
    <row r="447" spans="2:12" ht="15.6" x14ac:dyDescent="0.3">
      <c r="B447" s="13" t="s">
        <v>9335</v>
      </c>
      <c r="C447" s="41" t="s">
        <v>9336</v>
      </c>
      <c r="D447" s="36" t="s">
        <v>10045</v>
      </c>
      <c r="E447" s="13" t="s">
        <v>9965</v>
      </c>
      <c r="F447" s="42">
        <v>3</v>
      </c>
      <c r="G447" s="45">
        <v>121.2</v>
      </c>
      <c r="H447" s="43"/>
      <c r="I447" s="44">
        <f>IFERROR(Таб08_04[[#This Row],[Цена]]*Таб08_04[[#This Row],[Заказ]],"")</f>
        <v>0</v>
      </c>
      <c r="J447" s="18" t="s">
        <v>10644</v>
      </c>
      <c r="K447" s="73" t="str">
        <f t="shared" si="6"/>
        <v/>
      </c>
      <c r="L447" s="12"/>
    </row>
    <row r="448" spans="2:12" ht="15.6" x14ac:dyDescent="0.3">
      <c r="B448" s="13" t="s">
        <v>9337</v>
      </c>
      <c r="C448" s="41" t="s">
        <v>9338</v>
      </c>
      <c r="D448" s="36" t="s">
        <v>10045</v>
      </c>
      <c r="E448" s="13" t="s">
        <v>9965</v>
      </c>
      <c r="F448" s="42">
        <v>3</v>
      </c>
      <c r="G448" s="45">
        <v>52.33</v>
      </c>
      <c r="H448" s="43"/>
      <c r="I448" s="44">
        <f>IFERROR(Таб08_04[[#This Row],[Цена]]*Таб08_04[[#This Row],[Заказ]],"")</f>
        <v>0</v>
      </c>
      <c r="J448" s="18" t="s">
        <v>10644</v>
      </c>
      <c r="K448" s="73" t="str">
        <f t="shared" si="6"/>
        <v/>
      </c>
      <c r="L448" s="12"/>
    </row>
    <row r="449" spans="2:12" ht="15.6" x14ac:dyDescent="0.3">
      <c r="B449" s="13" t="s">
        <v>9339</v>
      </c>
      <c r="C449" s="41" t="s">
        <v>9340</v>
      </c>
      <c r="D449" s="36" t="s">
        <v>10045</v>
      </c>
      <c r="E449" s="13" t="s">
        <v>9965</v>
      </c>
      <c r="F449" s="42">
        <v>3</v>
      </c>
      <c r="G449" s="45">
        <v>57.72</v>
      </c>
      <c r="H449" s="43"/>
      <c r="I449" s="44">
        <f>IFERROR(Таб08_04[[#This Row],[Цена]]*Таб08_04[[#This Row],[Заказ]],"")</f>
        <v>0</v>
      </c>
      <c r="J449" s="18" t="s">
        <v>10644</v>
      </c>
      <c r="K449" s="73" t="str">
        <f t="shared" si="6"/>
        <v/>
      </c>
      <c r="L449" s="12"/>
    </row>
    <row r="450" spans="2:12" ht="15.6" x14ac:dyDescent="0.3">
      <c r="B450" s="13" t="s">
        <v>9341</v>
      </c>
      <c r="C450" s="41" t="s">
        <v>9342</v>
      </c>
      <c r="D450" s="36" t="s">
        <v>10045</v>
      </c>
      <c r="E450" s="13" t="s">
        <v>9965</v>
      </c>
      <c r="F450" s="42">
        <v>3</v>
      </c>
      <c r="G450" s="45">
        <v>43.78</v>
      </c>
      <c r="H450" s="43"/>
      <c r="I450" s="44">
        <f>IFERROR(Таб08_04[[#This Row],[Цена]]*Таб08_04[[#This Row],[Заказ]],"")</f>
        <v>0</v>
      </c>
      <c r="J450" s="18" t="s">
        <v>10644</v>
      </c>
      <c r="K450" s="73" t="str">
        <f t="shared" si="6"/>
        <v/>
      </c>
      <c r="L450" s="12"/>
    </row>
    <row r="451" spans="2:12" ht="15.6" x14ac:dyDescent="0.3">
      <c r="B451" s="13" t="s">
        <v>9343</v>
      </c>
      <c r="C451" s="41" t="s">
        <v>9344</v>
      </c>
      <c r="D451" s="36" t="s">
        <v>10045</v>
      </c>
      <c r="E451" s="13" t="s">
        <v>9965</v>
      </c>
      <c r="F451" s="42">
        <v>3</v>
      </c>
      <c r="G451" s="45">
        <v>107.31</v>
      </c>
      <c r="H451" s="43"/>
      <c r="I451" s="44">
        <f>IFERROR(Таб08_04[[#This Row],[Цена]]*Таб08_04[[#This Row],[Заказ]],"")</f>
        <v>0</v>
      </c>
      <c r="J451" s="18" t="s">
        <v>10644</v>
      </c>
      <c r="K451" s="73" t="str">
        <f t="shared" si="6"/>
        <v/>
      </c>
      <c r="L451" s="12"/>
    </row>
    <row r="452" spans="2:12" ht="15.6" x14ac:dyDescent="0.3">
      <c r="B452" s="13" t="s">
        <v>9345</v>
      </c>
      <c r="C452" s="41" t="s">
        <v>9346</v>
      </c>
      <c r="D452" s="36" t="s">
        <v>10045</v>
      </c>
      <c r="E452" s="13" t="s">
        <v>9965</v>
      </c>
      <c r="F452" s="42">
        <v>3</v>
      </c>
      <c r="G452" s="45">
        <v>139.22999999999999</v>
      </c>
      <c r="H452" s="43"/>
      <c r="I452" s="44">
        <f>IFERROR(Таб08_04[[#This Row],[Цена]]*Таб08_04[[#This Row],[Заказ]],"")</f>
        <v>0</v>
      </c>
      <c r="J452" s="18" t="s">
        <v>10644</v>
      </c>
      <c r="K452" s="73" t="str">
        <f t="shared" si="6"/>
        <v/>
      </c>
      <c r="L452" s="12"/>
    </row>
    <row r="453" spans="2:12" ht="15.6" x14ac:dyDescent="0.3">
      <c r="B453" s="13" t="s">
        <v>9347</v>
      </c>
      <c r="C453" s="41" t="s">
        <v>9348</v>
      </c>
      <c r="D453" s="36" t="s">
        <v>10045</v>
      </c>
      <c r="E453" s="13" t="s">
        <v>9965</v>
      </c>
      <c r="F453" s="42">
        <v>3</v>
      </c>
      <c r="G453" s="45">
        <v>107.31</v>
      </c>
      <c r="H453" s="43"/>
      <c r="I453" s="44">
        <f>IFERROR(Таб08_04[[#This Row],[Цена]]*Таб08_04[[#This Row],[Заказ]],"")</f>
        <v>0</v>
      </c>
      <c r="J453" s="18" t="s">
        <v>10644</v>
      </c>
      <c r="K453" s="73" t="str">
        <f t="shared" si="6"/>
        <v/>
      </c>
      <c r="L453" s="12"/>
    </row>
    <row r="454" spans="2:12" ht="15.6" x14ac:dyDescent="0.3">
      <c r="B454" s="13" t="s">
        <v>9349</v>
      </c>
      <c r="C454" s="41" t="s">
        <v>9350</v>
      </c>
      <c r="D454" s="36" t="s">
        <v>10060</v>
      </c>
      <c r="E454" s="13" t="s">
        <v>9965</v>
      </c>
      <c r="F454" s="42">
        <v>1</v>
      </c>
      <c r="G454" s="45">
        <v>44.61</v>
      </c>
      <c r="H454" s="43"/>
      <c r="I454" s="44">
        <f>IFERROR(Таб08_04[[#This Row],[Цена]]*Таб08_04[[#This Row],[Заказ]],"")</f>
        <v>0</v>
      </c>
      <c r="J454" s="18" t="s">
        <v>10644</v>
      </c>
      <c r="K454" s="73" t="str">
        <f t="shared" ref="K454:K517" si="7">IF(AND($K$4&gt;0,$K$4&lt;300),"Минимальный заказ по вкладке 300 евро","")</f>
        <v/>
      </c>
      <c r="L454" s="12"/>
    </row>
    <row r="455" spans="2:12" ht="15.6" x14ac:dyDescent="0.3">
      <c r="B455" s="13" t="s">
        <v>9351</v>
      </c>
      <c r="C455" s="41" t="s">
        <v>9352</v>
      </c>
      <c r="D455" s="36" t="s">
        <v>10045</v>
      </c>
      <c r="E455" s="13" t="s">
        <v>9965</v>
      </c>
      <c r="F455" s="42">
        <v>3</v>
      </c>
      <c r="G455" s="45">
        <v>42.33</v>
      </c>
      <c r="H455" s="43"/>
      <c r="I455" s="44">
        <f>IFERROR(Таб08_04[[#This Row],[Цена]]*Таб08_04[[#This Row],[Заказ]],"")</f>
        <v>0</v>
      </c>
      <c r="J455" s="18" t="s">
        <v>10644</v>
      </c>
      <c r="K455" s="73" t="str">
        <f t="shared" si="7"/>
        <v/>
      </c>
      <c r="L455" s="12"/>
    </row>
    <row r="456" spans="2:12" ht="15.6" x14ac:dyDescent="0.3">
      <c r="B456" s="13" t="s">
        <v>9353</v>
      </c>
      <c r="C456" s="41" t="s">
        <v>9354</v>
      </c>
      <c r="D456" s="36" t="s">
        <v>10045</v>
      </c>
      <c r="E456" s="13" t="s">
        <v>9965</v>
      </c>
      <c r="F456" s="42">
        <v>3</v>
      </c>
      <c r="G456" s="45">
        <v>44.61</v>
      </c>
      <c r="H456" s="43"/>
      <c r="I456" s="44">
        <f>IFERROR(Таб08_04[[#This Row],[Цена]]*Таб08_04[[#This Row],[Заказ]],"")</f>
        <v>0</v>
      </c>
      <c r="J456" s="18" t="s">
        <v>10644</v>
      </c>
      <c r="K456" s="73" t="str">
        <f t="shared" si="7"/>
        <v/>
      </c>
      <c r="L456" s="12"/>
    </row>
    <row r="457" spans="2:12" ht="15.6" x14ac:dyDescent="0.3">
      <c r="B457" s="13" t="s">
        <v>9355</v>
      </c>
      <c r="C457" s="41" t="s">
        <v>9356</v>
      </c>
      <c r="D457" s="36" t="s">
        <v>10045</v>
      </c>
      <c r="E457" s="13" t="s">
        <v>9965</v>
      </c>
      <c r="F457" s="42">
        <v>3</v>
      </c>
      <c r="G457" s="45">
        <v>130.32</v>
      </c>
      <c r="H457" s="43"/>
      <c r="I457" s="44">
        <f>IFERROR(Таб08_04[[#This Row],[Цена]]*Таб08_04[[#This Row],[Заказ]],"")</f>
        <v>0</v>
      </c>
      <c r="J457" s="18" t="s">
        <v>10644</v>
      </c>
      <c r="K457" s="73" t="str">
        <f t="shared" si="7"/>
        <v/>
      </c>
      <c r="L457" s="12"/>
    </row>
    <row r="458" spans="2:12" ht="15.6" x14ac:dyDescent="0.3">
      <c r="B458" s="13" t="s">
        <v>9357</v>
      </c>
      <c r="C458" s="41" t="s">
        <v>9358</v>
      </c>
      <c r="D458" s="36" t="s">
        <v>10220</v>
      </c>
      <c r="E458" s="13" t="s">
        <v>9965</v>
      </c>
      <c r="F458" s="42">
        <v>3</v>
      </c>
      <c r="G458" s="45">
        <v>146.27000000000001</v>
      </c>
      <c r="H458" s="43"/>
      <c r="I458" s="44">
        <f>IFERROR(Таб08_04[[#This Row],[Цена]]*Таб08_04[[#This Row],[Заказ]],"")</f>
        <v>0</v>
      </c>
      <c r="J458" s="18" t="s">
        <v>10644</v>
      </c>
      <c r="K458" s="73" t="str">
        <f t="shared" si="7"/>
        <v/>
      </c>
      <c r="L458" s="12"/>
    </row>
    <row r="459" spans="2:12" ht="15.6" x14ac:dyDescent="0.3">
      <c r="B459" s="13" t="s">
        <v>9359</v>
      </c>
      <c r="C459" s="41" t="s">
        <v>9360</v>
      </c>
      <c r="D459" s="36" t="s">
        <v>10045</v>
      </c>
      <c r="E459" s="13" t="s">
        <v>9965</v>
      </c>
      <c r="F459" s="42">
        <v>3</v>
      </c>
      <c r="G459" s="45">
        <v>56.89</v>
      </c>
      <c r="H459" s="43"/>
      <c r="I459" s="44">
        <f>IFERROR(Таб08_04[[#This Row],[Цена]]*Таб08_04[[#This Row],[Заказ]],"")</f>
        <v>0</v>
      </c>
      <c r="J459" s="18" t="s">
        <v>10644</v>
      </c>
      <c r="K459" s="73" t="str">
        <f t="shared" si="7"/>
        <v/>
      </c>
      <c r="L459" s="12"/>
    </row>
    <row r="460" spans="2:12" ht="15.6" x14ac:dyDescent="0.3">
      <c r="B460" s="13" t="s">
        <v>9361</v>
      </c>
      <c r="C460" s="41" t="s">
        <v>9362</v>
      </c>
      <c r="D460" s="36" t="s">
        <v>10045</v>
      </c>
      <c r="E460" s="13" t="s">
        <v>9965</v>
      </c>
      <c r="F460" s="42">
        <v>3</v>
      </c>
      <c r="G460" s="45">
        <v>61.45</v>
      </c>
      <c r="H460" s="43"/>
      <c r="I460" s="44">
        <f>IFERROR(Таб08_04[[#This Row],[Цена]]*Таб08_04[[#This Row],[Заказ]],"")</f>
        <v>0</v>
      </c>
      <c r="J460" s="18" t="s">
        <v>10644</v>
      </c>
      <c r="K460" s="73" t="str">
        <f t="shared" si="7"/>
        <v/>
      </c>
      <c r="L460" s="12"/>
    </row>
    <row r="461" spans="2:12" ht="15.6" x14ac:dyDescent="0.3">
      <c r="B461" s="13" t="s">
        <v>9365</v>
      </c>
      <c r="C461" s="41" t="s">
        <v>9366</v>
      </c>
      <c r="D461" s="36" t="s">
        <v>10045</v>
      </c>
      <c r="E461" s="13" t="s">
        <v>9965</v>
      </c>
      <c r="F461" s="42">
        <v>3</v>
      </c>
      <c r="G461" s="45">
        <v>49.17</v>
      </c>
      <c r="H461" s="43"/>
      <c r="I461" s="44">
        <f>IFERROR(Таб08_04[[#This Row],[Цена]]*Таб08_04[[#This Row],[Заказ]],"")</f>
        <v>0</v>
      </c>
      <c r="J461" s="18" t="s">
        <v>10644</v>
      </c>
      <c r="K461" s="73" t="str">
        <f t="shared" si="7"/>
        <v/>
      </c>
      <c r="L461" s="12"/>
    </row>
    <row r="462" spans="2:12" ht="15.6" x14ac:dyDescent="0.3">
      <c r="B462" s="13" t="s">
        <v>9367</v>
      </c>
      <c r="C462" s="41" t="s">
        <v>9368</v>
      </c>
      <c r="D462" s="36" t="s">
        <v>10060</v>
      </c>
      <c r="E462" s="13" t="s">
        <v>9965</v>
      </c>
      <c r="F462" s="42">
        <v>1</v>
      </c>
      <c r="G462" s="45">
        <v>121.2</v>
      </c>
      <c r="H462" s="43"/>
      <c r="I462" s="44">
        <f>IFERROR(Таб08_04[[#This Row],[Цена]]*Таб08_04[[#This Row],[Заказ]],"")</f>
        <v>0</v>
      </c>
      <c r="J462" s="18" t="s">
        <v>10644</v>
      </c>
      <c r="K462" s="73" t="str">
        <f t="shared" si="7"/>
        <v/>
      </c>
      <c r="L462" s="12"/>
    </row>
    <row r="463" spans="2:12" ht="15.6" x14ac:dyDescent="0.3">
      <c r="B463" s="13" t="s">
        <v>9363</v>
      </c>
      <c r="C463" s="41" t="s">
        <v>9364</v>
      </c>
      <c r="D463" s="36" t="s">
        <v>10045</v>
      </c>
      <c r="E463" s="13" t="s">
        <v>9965</v>
      </c>
      <c r="F463" s="42">
        <v>3</v>
      </c>
      <c r="G463" s="45">
        <v>59.17</v>
      </c>
      <c r="H463" s="43"/>
      <c r="I463" s="44">
        <f>IFERROR(Таб08_04[[#This Row],[Цена]]*Таб08_04[[#This Row],[Заказ]],"")</f>
        <v>0</v>
      </c>
      <c r="J463" s="18" t="s">
        <v>10644</v>
      </c>
      <c r="K463" s="73" t="str">
        <f t="shared" si="7"/>
        <v/>
      </c>
      <c r="L463" s="12"/>
    </row>
    <row r="464" spans="2:12" ht="15.6" x14ac:dyDescent="0.3">
      <c r="B464" s="13" t="s">
        <v>9369</v>
      </c>
      <c r="C464" s="41" t="s">
        <v>9370</v>
      </c>
      <c r="D464" s="36" t="s">
        <v>10045</v>
      </c>
      <c r="E464" s="13" t="s">
        <v>9965</v>
      </c>
      <c r="F464" s="42">
        <v>3</v>
      </c>
      <c r="G464" s="45">
        <v>159.94999999999999</v>
      </c>
      <c r="H464" s="43"/>
      <c r="I464" s="44">
        <f>IFERROR(Таб08_04[[#This Row],[Цена]]*Таб08_04[[#This Row],[Заказ]],"")</f>
        <v>0</v>
      </c>
      <c r="J464" s="18" t="s">
        <v>10644</v>
      </c>
      <c r="K464" s="73" t="str">
        <f t="shared" si="7"/>
        <v/>
      </c>
      <c r="L464" s="12"/>
    </row>
    <row r="465" spans="2:12" ht="15.6" x14ac:dyDescent="0.3">
      <c r="B465" s="13" t="s">
        <v>9371</v>
      </c>
      <c r="C465" s="41" t="s">
        <v>9372</v>
      </c>
      <c r="D465" s="36" t="s">
        <v>10220</v>
      </c>
      <c r="E465" s="13" t="s">
        <v>9965</v>
      </c>
      <c r="F465" s="42">
        <v>3</v>
      </c>
      <c r="G465" s="45">
        <v>212.39</v>
      </c>
      <c r="H465" s="43"/>
      <c r="I465" s="44">
        <f>IFERROR(Таб08_04[[#This Row],[Цена]]*Таб08_04[[#This Row],[Заказ]],"")</f>
        <v>0</v>
      </c>
      <c r="J465" s="18" t="s">
        <v>10644</v>
      </c>
      <c r="K465" s="73" t="str">
        <f t="shared" si="7"/>
        <v/>
      </c>
      <c r="L465" s="12"/>
    </row>
    <row r="466" spans="2:12" ht="15.6" x14ac:dyDescent="0.3">
      <c r="B466" s="13" t="s">
        <v>9373</v>
      </c>
      <c r="C466" s="41" t="s">
        <v>9374</v>
      </c>
      <c r="D466" s="36" t="s">
        <v>10045</v>
      </c>
      <c r="E466" s="13" t="s">
        <v>9965</v>
      </c>
      <c r="F466" s="42">
        <v>3</v>
      </c>
      <c r="G466" s="45">
        <v>49.17</v>
      </c>
      <c r="H466" s="43"/>
      <c r="I466" s="44">
        <f>IFERROR(Таб08_04[[#This Row],[Цена]]*Таб08_04[[#This Row],[Заказ]],"")</f>
        <v>0</v>
      </c>
      <c r="J466" s="18" t="s">
        <v>10644</v>
      </c>
      <c r="K466" s="73" t="str">
        <f t="shared" si="7"/>
        <v/>
      </c>
      <c r="L466" s="12"/>
    </row>
    <row r="467" spans="2:12" ht="15.6" x14ac:dyDescent="0.3">
      <c r="B467" s="13" t="s">
        <v>9375</v>
      </c>
      <c r="C467" s="41" t="s">
        <v>9376</v>
      </c>
      <c r="D467" s="36" t="s">
        <v>10045</v>
      </c>
      <c r="E467" s="13" t="s">
        <v>9965</v>
      </c>
      <c r="F467" s="42">
        <v>3</v>
      </c>
      <c r="G467" s="45">
        <v>61.45</v>
      </c>
      <c r="H467" s="43"/>
      <c r="I467" s="44">
        <f>IFERROR(Таб08_04[[#This Row],[Цена]]*Таб08_04[[#This Row],[Заказ]],"")</f>
        <v>0</v>
      </c>
      <c r="J467" s="18" t="s">
        <v>10644</v>
      </c>
      <c r="K467" s="73" t="str">
        <f t="shared" si="7"/>
        <v/>
      </c>
      <c r="L467" s="12"/>
    </row>
    <row r="468" spans="2:12" ht="15.6" x14ac:dyDescent="0.3">
      <c r="B468" s="13" t="s">
        <v>9315</v>
      </c>
      <c r="C468" s="41" t="s">
        <v>9316</v>
      </c>
      <c r="D468" s="36" t="s">
        <v>10045</v>
      </c>
      <c r="E468" s="13" t="s">
        <v>9965</v>
      </c>
      <c r="F468" s="42">
        <v>3</v>
      </c>
      <c r="G468" s="45">
        <v>44.61</v>
      </c>
      <c r="H468" s="43"/>
      <c r="I468" s="44">
        <f>IFERROR(Таб08_04[[#This Row],[Цена]]*Таб08_04[[#This Row],[Заказ]],"")</f>
        <v>0</v>
      </c>
      <c r="J468" s="18" t="s">
        <v>10644</v>
      </c>
      <c r="K468" s="73" t="str">
        <f t="shared" si="7"/>
        <v/>
      </c>
      <c r="L468" s="12"/>
    </row>
    <row r="469" spans="2:12" ht="15.6" x14ac:dyDescent="0.3">
      <c r="B469" s="13" t="s">
        <v>9317</v>
      </c>
      <c r="C469" s="41" t="s">
        <v>9318</v>
      </c>
      <c r="D469" s="36" t="s">
        <v>10060</v>
      </c>
      <c r="E469" s="13" t="s">
        <v>9965</v>
      </c>
      <c r="F469" s="42">
        <v>1</v>
      </c>
      <c r="G469" s="45">
        <v>44.61</v>
      </c>
      <c r="H469" s="43"/>
      <c r="I469" s="44">
        <f>IFERROR(Таб08_04[[#This Row],[Цена]]*Таб08_04[[#This Row],[Заказ]],"")</f>
        <v>0</v>
      </c>
      <c r="J469" s="18" t="s">
        <v>10644</v>
      </c>
      <c r="K469" s="73" t="str">
        <f t="shared" si="7"/>
        <v/>
      </c>
      <c r="L469" s="12"/>
    </row>
    <row r="470" spans="2:12" ht="15.6" x14ac:dyDescent="0.3">
      <c r="B470" s="13" t="s">
        <v>9377</v>
      </c>
      <c r="C470" s="41" t="s">
        <v>9378</v>
      </c>
      <c r="D470" s="36" t="s">
        <v>10045</v>
      </c>
      <c r="E470" s="13" t="s">
        <v>9965</v>
      </c>
      <c r="F470" s="42">
        <v>3</v>
      </c>
      <c r="G470" s="45">
        <v>46.89</v>
      </c>
      <c r="H470" s="43"/>
      <c r="I470" s="44">
        <f>IFERROR(Таб08_04[[#This Row],[Цена]]*Таб08_04[[#This Row],[Заказ]],"")</f>
        <v>0</v>
      </c>
      <c r="J470" s="18" t="s">
        <v>10644</v>
      </c>
      <c r="K470" s="73" t="str">
        <f t="shared" si="7"/>
        <v/>
      </c>
      <c r="L470" s="12"/>
    </row>
    <row r="471" spans="2:12" ht="15.6" x14ac:dyDescent="0.3">
      <c r="B471" s="13" t="s">
        <v>9379</v>
      </c>
      <c r="C471" s="41" t="s">
        <v>9380</v>
      </c>
      <c r="D471" s="36" t="s">
        <v>10060</v>
      </c>
      <c r="E471" s="13" t="s">
        <v>9965</v>
      </c>
      <c r="F471" s="42">
        <v>1</v>
      </c>
      <c r="G471" s="45">
        <v>33.21</v>
      </c>
      <c r="H471" s="43"/>
      <c r="I471" s="44">
        <f>IFERROR(Таб08_04[[#This Row],[Цена]]*Таб08_04[[#This Row],[Заказ]],"")</f>
        <v>0</v>
      </c>
      <c r="J471" s="18" t="s">
        <v>10644</v>
      </c>
      <c r="K471" s="73" t="str">
        <f t="shared" si="7"/>
        <v/>
      </c>
      <c r="L471" s="12"/>
    </row>
    <row r="472" spans="2:12" ht="15.6" x14ac:dyDescent="0.3">
      <c r="B472" s="13" t="s">
        <v>9381</v>
      </c>
      <c r="C472" s="41" t="s">
        <v>9382</v>
      </c>
      <c r="D472" s="36" t="s">
        <v>10045</v>
      </c>
      <c r="E472" s="13" t="s">
        <v>9965</v>
      </c>
      <c r="F472" s="42">
        <v>3</v>
      </c>
      <c r="G472" s="45">
        <v>59.17</v>
      </c>
      <c r="H472" s="43"/>
      <c r="I472" s="44">
        <f>IFERROR(Таб08_04[[#This Row],[Цена]]*Таб08_04[[#This Row],[Заказ]],"")</f>
        <v>0</v>
      </c>
      <c r="J472" s="18" t="s">
        <v>10644</v>
      </c>
      <c r="K472" s="73" t="str">
        <f t="shared" si="7"/>
        <v/>
      </c>
      <c r="L472" s="12"/>
    </row>
    <row r="473" spans="2:12" ht="15.6" x14ac:dyDescent="0.3">
      <c r="B473" s="13" t="s">
        <v>9383</v>
      </c>
      <c r="C473" s="41" t="s">
        <v>9384</v>
      </c>
      <c r="D473" s="36" t="s">
        <v>10045</v>
      </c>
      <c r="E473" s="13" t="s">
        <v>9965</v>
      </c>
      <c r="F473" s="42">
        <v>3</v>
      </c>
      <c r="G473" s="45">
        <v>56.89</v>
      </c>
      <c r="H473" s="43"/>
      <c r="I473" s="44">
        <f>IFERROR(Таб08_04[[#This Row],[Цена]]*Таб08_04[[#This Row],[Заказ]],"")</f>
        <v>0</v>
      </c>
      <c r="J473" s="18" t="s">
        <v>10644</v>
      </c>
      <c r="K473" s="73" t="str">
        <f t="shared" si="7"/>
        <v/>
      </c>
      <c r="L473" s="12"/>
    </row>
    <row r="474" spans="2:12" ht="15.6" x14ac:dyDescent="0.3">
      <c r="B474" s="13" t="s">
        <v>9385</v>
      </c>
      <c r="C474" s="41" t="s">
        <v>9386</v>
      </c>
      <c r="D474" s="36" t="s">
        <v>10045</v>
      </c>
      <c r="E474" s="13" t="s">
        <v>9965</v>
      </c>
      <c r="F474" s="42">
        <v>3</v>
      </c>
      <c r="G474" s="45">
        <v>61.45</v>
      </c>
      <c r="H474" s="43"/>
      <c r="I474" s="44">
        <f>IFERROR(Таб08_04[[#This Row],[Цена]]*Таб08_04[[#This Row],[Заказ]],"")</f>
        <v>0</v>
      </c>
      <c r="J474" s="18" t="s">
        <v>10644</v>
      </c>
      <c r="K474" s="73" t="str">
        <f t="shared" si="7"/>
        <v/>
      </c>
      <c r="L474" s="12"/>
    </row>
    <row r="475" spans="2:12" ht="15.6" x14ac:dyDescent="0.3">
      <c r="B475" s="13" t="s">
        <v>9387</v>
      </c>
      <c r="C475" s="41" t="s">
        <v>9388</v>
      </c>
      <c r="D475" s="36" t="s">
        <v>10045</v>
      </c>
      <c r="E475" s="13" t="s">
        <v>9965</v>
      </c>
      <c r="F475" s="42">
        <v>3</v>
      </c>
      <c r="G475" s="45">
        <v>62.28</v>
      </c>
      <c r="H475" s="43"/>
      <c r="I475" s="44">
        <f>IFERROR(Таб08_04[[#This Row],[Цена]]*Таб08_04[[#This Row],[Заказ]],"")</f>
        <v>0</v>
      </c>
      <c r="J475" s="18" t="s">
        <v>10644</v>
      </c>
      <c r="K475" s="73" t="str">
        <f t="shared" si="7"/>
        <v/>
      </c>
      <c r="L475" s="12"/>
    </row>
    <row r="476" spans="2:12" ht="15.6" x14ac:dyDescent="0.3">
      <c r="B476" s="13" t="s">
        <v>9389</v>
      </c>
      <c r="C476" s="41" t="s">
        <v>9390</v>
      </c>
      <c r="D476" s="36" t="s">
        <v>10045</v>
      </c>
      <c r="E476" s="13" t="s">
        <v>9965</v>
      </c>
      <c r="F476" s="42">
        <v>3</v>
      </c>
      <c r="G476" s="45">
        <v>59.17</v>
      </c>
      <c r="H476" s="43"/>
      <c r="I476" s="44">
        <f>IFERROR(Таб08_04[[#This Row],[Цена]]*Таб08_04[[#This Row],[Заказ]],"")</f>
        <v>0</v>
      </c>
      <c r="J476" s="18" t="s">
        <v>10644</v>
      </c>
      <c r="K476" s="73" t="str">
        <f t="shared" si="7"/>
        <v/>
      </c>
      <c r="L476" s="12"/>
    </row>
    <row r="477" spans="2:12" ht="15.6" x14ac:dyDescent="0.3">
      <c r="B477" s="13" t="s">
        <v>9391</v>
      </c>
      <c r="C477" s="41" t="s">
        <v>9392</v>
      </c>
      <c r="D477" s="36" t="s">
        <v>10045</v>
      </c>
      <c r="E477" s="13" t="s">
        <v>9965</v>
      </c>
      <c r="F477" s="42">
        <v>3</v>
      </c>
      <c r="G477" s="45">
        <v>55.44</v>
      </c>
      <c r="H477" s="43"/>
      <c r="I477" s="44">
        <f>IFERROR(Таб08_04[[#This Row],[Цена]]*Таб08_04[[#This Row],[Заказ]],"")</f>
        <v>0</v>
      </c>
      <c r="J477" s="18" t="s">
        <v>10644</v>
      </c>
      <c r="K477" s="73" t="str">
        <f t="shared" si="7"/>
        <v/>
      </c>
      <c r="L477" s="12"/>
    </row>
    <row r="478" spans="2:12" ht="15.6" x14ac:dyDescent="0.3">
      <c r="B478" s="13" t="s">
        <v>9393</v>
      </c>
      <c r="C478" s="41" t="s">
        <v>9394</v>
      </c>
      <c r="D478" s="36" t="s">
        <v>10045</v>
      </c>
      <c r="E478" s="13" t="s">
        <v>9965</v>
      </c>
      <c r="F478" s="42">
        <v>3</v>
      </c>
      <c r="G478" s="45">
        <v>61.45</v>
      </c>
      <c r="H478" s="43"/>
      <c r="I478" s="44">
        <f>IFERROR(Таб08_04[[#This Row],[Цена]]*Таб08_04[[#This Row],[Заказ]],"")</f>
        <v>0</v>
      </c>
      <c r="J478" s="18" t="s">
        <v>10644</v>
      </c>
      <c r="K478" s="73" t="str">
        <f t="shared" si="7"/>
        <v/>
      </c>
      <c r="L478" s="12"/>
    </row>
    <row r="479" spans="2:12" ht="15.6" x14ac:dyDescent="0.3">
      <c r="B479" s="13" t="s">
        <v>9395</v>
      </c>
      <c r="C479" s="41" t="s">
        <v>9396</v>
      </c>
      <c r="D479" s="36" t="s">
        <v>10045</v>
      </c>
      <c r="E479" s="13" t="s">
        <v>9965</v>
      </c>
      <c r="F479" s="42">
        <v>3</v>
      </c>
      <c r="G479" s="45">
        <v>130.32</v>
      </c>
      <c r="H479" s="43"/>
      <c r="I479" s="44">
        <f>IFERROR(Таб08_04[[#This Row],[Цена]]*Таб08_04[[#This Row],[Заказ]],"")</f>
        <v>0</v>
      </c>
      <c r="J479" s="18" t="s">
        <v>10644</v>
      </c>
      <c r="K479" s="73" t="str">
        <f t="shared" si="7"/>
        <v/>
      </c>
      <c r="L479" s="12"/>
    </row>
    <row r="480" spans="2:12" ht="15.6" x14ac:dyDescent="0.3">
      <c r="B480" s="13" t="s">
        <v>9397</v>
      </c>
      <c r="C480" s="41" t="s">
        <v>9398</v>
      </c>
      <c r="D480" s="36" t="s">
        <v>10045</v>
      </c>
      <c r="E480" s="13" t="s">
        <v>9965</v>
      </c>
      <c r="F480" s="42">
        <v>3</v>
      </c>
      <c r="G480" s="45">
        <v>159.94999999999999</v>
      </c>
      <c r="H480" s="43"/>
      <c r="I480" s="44">
        <f>IFERROR(Таб08_04[[#This Row],[Цена]]*Таб08_04[[#This Row],[Заказ]],"")</f>
        <v>0</v>
      </c>
      <c r="J480" s="18" t="s">
        <v>10644</v>
      </c>
      <c r="K480" s="73" t="str">
        <f t="shared" si="7"/>
        <v/>
      </c>
      <c r="L480" s="12"/>
    </row>
    <row r="481" spans="2:12" ht="15.6" x14ac:dyDescent="0.3">
      <c r="B481" s="13" t="s">
        <v>9399</v>
      </c>
      <c r="C481" s="41" t="s">
        <v>9400</v>
      </c>
      <c r="D481" s="36" t="s">
        <v>10045</v>
      </c>
      <c r="E481" s="13" t="s">
        <v>9965</v>
      </c>
      <c r="F481" s="42">
        <v>3</v>
      </c>
      <c r="G481" s="45">
        <v>19.43</v>
      </c>
      <c r="H481" s="43"/>
      <c r="I481" s="44">
        <f>IFERROR(Таб08_04[[#This Row],[Цена]]*Таб08_04[[#This Row],[Заказ]],"")</f>
        <v>0</v>
      </c>
      <c r="J481" s="18" t="s">
        <v>10644</v>
      </c>
      <c r="K481" s="73" t="str">
        <f t="shared" si="7"/>
        <v/>
      </c>
      <c r="L481" s="12"/>
    </row>
    <row r="482" spans="2:12" ht="15.6" x14ac:dyDescent="0.3">
      <c r="B482" s="13" t="s">
        <v>9401</v>
      </c>
      <c r="C482" s="41" t="s">
        <v>9402</v>
      </c>
      <c r="D482" s="36" t="s">
        <v>10045</v>
      </c>
      <c r="E482" s="13" t="s">
        <v>9965</v>
      </c>
      <c r="F482" s="42">
        <v>3</v>
      </c>
      <c r="G482" s="45">
        <v>19.43</v>
      </c>
      <c r="H482" s="43"/>
      <c r="I482" s="44">
        <f>IFERROR(Таб08_04[[#This Row],[Цена]]*Таб08_04[[#This Row],[Заказ]],"")</f>
        <v>0</v>
      </c>
      <c r="J482" s="18" t="s">
        <v>10644</v>
      </c>
      <c r="K482" s="73" t="str">
        <f t="shared" si="7"/>
        <v/>
      </c>
      <c r="L482" s="12"/>
    </row>
    <row r="483" spans="2:12" ht="15.6" x14ac:dyDescent="0.3">
      <c r="B483" s="13" t="s">
        <v>9403</v>
      </c>
      <c r="C483" s="41" t="s">
        <v>9404</v>
      </c>
      <c r="D483" s="36" t="s">
        <v>10060</v>
      </c>
      <c r="E483" s="13" t="s">
        <v>9965</v>
      </c>
      <c r="F483" s="42">
        <v>1</v>
      </c>
      <c r="G483" s="45">
        <v>61.45</v>
      </c>
      <c r="H483" s="43"/>
      <c r="I483" s="44">
        <f>IFERROR(Таб08_04[[#This Row],[Цена]]*Таб08_04[[#This Row],[Заказ]],"")</f>
        <v>0</v>
      </c>
      <c r="J483" s="18" t="s">
        <v>10644</v>
      </c>
      <c r="K483" s="73" t="str">
        <f t="shared" si="7"/>
        <v/>
      </c>
      <c r="L483" s="12"/>
    </row>
    <row r="484" spans="2:12" ht="15.6" x14ac:dyDescent="0.3">
      <c r="B484" s="13" t="s">
        <v>9405</v>
      </c>
      <c r="C484" s="41" t="s">
        <v>9406</v>
      </c>
      <c r="D484" s="36" t="s">
        <v>10045</v>
      </c>
      <c r="E484" s="13" t="s">
        <v>9965</v>
      </c>
      <c r="F484" s="42">
        <v>3</v>
      </c>
      <c r="G484" s="45">
        <v>166.79</v>
      </c>
      <c r="H484" s="43"/>
      <c r="I484" s="44">
        <f>IFERROR(Таб08_04[[#This Row],[Цена]]*Таб08_04[[#This Row],[Заказ]],"")</f>
        <v>0</v>
      </c>
      <c r="J484" s="18" t="s">
        <v>10644</v>
      </c>
      <c r="K484" s="73" t="str">
        <f t="shared" si="7"/>
        <v/>
      </c>
      <c r="L484" s="12"/>
    </row>
    <row r="485" spans="2:12" ht="15.6" x14ac:dyDescent="0.3">
      <c r="B485" s="13" t="s">
        <v>9407</v>
      </c>
      <c r="C485" s="41" t="s">
        <v>9408</v>
      </c>
      <c r="D485" s="36" t="s">
        <v>10045</v>
      </c>
      <c r="E485" s="13" t="s">
        <v>9965</v>
      </c>
      <c r="F485" s="42">
        <v>3</v>
      </c>
      <c r="G485" s="45">
        <v>61.45</v>
      </c>
      <c r="H485" s="43"/>
      <c r="I485" s="44">
        <f>IFERROR(Таб08_04[[#This Row],[Цена]]*Таб08_04[[#This Row],[Заказ]],"")</f>
        <v>0</v>
      </c>
      <c r="J485" s="18" t="s">
        <v>10644</v>
      </c>
      <c r="K485" s="73" t="str">
        <f t="shared" si="7"/>
        <v/>
      </c>
      <c r="L485" s="12"/>
    </row>
    <row r="486" spans="2:12" ht="15.6" x14ac:dyDescent="0.3">
      <c r="B486" s="13" t="s">
        <v>9409</v>
      </c>
      <c r="C486" s="41" t="s">
        <v>9410</v>
      </c>
      <c r="D486" s="36" t="s">
        <v>10045</v>
      </c>
      <c r="E486" s="13" t="s">
        <v>9965</v>
      </c>
      <c r="F486" s="42">
        <v>3</v>
      </c>
      <c r="G486" s="45">
        <v>121.2</v>
      </c>
      <c r="H486" s="43"/>
      <c r="I486" s="44">
        <f>IFERROR(Таб08_04[[#This Row],[Цена]]*Таб08_04[[#This Row],[Заказ]],"")</f>
        <v>0</v>
      </c>
      <c r="J486" s="18" t="s">
        <v>10644</v>
      </c>
      <c r="K486" s="73" t="str">
        <f t="shared" si="7"/>
        <v/>
      </c>
      <c r="L486" s="12"/>
    </row>
    <row r="487" spans="2:12" ht="15.6" x14ac:dyDescent="0.3">
      <c r="B487" s="13" t="s">
        <v>9411</v>
      </c>
      <c r="C487" s="41" t="s">
        <v>9412</v>
      </c>
      <c r="D487" s="36" t="s">
        <v>10045</v>
      </c>
      <c r="E487" s="13" t="s">
        <v>9965</v>
      </c>
      <c r="F487" s="42">
        <v>3</v>
      </c>
      <c r="G487" s="45">
        <v>159.94999999999999</v>
      </c>
      <c r="H487" s="43"/>
      <c r="I487" s="44">
        <f>IFERROR(Таб08_04[[#This Row],[Цена]]*Таб08_04[[#This Row],[Заказ]],"")</f>
        <v>0</v>
      </c>
      <c r="J487" s="18" t="s">
        <v>10644</v>
      </c>
      <c r="K487" s="73" t="str">
        <f t="shared" si="7"/>
        <v/>
      </c>
      <c r="L487" s="12"/>
    </row>
    <row r="488" spans="2:12" ht="15.6" x14ac:dyDescent="0.3">
      <c r="B488" s="13" t="s">
        <v>9413</v>
      </c>
      <c r="C488" s="41" t="s">
        <v>9414</v>
      </c>
      <c r="D488" s="36" t="s">
        <v>10045</v>
      </c>
      <c r="E488" s="13" t="s">
        <v>9965</v>
      </c>
      <c r="F488" s="42">
        <v>3</v>
      </c>
      <c r="G488" s="45">
        <v>73.12</v>
      </c>
      <c r="H488" s="43"/>
      <c r="I488" s="44">
        <f>IFERROR(Таб08_04[[#This Row],[Цена]]*Таб08_04[[#This Row],[Заказ]],"")</f>
        <v>0</v>
      </c>
      <c r="J488" s="18" t="s">
        <v>10644</v>
      </c>
      <c r="K488" s="73" t="str">
        <f t="shared" si="7"/>
        <v/>
      </c>
      <c r="L488" s="12"/>
    </row>
    <row r="489" spans="2:12" ht="15.6" x14ac:dyDescent="0.3">
      <c r="B489" s="13" t="s">
        <v>9415</v>
      </c>
      <c r="C489" s="41" t="s">
        <v>9416</v>
      </c>
      <c r="D489" s="36" t="s">
        <v>10045</v>
      </c>
      <c r="E489" s="13" t="s">
        <v>9965</v>
      </c>
      <c r="F489" s="42">
        <v>3</v>
      </c>
      <c r="G489" s="45">
        <v>41.5</v>
      </c>
      <c r="H489" s="43"/>
      <c r="I489" s="44">
        <f>IFERROR(Таб08_04[[#This Row],[Цена]]*Таб08_04[[#This Row],[Заказ]],"")</f>
        <v>0</v>
      </c>
      <c r="J489" s="18" t="s">
        <v>10644</v>
      </c>
      <c r="K489" s="73" t="str">
        <f t="shared" si="7"/>
        <v/>
      </c>
      <c r="L489" s="12"/>
    </row>
    <row r="490" spans="2:12" ht="15.6" x14ac:dyDescent="0.3">
      <c r="B490" s="13" t="s">
        <v>9417</v>
      </c>
      <c r="C490" s="41" t="s">
        <v>9418</v>
      </c>
      <c r="D490" s="36" t="s">
        <v>10045</v>
      </c>
      <c r="E490" s="13" t="s">
        <v>9965</v>
      </c>
      <c r="F490" s="42">
        <v>3</v>
      </c>
      <c r="G490" s="45">
        <v>73.12</v>
      </c>
      <c r="H490" s="43"/>
      <c r="I490" s="44">
        <f>IFERROR(Таб08_04[[#This Row],[Цена]]*Таб08_04[[#This Row],[Заказ]],"")</f>
        <v>0</v>
      </c>
      <c r="J490" s="18" t="s">
        <v>10644</v>
      </c>
      <c r="K490" s="73" t="str">
        <f t="shared" si="7"/>
        <v/>
      </c>
      <c r="L490" s="12"/>
    </row>
    <row r="491" spans="2:12" ht="15.6" x14ac:dyDescent="0.3">
      <c r="B491" s="13" t="s">
        <v>9419</v>
      </c>
      <c r="C491" s="41" t="s">
        <v>9420</v>
      </c>
      <c r="D491" s="36" t="s">
        <v>10060</v>
      </c>
      <c r="E491" s="13" t="s">
        <v>9965</v>
      </c>
      <c r="F491" s="42">
        <v>1</v>
      </c>
      <c r="G491" s="45">
        <v>41.5</v>
      </c>
      <c r="H491" s="43"/>
      <c r="I491" s="44">
        <f>IFERROR(Таб08_04[[#This Row],[Цена]]*Таб08_04[[#This Row],[Заказ]],"")</f>
        <v>0</v>
      </c>
      <c r="J491" s="18" t="s">
        <v>10644</v>
      </c>
      <c r="K491" s="73" t="str">
        <f t="shared" si="7"/>
        <v/>
      </c>
      <c r="L491" s="12"/>
    </row>
    <row r="492" spans="2:12" ht="15.6" x14ac:dyDescent="0.3">
      <c r="B492" s="13" t="s">
        <v>9421</v>
      </c>
      <c r="C492" s="41" t="s">
        <v>9422</v>
      </c>
      <c r="D492" s="36" t="s">
        <v>10045</v>
      </c>
      <c r="E492" s="13" t="s">
        <v>9965</v>
      </c>
      <c r="F492" s="42">
        <v>3</v>
      </c>
      <c r="G492" s="45">
        <v>79.13</v>
      </c>
      <c r="H492" s="43"/>
      <c r="I492" s="44">
        <f>IFERROR(Таб08_04[[#This Row],[Цена]]*Таб08_04[[#This Row],[Заказ]],"")</f>
        <v>0</v>
      </c>
      <c r="J492" s="18" t="s">
        <v>10644</v>
      </c>
      <c r="K492" s="73" t="str">
        <f t="shared" si="7"/>
        <v/>
      </c>
      <c r="L492" s="12"/>
    </row>
    <row r="493" spans="2:12" ht="15.6" x14ac:dyDescent="0.3">
      <c r="B493" s="13" t="s">
        <v>9423</v>
      </c>
      <c r="C493" s="41" t="s">
        <v>9424</v>
      </c>
      <c r="D493" s="36" t="s">
        <v>10045</v>
      </c>
      <c r="E493" s="13" t="s">
        <v>9965</v>
      </c>
      <c r="F493" s="42">
        <v>3</v>
      </c>
      <c r="G493" s="45">
        <v>42.33</v>
      </c>
      <c r="H493" s="43"/>
      <c r="I493" s="44">
        <f>IFERROR(Таб08_04[[#This Row],[Цена]]*Таб08_04[[#This Row],[Заказ]],"")</f>
        <v>0</v>
      </c>
      <c r="J493" s="18" t="s">
        <v>10644</v>
      </c>
      <c r="K493" s="73" t="str">
        <f t="shared" si="7"/>
        <v/>
      </c>
      <c r="L493" s="12"/>
    </row>
    <row r="494" spans="2:12" ht="15.6" x14ac:dyDescent="0.3">
      <c r="B494" s="13" t="s">
        <v>9425</v>
      </c>
      <c r="C494" s="41" t="s">
        <v>9426</v>
      </c>
      <c r="D494" s="36" t="s">
        <v>10045</v>
      </c>
      <c r="E494" s="13" t="s">
        <v>9965</v>
      </c>
      <c r="F494" s="42">
        <v>3</v>
      </c>
      <c r="G494" s="45">
        <v>42.33</v>
      </c>
      <c r="H494" s="43"/>
      <c r="I494" s="44">
        <f>IFERROR(Таб08_04[[#This Row],[Цена]]*Таб08_04[[#This Row],[Заказ]],"")</f>
        <v>0</v>
      </c>
      <c r="J494" s="18" t="s">
        <v>10644</v>
      </c>
      <c r="K494" s="73" t="str">
        <f t="shared" si="7"/>
        <v/>
      </c>
      <c r="L494" s="12"/>
    </row>
    <row r="495" spans="2:12" ht="15.6" x14ac:dyDescent="0.3">
      <c r="B495" s="13" t="s">
        <v>9427</v>
      </c>
      <c r="C495" s="41" t="s">
        <v>9428</v>
      </c>
      <c r="D495" s="36" t="s">
        <v>10045</v>
      </c>
      <c r="E495" s="13" t="s">
        <v>9965</v>
      </c>
      <c r="F495" s="42">
        <v>3</v>
      </c>
      <c r="G495" s="45">
        <v>57.72</v>
      </c>
      <c r="H495" s="43"/>
      <c r="I495" s="44">
        <f>IFERROR(Таб08_04[[#This Row],[Цена]]*Таб08_04[[#This Row],[Заказ]],"")</f>
        <v>0</v>
      </c>
      <c r="J495" s="18" t="s">
        <v>10644</v>
      </c>
      <c r="K495" s="73" t="str">
        <f t="shared" si="7"/>
        <v/>
      </c>
      <c r="L495" s="12"/>
    </row>
    <row r="496" spans="2:12" ht="15.6" x14ac:dyDescent="0.3">
      <c r="B496" s="13" t="s">
        <v>9429</v>
      </c>
      <c r="C496" s="41" t="s">
        <v>9430</v>
      </c>
      <c r="D496" s="36" t="s">
        <v>10045</v>
      </c>
      <c r="E496" s="13" t="s">
        <v>9965</v>
      </c>
      <c r="F496" s="42">
        <v>3</v>
      </c>
      <c r="G496" s="45">
        <v>41.5</v>
      </c>
      <c r="H496" s="43"/>
      <c r="I496" s="44">
        <f>IFERROR(Таб08_04[[#This Row],[Цена]]*Таб08_04[[#This Row],[Заказ]],"")</f>
        <v>0</v>
      </c>
      <c r="J496" s="18" t="s">
        <v>10644</v>
      </c>
      <c r="K496" s="73" t="str">
        <f t="shared" si="7"/>
        <v/>
      </c>
      <c r="L496" s="12"/>
    </row>
    <row r="497" spans="2:12" ht="15.6" x14ac:dyDescent="0.3">
      <c r="B497" s="13" t="s">
        <v>9431</v>
      </c>
      <c r="C497" s="41" t="s">
        <v>9432</v>
      </c>
      <c r="D497" s="36" t="s">
        <v>10060</v>
      </c>
      <c r="E497" s="13" t="s">
        <v>9965</v>
      </c>
      <c r="F497" s="42">
        <v>1</v>
      </c>
      <c r="G497" s="45">
        <v>43.78</v>
      </c>
      <c r="H497" s="43"/>
      <c r="I497" s="44">
        <f>IFERROR(Таб08_04[[#This Row],[Цена]]*Таб08_04[[#This Row],[Заказ]],"")</f>
        <v>0</v>
      </c>
      <c r="J497" s="18" t="s">
        <v>10644</v>
      </c>
      <c r="K497" s="73" t="str">
        <f t="shared" si="7"/>
        <v/>
      </c>
      <c r="L497" s="12"/>
    </row>
    <row r="498" spans="2:12" ht="15.6" x14ac:dyDescent="0.3">
      <c r="B498" s="13" t="s">
        <v>9433</v>
      </c>
      <c r="C498" s="41" t="s">
        <v>9434</v>
      </c>
      <c r="D498" s="36" t="s">
        <v>10045</v>
      </c>
      <c r="E498" s="13" t="s">
        <v>9965</v>
      </c>
      <c r="F498" s="42">
        <v>3</v>
      </c>
      <c r="G498" s="45">
        <v>71.400000000000006</v>
      </c>
      <c r="H498" s="43"/>
      <c r="I498" s="44">
        <f>IFERROR(Таб08_04[[#This Row],[Цена]]*Таб08_04[[#This Row],[Заказ]],"")</f>
        <v>0</v>
      </c>
      <c r="J498" s="18" t="s">
        <v>10644</v>
      </c>
      <c r="K498" s="73" t="str">
        <f t="shared" si="7"/>
        <v/>
      </c>
      <c r="L498" s="12"/>
    </row>
    <row r="499" spans="2:12" ht="15.6" x14ac:dyDescent="0.3">
      <c r="B499" s="13" t="s">
        <v>9435</v>
      </c>
      <c r="C499" s="41" t="s">
        <v>9436</v>
      </c>
      <c r="D499" s="36" t="s">
        <v>10045</v>
      </c>
      <c r="E499" s="13" t="s">
        <v>9965</v>
      </c>
      <c r="F499" s="42">
        <v>3</v>
      </c>
      <c r="G499" s="45">
        <v>107.31</v>
      </c>
      <c r="H499" s="43"/>
      <c r="I499" s="44">
        <f>IFERROR(Таб08_04[[#This Row],[Цена]]*Таб08_04[[#This Row],[Заказ]],"")</f>
        <v>0</v>
      </c>
      <c r="J499" s="18" t="s">
        <v>10644</v>
      </c>
      <c r="K499" s="73" t="str">
        <f t="shared" si="7"/>
        <v/>
      </c>
      <c r="L499" s="12"/>
    </row>
    <row r="500" spans="2:12" ht="15.6" x14ac:dyDescent="0.3">
      <c r="B500" s="13" t="s">
        <v>9437</v>
      </c>
      <c r="C500" s="41" t="s">
        <v>9438</v>
      </c>
      <c r="D500" s="36" t="s">
        <v>10045</v>
      </c>
      <c r="E500" s="13" t="s">
        <v>9965</v>
      </c>
      <c r="F500" s="42">
        <v>3</v>
      </c>
      <c r="G500" s="45">
        <v>121.2</v>
      </c>
      <c r="H500" s="43"/>
      <c r="I500" s="44">
        <f>IFERROR(Таб08_04[[#This Row],[Цена]]*Таб08_04[[#This Row],[Заказ]],"")</f>
        <v>0</v>
      </c>
      <c r="J500" s="18" t="s">
        <v>10644</v>
      </c>
      <c r="K500" s="73" t="str">
        <f t="shared" si="7"/>
        <v/>
      </c>
      <c r="L500" s="12"/>
    </row>
    <row r="501" spans="2:12" ht="15.6" x14ac:dyDescent="0.3">
      <c r="B501" s="13" t="s">
        <v>9439</v>
      </c>
      <c r="C501" s="41" t="s">
        <v>9440</v>
      </c>
      <c r="D501" s="36" t="s">
        <v>10045</v>
      </c>
      <c r="E501" s="13" t="s">
        <v>9965</v>
      </c>
      <c r="F501" s="42">
        <v>3</v>
      </c>
      <c r="G501" s="45">
        <v>62.28</v>
      </c>
      <c r="H501" s="43"/>
      <c r="I501" s="44">
        <f>IFERROR(Таб08_04[[#This Row],[Цена]]*Таб08_04[[#This Row],[Заказ]],"")</f>
        <v>0</v>
      </c>
      <c r="J501" s="18" t="s">
        <v>10644</v>
      </c>
      <c r="K501" s="73" t="str">
        <f t="shared" si="7"/>
        <v/>
      </c>
      <c r="L501" s="12"/>
    </row>
    <row r="502" spans="2:12" ht="15.6" x14ac:dyDescent="0.3">
      <c r="B502" s="13" t="s">
        <v>9441</v>
      </c>
      <c r="C502" s="41" t="s">
        <v>9442</v>
      </c>
      <c r="D502" s="36" t="s">
        <v>10045</v>
      </c>
      <c r="E502" s="13" t="s">
        <v>9965</v>
      </c>
      <c r="F502" s="42">
        <v>3</v>
      </c>
      <c r="G502" s="45">
        <v>36.94</v>
      </c>
      <c r="H502" s="43"/>
      <c r="I502" s="44">
        <f>IFERROR(Таб08_04[[#This Row],[Цена]]*Таб08_04[[#This Row],[Заказ]],"")</f>
        <v>0</v>
      </c>
      <c r="J502" s="18" t="s">
        <v>10644</v>
      </c>
      <c r="K502" s="73" t="str">
        <f t="shared" si="7"/>
        <v/>
      </c>
      <c r="L502" s="12"/>
    </row>
    <row r="503" spans="2:12" ht="15.6" x14ac:dyDescent="0.3">
      <c r="B503" s="13" t="s">
        <v>9443</v>
      </c>
      <c r="C503" s="41" t="s">
        <v>9444</v>
      </c>
      <c r="D503" s="36" t="s">
        <v>10045</v>
      </c>
      <c r="E503" s="13" t="s">
        <v>9965</v>
      </c>
      <c r="F503" s="42">
        <v>3</v>
      </c>
      <c r="G503" s="45">
        <v>52.33</v>
      </c>
      <c r="H503" s="43"/>
      <c r="I503" s="44">
        <f>IFERROR(Таб08_04[[#This Row],[Цена]]*Таб08_04[[#This Row],[Заказ]],"")</f>
        <v>0</v>
      </c>
      <c r="J503" s="18" t="s">
        <v>10644</v>
      </c>
      <c r="K503" s="73" t="str">
        <f t="shared" si="7"/>
        <v/>
      </c>
      <c r="L503" s="12"/>
    </row>
    <row r="504" spans="2:12" ht="15.6" x14ac:dyDescent="0.3">
      <c r="B504" s="13" t="s">
        <v>9445</v>
      </c>
      <c r="C504" s="41" t="s">
        <v>9446</v>
      </c>
      <c r="D504" s="36" t="s">
        <v>10045</v>
      </c>
      <c r="E504" s="13" t="s">
        <v>9965</v>
      </c>
      <c r="F504" s="42">
        <v>3</v>
      </c>
      <c r="G504" s="45">
        <v>55.44</v>
      </c>
      <c r="H504" s="43"/>
      <c r="I504" s="44">
        <f>IFERROR(Таб08_04[[#This Row],[Цена]]*Таб08_04[[#This Row],[Заказ]],"")</f>
        <v>0</v>
      </c>
      <c r="J504" s="18" t="s">
        <v>10644</v>
      </c>
      <c r="K504" s="73" t="str">
        <f t="shared" si="7"/>
        <v/>
      </c>
      <c r="L504" s="12"/>
    </row>
    <row r="505" spans="2:12" ht="15.6" x14ac:dyDescent="0.3">
      <c r="B505" s="13" t="s">
        <v>9447</v>
      </c>
      <c r="C505" s="41" t="s">
        <v>9448</v>
      </c>
      <c r="D505" s="36" t="s">
        <v>10045</v>
      </c>
      <c r="E505" s="13" t="s">
        <v>9965</v>
      </c>
      <c r="F505" s="42">
        <v>3</v>
      </c>
      <c r="G505" s="45">
        <v>118.92</v>
      </c>
      <c r="H505" s="43"/>
      <c r="I505" s="44">
        <f>IFERROR(Таб08_04[[#This Row],[Цена]]*Таб08_04[[#This Row],[Заказ]],"")</f>
        <v>0</v>
      </c>
      <c r="J505" s="18" t="s">
        <v>10644</v>
      </c>
      <c r="K505" s="73" t="str">
        <f t="shared" si="7"/>
        <v/>
      </c>
      <c r="L505" s="12"/>
    </row>
    <row r="506" spans="2:12" ht="15.6" x14ac:dyDescent="0.3">
      <c r="B506" s="13" t="s">
        <v>9559</v>
      </c>
      <c r="C506" s="41" t="s">
        <v>9560</v>
      </c>
      <c r="D506" s="36" t="s">
        <v>10220</v>
      </c>
      <c r="E506" s="13" t="s">
        <v>9965</v>
      </c>
      <c r="F506" s="42">
        <v>3</v>
      </c>
      <c r="G506" s="45">
        <v>15.9</v>
      </c>
      <c r="H506" s="43"/>
      <c r="I506" s="44">
        <f>IFERROR(Таб08_04[[#This Row],[Цена]]*Таб08_04[[#This Row],[Заказ]],"")</f>
        <v>0</v>
      </c>
      <c r="J506" s="18" t="s">
        <v>10644</v>
      </c>
      <c r="K506" s="73" t="str">
        <f t="shared" si="7"/>
        <v/>
      </c>
      <c r="L506" s="12"/>
    </row>
    <row r="507" spans="2:12" ht="15.6" x14ac:dyDescent="0.3">
      <c r="B507" s="13" t="s">
        <v>9691</v>
      </c>
      <c r="C507" s="41" t="s">
        <v>9692</v>
      </c>
      <c r="D507" s="36" t="s">
        <v>10555</v>
      </c>
      <c r="E507" s="13" t="s">
        <v>9965</v>
      </c>
      <c r="F507" s="42">
        <v>1</v>
      </c>
      <c r="G507" s="45">
        <v>44.61</v>
      </c>
      <c r="H507" s="43"/>
      <c r="I507" s="44">
        <f>IFERROR(Таб08_04[[#This Row],[Цена]]*Таб08_04[[#This Row],[Заказ]],"")</f>
        <v>0</v>
      </c>
      <c r="J507" s="18" t="s">
        <v>10644</v>
      </c>
      <c r="K507" s="73" t="str">
        <f t="shared" si="7"/>
        <v/>
      </c>
      <c r="L507" s="12"/>
    </row>
    <row r="508" spans="2:12" ht="15.6" x14ac:dyDescent="0.3">
      <c r="B508" s="13" t="s">
        <v>8973</v>
      </c>
      <c r="C508" s="41" t="s">
        <v>8974</v>
      </c>
      <c r="D508" s="36" t="s">
        <v>10555</v>
      </c>
      <c r="E508" s="13" t="s">
        <v>9965</v>
      </c>
      <c r="F508" s="42">
        <v>1</v>
      </c>
      <c r="G508" s="45">
        <v>62.28</v>
      </c>
      <c r="H508" s="43"/>
      <c r="I508" s="44">
        <f>IFERROR(Таб08_04[[#This Row],[Цена]]*Таб08_04[[#This Row],[Заказ]],"")</f>
        <v>0</v>
      </c>
      <c r="J508" s="18" t="s">
        <v>10644</v>
      </c>
      <c r="K508" s="73" t="str">
        <f t="shared" si="7"/>
        <v/>
      </c>
      <c r="L508" s="12"/>
    </row>
    <row r="509" spans="2:12" ht="15.6" x14ac:dyDescent="0.3">
      <c r="B509" s="13" t="s">
        <v>8975</v>
      </c>
      <c r="C509" s="41" t="s">
        <v>8976</v>
      </c>
      <c r="D509" s="36" t="s">
        <v>10555</v>
      </c>
      <c r="E509" s="13" t="s">
        <v>9965</v>
      </c>
      <c r="F509" s="42">
        <v>1</v>
      </c>
      <c r="G509" s="45">
        <v>82.8</v>
      </c>
      <c r="H509" s="43"/>
      <c r="I509" s="44">
        <f>IFERROR(Таб08_04[[#This Row],[Цена]]*Таб08_04[[#This Row],[Заказ]],"")</f>
        <v>0</v>
      </c>
      <c r="J509" s="18" t="s">
        <v>10644</v>
      </c>
      <c r="K509" s="73" t="str">
        <f t="shared" si="7"/>
        <v/>
      </c>
      <c r="L509" s="12"/>
    </row>
    <row r="510" spans="2:12" ht="15.6" x14ac:dyDescent="0.3">
      <c r="B510" s="13" t="s">
        <v>8977</v>
      </c>
      <c r="C510" s="41" t="s">
        <v>8978</v>
      </c>
      <c r="D510" s="36" t="s">
        <v>10555</v>
      </c>
      <c r="E510" s="13" t="s">
        <v>9965</v>
      </c>
      <c r="F510" s="42">
        <v>1</v>
      </c>
      <c r="G510" s="45">
        <v>166.79</v>
      </c>
      <c r="H510" s="43"/>
      <c r="I510" s="44">
        <f>IFERROR(Таб08_04[[#This Row],[Цена]]*Таб08_04[[#This Row],[Заказ]],"")</f>
        <v>0</v>
      </c>
      <c r="J510" s="18" t="s">
        <v>10644</v>
      </c>
      <c r="K510" s="73" t="str">
        <f t="shared" si="7"/>
        <v/>
      </c>
      <c r="L510" s="12"/>
    </row>
    <row r="511" spans="2:12" ht="15.6" x14ac:dyDescent="0.3">
      <c r="B511" s="13" t="s">
        <v>9615</v>
      </c>
      <c r="C511" s="41" t="s">
        <v>9616</v>
      </c>
      <c r="D511" s="36" t="s">
        <v>10555</v>
      </c>
      <c r="E511" s="13" t="s">
        <v>9965</v>
      </c>
      <c r="F511" s="42">
        <v>1</v>
      </c>
      <c r="G511" s="45">
        <v>48.34</v>
      </c>
      <c r="H511" s="43"/>
      <c r="I511" s="44">
        <f>IFERROR(Таб08_04[[#This Row],[Цена]]*Таб08_04[[#This Row],[Заказ]],"")</f>
        <v>0</v>
      </c>
      <c r="J511" s="18" t="s">
        <v>10644</v>
      </c>
      <c r="K511" s="73" t="str">
        <f t="shared" si="7"/>
        <v/>
      </c>
      <c r="L511" s="12"/>
    </row>
    <row r="512" spans="2:12" ht="15.6" x14ac:dyDescent="0.3">
      <c r="B512" s="13" t="s">
        <v>9617</v>
      </c>
      <c r="C512" s="41" t="s">
        <v>9618</v>
      </c>
      <c r="D512" s="36" t="s">
        <v>10555</v>
      </c>
      <c r="E512" s="13" t="s">
        <v>9965</v>
      </c>
      <c r="F512" s="42">
        <v>1</v>
      </c>
      <c r="G512" s="45">
        <v>61.45</v>
      </c>
      <c r="H512" s="43"/>
      <c r="I512" s="44">
        <f>IFERROR(Таб08_04[[#This Row],[Цена]]*Таб08_04[[#This Row],[Заказ]],"")</f>
        <v>0</v>
      </c>
      <c r="J512" s="18" t="s">
        <v>10644</v>
      </c>
      <c r="K512" s="73" t="str">
        <f t="shared" si="7"/>
        <v/>
      </c>
      <c r="L512" s="12"/>
    </row>
    <row r="513" spans="2:12" ht="15.6" x14ac:dyDescent="0.3">
      <c r="B513" s="13" t="s">
        <v>9703</v>
      </c>
      <c r="C513" s="41" t="s">
        <v>9704</v>
      </c>
      <c r="D513" s="36" t="s">
        <v>10133</v>
      </c>
      <c r="E513" s="13" t="s">
        <v>9965</v>
      </c>
      <c r="F513" s="42">
        <v>1</v>
      </c>
      <c r="G513" s="45">
        <v>56.89</v>
      </c>
      <c r="H513" s="43"/>
      <c r="I513" s="44">
        <f>IFERROR(Таб08_04[[#This Row],[Цена]]*Таб08_04[[#This Row],[Заказ]],"")</f>
        <v>0</v>
      </c>
      <c r="J513" s="18" t="s">
        <v>10644</v>
      </c>
      <c r="K513" s="73" t="str">
        <f t="shared" si="7"/>
        <v/>
      </c>
      <c r="L513" s="12"/>
    </row>
    <row r="514" spans="2:12" ht="15.6" x14ac:dyDescent="0.3">
      <c r="B514" s="13" t="s">
        <v>9705</v>
      </c>
      <c r="C514" s="41" t="s">
        <v>9706</v>
      </c>
      <c r="D514" s="36" t="s">
        <v>10060</v>
      </c>
      <c r="E514" s="13" t="s">
        <v>9965</v>
      </c>
      <c r="F514" s="42">
        <v>1</v>
      </c>
      <c r="G514" s="45">
        <v>61.45</v>
      </c>
      <c r="H514" s="43"/>
      <c r="I514" s="44">
        <f>IFERROR(Таб08_04[[#This Row],[Цена]]*Таб08_04[[#This Row],[Заказ]],"")</f>
        <v>0</v>
      </c>
      <c r="J514" s="18" t="s">
        <v>10644</v>
      </c>
      <c r="K514" s="73" t="str">
        <f t="shared" si="7"/>
        <v/>
      </c>
      <c r="L514" s="12"/>
    </row>
    <row r="515" spans="2:12" ht="15.6" x14ac:dyDescent="0.3">
      <c r="B515" s="13" t="s">
        <v>9707</v>
      </c>
      <c r="C515" s="41" t="s">
        <v>9708</v>
      </c>
      <c r="D515" s="36" t="s">
        <v>10133</v>
      </c>
      <c r="E515" s="13" t="s">
        <v>9965</v>
      </c>
      <c r="F515" s="42">
        <v>1</v>
      </c>
      <c r="G515" s="45">
        <v>48.34</v>
      </c>
      <c r="H515" s="43"/>
      <c r="I515" s="44">
        <f>IFERROR(Таб08_04[[#This Row],[Цена]]*Таб08_04[[#This Row],[Заказ]],"")</f>
        <v>0</v>
      </c>
      <c r="J515" s="18" t="s">
        <v>10644</v>
      </c>
      <c r="K515" s="73" t="str">
        <f t="shared" si="7"/>
        <v/>
      </c>
      <c r="L515" s="12"/>
    </row>
    <row r="516" spans="2:12" ht="15.6" x14ac:dyDescent="0.3">
      <c r="B516" s="13" t="s">
        <v>9709</v>
      </c>
      <c r="C516" s="41" t="s">
        <v>9710</v>
      </c>
      <c r="D516" s="36" t="s">
        <v>10133</v>
      </c>
      <c r="E516" s="13" t="s">
        <v>9965</v>
      </c>
      <c r="F516" s="42">
        <v>1</v>
      </c>
      <c r="G516" s="45">
        <v>61.45</v>
      </c>
      <c r="H516" s="43"/>
      <c r="I516" s="44">
        <f>IFERROR(Таб08_04[[#This Row],[Цена]]*Таб08_04[[#This Row],[Заказ]],"")</f>
        <v>0</v>
      </c>
      <c r="J516" s="18" t="s">
        <v>10644</v>
      </c>
      <c r="K516" s="73" t="str">
        <f t="shared" si="7"/>
        <v/>
      </c>
      <c r="L516" s="12"/>
    </row>
    <row r="517" spans="2:12" ht="15.6" x14ac:dyDescent="0.3">
      <c r="B517" s="13" t="s">
        <v>9711</v>
      </c>
      <c r="C517" s="41" t="s">
        <v>9712</v>
      </c>
      <c r="D517" s="36" t="s">
        <v>10060</v>
      </c>
      <c r="E517" s="13" t="s">
        <v>9965</v>
      </c>
      <c r="F517" s="42">
        <v>1</v>
      </c>
      <c r="G517" s="45">
        <v>77.41</v>
      </c>
      <c r="H517" s="43"/>
      <c r="I517" s="44">
        <f>IFERROR(Таб08_04[[#This Row],[Цена]]*Таб08_04[[#This Row],[Заказ]],"")</f>
        <v>0</v>
      </c>
      <c r="J517" s="18" t="s">
        <v>10644</v>
      </c>
      <c r="K517" s="73" t="str">
        <f t="shared" si="7"/>
        <v/>
      </c>
      <c r="L517" s="12"/>
    </row>
    <row r="518" spans="2:12" ht="15.6" x14ac:dyDescent="0.3">
      <c r="B518" s="13" t="s">
        <v>9713</v>
      </c>
      <c r="C518" s="41" t="s">
        <v>9714</v>
      </c>
      <c r="D518" s="36" t="s">
        <v>10060</v>
      </c>
      <c r="E518" s="13" t="s">
        <v>9965</v>
      </c>
      <c r="F518" s="42">
        <v>1</v>
      </c>
      <c r="G518" s="45">
        <v>125.76</v>
      </c>
      <c r="H518" s="43"/>
      <c r="I518" s="44">
        <f>IFERROR(Таб08_04[[#This Row],[Цена]]*Таб08_04[[#This Row],[Заказ]],"")</f>
        <v>0</v>
      </c>
      <c r="J518" s="18" t="s">
        <v>10644</v>
      </c>
      <c r="K518" s="73" t="str">
        <f t="shared" ref="K518:K581" si="8">IF(AND($K$4&gt;0,$K$4&lt;300),"Минимальный заказ по вкладке 300 евро","")</f>
        <v/>
      </c>
      <c r="L518" s="12"/>
    </row>
    <row r="519" spans="2:12" ht="15.6" x14ac:dyDescent="0.3">
      <c r="B519" s="13" t="s">
        <v>9715</v>
      </c>
      <c r="C519" s="41" t="s">
        <v>9716</v>
      </c>
      <c r="D519" s="36" t="s">
        <v>10555</v>
      </c>
      <c r="E519" s="13" t="s">
        <v>9965</v>
      </c>
      <c r="F519" s="42">
        <v>1</v>
      </c>
      <c r="G519" s="45">
        <v>159.94999999999999</v>
      </c>
      <c r="H519" s="43"/>
      <c r="I519" s="44">
        <f>IFERROR(Таб08_04[[#This Row],[Цена]]*Таб08_04[[#This Row],[Заказ]],"")</f>
        <v>0</v>
      </c>
      <c r="J519" s="18" t="s">
        <v>10644</v>
      </c>
      <c r="K519" s="73" t="str">
        <f t="shared" si="8"/>
        <v/>
      </c>
      <c r="L519" s="12"/>
    </row>
    <row r="520" spans="2:12" ht="15.6" x14ac:dyDescent="0.3">
      <c r="B520" s="13" t="s">
        <v>9717</v>
      </c>
      <c r="C520" s="41" t="s">
        <v>9718</v>
      </c>
      <c r="D520" s="36" t="s">
        <v>10555</v>
      </c>
      <c r="E520" s="13" t="s">
        <v>9965</v>
      </c>
      <c r="F520" s="42">
        <v>1</v>
      </c>
      <c r="G520" s="45">
        <v>27.82</v>
      </c>
      <c r="H520" s="43"/>
      <c r="I520" s="44">
        <f>IFERROR(Таб08_04[[#This Row],[Цена]]*Таб08_04[[#This Row],[Заказ]],"")</f>
        <v>0</v>
      </c>
      <c r="J520" s="18" t="s">
        <v>10644</v>
      </c>
      <c r="K520" s="73" t="str">
        <f t="shared" si="8"/>
        <v/>
      </c>
      <c r="L520" s="12"/>
    </row>
    <row r="521" spans="2:12" ht="15.6" x14ac:dyDescent="0.3">
      <c r="B521" s="13" t="s">
        <v>9719</v>
      </c>
      <c r="C521" s="41" t="s">
        <v>9720</v>
      </c>
      <c r="D521" s="36" t="s">
        <v>10555</v>
      </c>
      <c r="E521" s="13" t="s">
        <v>9965</v>
      </c>
      <c r="F521" s="42">
        <v>1</v>
      </c>
      <c r="G521" s="45">
        <v>24.4</v>
      </c>
      <c r="H521" s="43"/>
      <c r="I521" s="44">
        <f>IFERROR(Таб08_04[[#This Row],[Цена]]*Таб08_04[[#This Row],[Заказ]],"")</f>
        <v>0</v>
      </c>
      <c r="J521" s="18" t="s">
        <v>10644</v>
      </c>
      <c r="K521" s="73" t="str">
        <f t="shared" si="8"/>
        <v/>
      </c>
      <c r="L521" s="12"/>
    </row>
    <row r="522" spans="2:12" ht="15.6" x14ac:dyDescent="0.3">
      <c r="B522" s="13" t="s">
        <v>9721</v>
      </c>
      <c r="C522" s="41" t="s">
        <v>9722</v>
      </c>
      <c r="D522" s="36" t="s">
        <v>10555</v>
      </c>
      <c r="E522" s="13" t="s">
        <v>9965</v>
      </c>
      <c r="F522" s="42">
        <v>1</v>
      </c>
      <c r="G522" s="45">
        <v>56.89</v>
      </c>
      <c r="H522" s="43"/>
      <c r="I522" s="44">
        <f>IFERROR(Таб08_04[[#This Row],[Цена]]*Таб08_04[[#This Row],[Заказ]],"")</f>
        <v>0</v>
      </c>
      <c r="J522" s="18" t="s">
        <v>10644</v>
      </c>
      <c r="K522" s="73" t="str">
        <f t="shared" si="8"/>
        <v/>
      </c>
      <c r="L522" s="12"/>
    </row>
    <row r="523" spans="2:12" ht="15.6" x14ac:dyDescent="0.3">
      <c r="B523" s="13" t="s">
        <v>9723</v>
      </c>
      <c r="C523" s="41" t="s">
        <v>9724</v>
      </c>
      <c r="D523" s="36" t="s">
        <v>10555</v>
      </c>
      <c r="E523" s="13" t="s">
        <v>9965</v>
      </c>
      <c r="F523" s="42">
        <v>1</v>
      </c>
      <c r="G523" s="45">
        <v>61.45</v>
      </c>
      <c r="H523" s="43"/>
      <c r="I523" s="44">
        <f>IFERROR(Таб08_04[[#This Row],[Цена]]*Таб08_04[[#This Row],[Заказ]],"")</f>
        <v>0</v>
      </c>
      <c r="J523" s="18" t="s">
        <v>10644</v>
      </c>
      <c r="K523" s="73" t="str">
        <f t="shared" si="8"/>
        <v/>
      </c>
      <c r="L523" s="12"/>
    </row>
    <row r="524" spans="2:12" ht="15.6" x14ac:dyDescent="0.3">
      <c r="B524" s="13" t="s">
        <v>9725</v>
      </c>
      <c r="C524" s="41" t="s">
        <v>9726</v>
      </c>
      <c r="D524" s="36" t="s">
        <v>10060</v>
      </c>
      <c r="E524" s="13" t="s">
        <v>9965</v>
      </c>
      <c r="F524" s="42">
        <v>1</v>
      </c>
      <c r="G524" s="45">
        <v>49.17</v>
      </c>
      <c r="H524" s="43"/>
      <c r="I524" s="44">
        <f>IFERROR(Таб08_04[[#This Row],[Цена]]*Таб08_04[[#This Row],[Заказ]],"")</f>
        <v>0</v>
      </c>
      <c r="J524" s="18" t="s">
        <v>10644</v>
      </c>
      <c r="K524" s="73" t="str">
        <f t="shared" si="8"/>
        <v/>
      </c>
      <c r="L524" s="12"/>
    </row>
    <row r="525" spans="2:12" ht="15.6" x14ac:dyDescent="0.3">
      <c r="B525" s="13" t="s">
        <v>9727</v>
      </c>
      <c r="C525" s="41" t="s">
        <v>9728</v>
      </c>
      <c r="D525" s="36" t="s">
        <v>10060</v>
      </c>
      <c r="E525" s="13" t="s">
        <v>9965</v>
      </c>
      <c r="F525" s="42">
        <v>1</v>
      </c>
      <c r="G525" s="45">
        <v>43.37</v>
      </c>
      <c r="H525" s="43"/>
      <c r="I525" s="44">
        <f>IFERROR(Таб08_04[[#This Row],[Цена]]*Таб08_04[[#This Row],[Заказ]],"")</f>
        <v>0</v>
      </c>
      <c r="J525" s="18" t="s">
        <v>10644</v>
      </c>
      <c r="K525" s="73" t="str">
        <f t="shared" si="8"/>
        <v/>
      </c>
      <c r="L525" s="12"/>
    </row>
    <row r="526" spans="2:12" ht="15.6" x14ac:dyDescent="0.3">
      <c r="B526" s="13" t="s">
        <v>9729</v>
      </c>
      <c r="C526" s="41" t="s">
        <v>9730</v>
      </c>
      <c r="D526" s="36" t="s">
        <v>10555</v>
      </c>
      <c r="E526" s="13" t="s">
        <v>9965</v>
      </c>
      <c r="F526" s="42">
        <v>1</v>
      </c>
      <c r="G526" s="45">
        <v>49.17</v>
      </c>
      <c r="H526" s="43"/>
      <c r="I526" s="44">
        <f>IFERROR(Таб08_04[[#This Row],[Цена]]*Таб08_04[[#This Row],[Заказ]],"")</f>
        <v>0</v>
      </c>
      <c r="J526" s="18" t="s">
        <v>10644</v>
      </c>
      <c r="K526" s="73" t="str">
        <f t="shared" si="8"/>
        <v/>
      </c>
      <c r="L526" s="12"/>
    </row>
    <row r="527" spans="2:12" ht="15.6" x14ac:dyDescent="0.3">
      <c r="B527" s="13" t="s">
        <v>9731</v>
      </c>
      <c r="C527" s="41" t="s">
        <v>9732</v>
      </c>
      <c r="D527" s="36" t="s">
        <v>10060</v>
      </c>
      <c r="E527" s="13" t="s">
        <v>9965</v>
      </c>
      <c r="F527" s="42">
        <v>1</v>
      </c>
      <c r="G527" s="45">
        <v>55.44</v>
      </c>
      <c r="H527" s="43"/>
      <c r="I527" s="44">
        <f>IFERROR(Таб08_04[[#This Row],[Цена]]*Таб08_04[[#This Row],[Заказ]],"")</f>
        <v>0</v>
      </c>
      <c r="J527" s="18" t="s">
        <v>10644</v>
      </c>
      <c r="K527" s="73" t="str">
        <f t="shared" si="8"/>
        <v/>
      </c>
      <c r="L527" s="12"/>
    </row>
    <row r="528" spans="2:12" ht="15.6" x14ac:dyDescent="0.3">
      <c r="B528" s="13" t="s">
        <v>9733</v>
      </c>
      <c r="C528" s="41" t="s">
        <v>9734</v>
      </c>
      <c r="D528" s="36" t="s">
        <v>10060</v>
      </c>
      <c r="E528" s="13" t="s">
        <v>9965</v>
      </c>
      <c r="F528" s="42">
        <v>1</v>
      </c>
      <c r="G528" s="45">
        <v>61.45</v>
      </c>
      <c r="H528" s="43"/>
      <c r="I528" s="44">
        <f>IFERROR(Таб08_04[[#This Row],[Цена]]*Таб08_04[[#This Row],[Заказ]],"")</f>
        <v>0</v>
      </c>
      <c r="J528" s="18" t="s">
        <v>10644</v>
      </c>
      <c r="K528" s="73" t="str">
        <f t="shared" si="8"/>
        <v/>
      </c>
      <c r="L528" s="12"/>
    </row>
    <row r="529" spans="2:12" ht="15.6" x14ac:dyDescent="0.3">
      <c r="B529" s="13" t="s">
        <v>9735</v>
      </c>
      <c r="C529" s="41" t="s">
        <v>9736</v>
      </c>
      <c r="D529" s="36" t="s">
        <v>10555</v>
      </c>
      <c r="E529" s="13" t="s">
        <v>9965</v>
      </c>
      <c r="F529" s="42">
        <v>1</v>
      </c>
      <c r="G529" s="45">
        <v>121.2</v>
      </c>
      <c r="H529" s="43"/>
      <c r="I529" s="44">
        <f>IFERROR(Таб08_04[[#This Row],[Цена]]*Таб08_04[[#This Row],[Заказ]],"")</f>
        <v>0</v>
      </c>
      <c r="J529" s="18" t="s">
        <v>10644</v>
      </c>
      <c r="K529" s="73" t="str">
        <f t="shared" si="8"/>
        <v/>
      </c>
      <c r="L529" s="12"/>
    </row>
    <row r="530" spans="2:12" ht="15.6" x14ac:dyDescent="0.3">
      <c r="B530" s="13" t="s">
        <v>9737</v>
      </c>
      <c r="C530" s="41" t="s">
        <v>9738</v>
      </c>
      <c r="D530" s="36" t="s">
        <v>10060</v>
      </c>
      <c r="E530" s="13" t="s">
        <v>9965</v>
      </c>
      <c r="F530" s="42">
        <v>1</v>
      </c>
      <c r="G530" s="45">
        <v>221.51</v>
      </c>
      <c r="H530" s="43"/>
      <c r="I530" s="44">
        <f>IFERROR(Таб08_04[[#This Row],[Цена]]*Таб08_04[[#This Row],[Заказ]],"")</f>
        <v>0</v>
      </c>
      <c r="J530" s="18" t="s">
        <v>10644</v>
      </c>
      <c r="K530" s="73" t="str">
        <f t="shared" si="8"/>
        <v/>
      </c>
      <c r="L530" s="12"/>
    </row>
    <row r="531" spans="2:12" ht="15.6" x14ac:dyDescent="0.3">
      <c r="B531" s="13" t="s">
        <v>9739</v>
      </c>
      <c r="C531" s="41" t="s">
        <v>9740</v>
      </c>
      <c r="D531" s="36" t="s">
        <v>10555</v>
      </c>
      <c r="E531" s="13" t="s">
        <v>9965</v>
      </c>
      <c r="F531" s="42">
        <v>1</v>
      </c>
      <c r="G531" s="45">
        <v>73.680000000000007</v>
      </c>
      <c r="H531" s="43"/>
      <c r="I531" s="44">
        <f>IFERROR(Таб08_04[[#This Row],[Цена]]*Таб08_04[[#This Row],[Заказ]],"")</f>
        <v>0</v>
      </c>
      <c r="J531" s="18" t="s">
        <v>10644</v>
      </c>
      <c r="K531" s="73" t="str">
        <f t="shared" si="8"/>
        <v/>
      </c>
      <c r="L531" s="12"/>
    </row>
    <row r="532" spans="2:12" ht="15.6" x14ac:dyDescent="0.3">
      <c r="B532" s="13" t="s">
        <v>9741</v>
      </c>
      <c r="C532" s="41" t="s">
        <v>9742</v>
      </c>
      <c r="D532" s="36" t="s">
        <v>10555</v>
      </c>
      <c r="E532" s="13" t="s">
        <v>9965</v>
      </c>
      <c r="F532" s="42">
        <v>1</v>
      </c>
      <c r="G532" s="45">
        <v>36.94</v>
      </c>
      <c r="H532" s="43"/>
      <c r="I532" s="44">
        <f>IFERROR(Таб08_04[[#This Row],[Цена]]*Таб08_04[[#This Row],[Заказ]],"")</f>
        <v>0</v>
      </c>
      <c r="J532" s="18" t="s">
        <v>10644</v>
      </c>
      <c r="K532" s="73" t="str">
        <f t="shared" si="8"/>
        <v/>
      </c>
      <c r="L532" s="12"/>
    </row>
    <row r="533" spans="2:12" ht="15.6" x14ac:dyDescent="0.3">
      <c r="B533" s="13" t="s">
        <v>9743</v>
      </c>
      <c r="C533" s="41" t="s">
        <v>9744</v>
      </c>
      <c r="D533" s="36" t="s">
        <v>10060</v>
      </c>
      <c r="E533" s="13" t="s">
        <v>9965</v>
      </c>
      <c r="F533" s="42">
        <v>1</v>
      </c>
      <c r="G533" s="45">
        <v>57.72</v>
      </c>
      <c r="H533" s="43"/>
      <c r="I533" s="44">
        <f>IFERROR(Таб08_04[[#This Row],[Цена]]*Таб08_04[[#This Row],[Заказ]],"")</f>
        <v>0</v>
      </c>
      <c r="J533" s="18" t="s">
        <v>10644</v>
      </c>
      <c r="K533" s="73" t="str">
        <f t="shared" si="8"/>
        <v/>
      </c>
      <c r="L533" s="12"/>
    </row>
    <row r="534" spans="2:12" ht="15.6" x14ac:dyDescent="0.3">
      <c r="B534" s="13" t="s">
        <v>9745</v>
      </c>
      <c r="C534" s="41" t="s">
        <v>9746</v>
      </c>
      <c r="D534" s="36" t="s">
        <v>10555</v>
      </c>
      <c r="E534" s="13" t="s">
        <v>9965</v>
      </c>
      <c r="F534" s="42">
        <v>1</v>
      </c>
      <c r="G534" s="45">
        <v>51.45</v>
      </c>
      <c r="H534" s="43"/>
      <c r="I534" s="44">
        <f>IFERROR(Таб08_04[[#This Row],[Цена]]*Таб08_04[[#This Row],[Заказ]],"")</f>
        <v>0</v>
      </c>
      <c r="J534" s="18" t="s">
        <v>10644</v>
      </c>
      <c r="K534" s="73" t="str">
        <f t="shared" si="8"/>
        <v/>
      </c>
      <c r="L534" s="12"/>
    </row>
    <row r="535" spans="2:12" ht="15.6" x14ac:dyDescent="0.3">
      <c r="B535" s="13" t="s">
        <v>9747</v>
      </c>
      <c r="C535" s="41" t="s">
        <v>9748</v>
      </c>
      <c r="D535" s="36" t="s">
        <v>10133</v>
      </c>
      <c r="E535" s="13" t="s">
        <v>9965</v>
      </c>
      <c r="F535" s="42">
        <v>1</v>
      </c>
      <c r="G535" s="45">
        <v>24.92</v>
      </c>
      <c r="H535" s="43"/>
      <c r="I535" s="44">
        <f>IFERROR(Таб08_04[[#This Row],[Цена]]*Таб08_04[[#This Row],[Заказ]],"")</f>
        <v>0</v>
      </c>
      <c r="J535" s="18" t="s">
        <v>10644</v>
      </c>
      <c r="K535" s="73" t="str">
        <f t="shared" si="8"/>
        <v/>
      </c>
      <c r="L535" s="12"/>
    </row>
    <row r="536" spans="2:12" ht="15.6" x14ac:dyDescent="0.3">
      <c r="B536" s="13" t="s">
        <v>9749</v>
      </c>
      <c r="C536" s="41" t="s">
        <v>9750</v>
      </c>
      <c r="D536" s="36" t="s">
        <v>10133</v>
      </c>
      <c r="E536" s="13" t="s">
        <v>9965</v>
      </c>
      <c r="F536" s="42">
        <v>1</v>
      </c>
      <c r="G536" s="45">
        <v>21.81</v>
      </c>
      <c r="H536" s="43"/>
      <c r="I536" s="44">
        <f>IFERROR(Таб08_04[[#This Row],[Цена]]*Таб08_04[[#This Row],[Заказ]],"")</f>
        <v>0</v>
      </c>
      <c r="J536" s="18" t="s">
        <v>10644</v>
      </c>
      <c r="K536" s="73" t="str">
        <f t="shared" si="8"/>
        <v/>
      </c>
      <c r="L536" s="12"/>
    </row>
    <row r="537" spans="2:12" ht="15.6" x14ac:dyDescent="0.3">
      <c r="B537" s="13" t="s">
        <v>9751</v>
      </c>
      <c r="C537" s="41" t="s">
        <v>9752</v>
      </c>
      <c r="D537" s="36" t="s">
        <v>10555</v>
      </c>
      <c r="E537" s="13" t="s">
        <v>9965</v>
      </c>
      <c r="F537" s="42">
        <v>1</v>
      </c>
      <c r="G537" s="45">
        <v>18.39</v>
      </c>
      <c r="H537" s="43"/>
      <c r="I537" s="44">
        <f>IFERROR(Таб08_04[[#This Row],[Цена]]*Таб08_04[[#This Row],[Заказ]],"")</f>
        <v>0</v>
      </c>
      <c r="J537" s="18" t="s">
        <v>10644</v>
      </c>
      <c r="K537" s="73" t="str">
        <f t="shared" si="8"/>
        <v/>
      </c>
      <c r="L537" s="12"/>
    </row>
    <row r="538" spans="2:12" ht="15.6" x14ac:dyDescent="0.3">
      <c r="B538" s="13" t="s">
        <v>9753</v>
      </c>
      <c r="C538" s="41" t="s">
        <v>9754</v>
      </c>
      <c r="D538" s="36" t="s">
        <v>10197</v>
      </c>
      <c r="E538" s="13" t="s">
        <v>9965</v>
      </c>
      <c r="F538" s="42">
        <v>1</v>
      </c>
      <c r="G538" s="45">
        <v>30.93</v>
      </c>
      <c r="H538" s="43"/>
      <c r="I538" s="44">
        <f>IFERROR(Таб08_04[[#This Row],[Цена]]*Таб08_04[[#This Row],[Заказ]],"")</f>
        <v>0</v>
      </c>
      <c r="J538" s="18" t="s">
        <v>10644</v>
      </c>
      <c r="K538" s="73" t="str">
        <f t="shared" si="8"/>
        <v/>
      </c>
      <c r="L538" s="12"/>
    </row>
    <row r="539" spans="2:12" ht="15.6" x14ac:dyDescent="0.3">
      <c r="B539" s="13" t="s">
        <v>9755</v>
      </c>
      <c r="C539" s="41" t="s">
        <v>9756</v>
      </c>
      <c r="D539" s="36" t="s">
        <v>10555</v>
      </c>
      <c r="E539" s="13" t="s">
        <v>9965</v>
      </c>
      <c r="F539" s="42">
        <v>1</v>
      </c>
      <c r="G539" s="45">
        <v>24.92</v>
      </c>
      <c r="H539" s="43"/>
      <c r="I539" s="44">
        <f>IFERROR(Таб08_04[[#This Row],[Цена]]*Таб08_04[[#This Row],[Заказ]],"")</f>
        <v>0</v>
      </c>
      <c r="J539" s="18" t="s">
        <v>10644</v>
      </c>
      <c r="K539" s="73" t="str">
        <f t="shared" si="8"/>
        <v/>
      </c>
      <c r="L539" s="12"/>
    </row>
    <row r="540" spans="2:12" ht="15.6" x14ac:dyDescent="0.3">
      <c r="B540" s="13" t="s">
        <v>9757</v>
      </c>
      <c r="C540" s="41" t="s">
        <v>9758</v>
      </c>
      <c r="D540" s="36" t="s">
        <v>10060</v>
      </c>
      <c r="E540" s="13" t="s">
        <v>9965</v>
      </c>
      <c r="F540" s="42">
        <v>1</v>
      </c>
      <c r="G540" s="45">
        <v>30.93</v>
      </c>
      <c r="H540" s="43"/>
      <c r="I540" s="44">
        <f>IFERROR(Таб08_04[[#This Row],[Цена]]*Таб08_04[[#This Row],[Заказ]],"")</f>
        <v>0</v>
      </c>
      <c r="J540" s="18" t="s">
        <v>10644</v>
      </c>
      <c r="K540" s="73" t="str">
        <f t="shared" si="8"/>
        <v/>
      </c>
      <c r="L540" s="12"/>
    </row>
    <row r="541" spans="2:12" ht="15.6" x14ac:dyDescent="0.3">
      <c r="B541" s="13" t="s">
        <v>9759</v>
      </c>
      <c r="C541" s="41" t="s">
        <v>9760</v>
      </c>
      <c r="D541" s="36" t="s">
        <v>10060</v>
      </c>
      <c r="E541" s="13" t="s">
        <v>9965</v>
      </c>
      <c r="F541" s="42">
        <v>1</v>
      </c>
      <c r="G541" s="45">
        <v>41.5</v>
      </c>
      <c r="H541" s="43"/>
      <c r="I541" s="44">
        <f>IFERROR(Таб08_04[[#This Row],[Цена]]*Таб08_04[[#This Row],[Заказ]],"")</f>
        <v>0</v>
      </c>
      <c r="J541" s="18" t="s">
        <v>10644</v>
      </c>
      <c r="K541" s="73" t="str">
        <f t="shared" si="8"/>
        <v/>
      </c>
      <c r="L541" s="12"/>
    </row>
    <row r="542" spans="2:12" ht="15.6" x14ac:dyDescent="0.3">
      <c r="B542" s="13" t="s">
        <v>9761</v>
      </c>
      <c r="C542" s="41" t="s">
        <v>9762</v>
      </c>
      <c r="D542" s="36" t="s">
        <v>10197</v>
      </c>
      <c r="E542" s="13" t="s">
        <v>9965</v>
      </c>
      <c r="F542" s="42">
        <v>1</v>
      </c>
      <c r="G542" s="45">
        <v>54.2</v>
      </c>
      <c r="H542" s="43"/>
      <c r="I542" s="44">
        <f>IFERROR(Таб08_04[[#This Row],[Цена]]*Таб08_04[[#This Row],[Заказ]],"")</f>
        <v>0</v>
      </c>
      <c r="J542" s="18" t="s">
        <v>10644</v>
      </c>
      <c r="K542" s="73" t="str">
        <f t="shared" si="8"/>
        <v/>
      </c>
      <c r="L542" s="12"/>
    </row>
    <row r="543" spans="2:12" ht="15.6" x14ac:dyDescent="0.3">
      <c r="B543" s="13" t="s">
        <v>9763</v>
      </c>
      <c r="C543" s="41" t="s">
        <v>9764</v>
      </c>
      <c r="D543" s="36" t="s">
        <v>10060</v>
      </c>
      <c r="E543" s="13" t="s">
        <v>9965</v>
      </c>
      <c r="F543" s="42">
        <v>1</v>
      </c>
      <c r="G543" s="45">
        <v>52.9</v>
      </c>
      <c r="H543" s="43"/>
      <c r="I543" s="44">
        <f>IFERROR(Таб08_04[[#This Row],[Цена]]*Таб08_04[[#This Row],[Заказ]],"")</f>
        <v>0</v>
      </c>
      <c r="J543" s="18" t="s">
        <v>10644</v>
      </c>
      <c r="K543" s="73" t="str">
        <f t="shared" si="8"/>
        <v/>
      </c>
      <c r="L543" s="12"/>
    </row>
    <row r="544" spans="2:12" ht="15.6" x14ac:dyDescent="0.3">
      <c r="B544" s="13" t="s">
        <v>9765</v>
      </c>
      <c r="C544" s="41" t="s">
        <v>9766</v>
      </c>
      <c r="D544" s="36" t="s">
        <v>10060</v>
      </c>
      <c r="E544" s="13" t="s">
        <v>9965</v>
      </c>
      <c r="F544" s="42">
        <v>1</v>
      </c>
      <c r="G544" s="45">
        <v>46.89</v>
      </c>
      <c r="H544" s="43"/>
      <c r="I544" s="44">
        <f>IFERROR(Таб08_04[[#This Row],[Цена]]*Таб08_04[[#This Row],[Заказ]],"")</f>
        <v>0</v>
      </c>
      <c r="J544" s="18" t="s">
        <v>10644</v>
      </c>
      <c r="K544" s="73" t="str">
        <f t="shared" si="8"/>
        <v/>
      </c>
      <c r="L544" s="12"/>
    </row>
    <row r="545" spans="2:12" ht="15.6" x14ac:dyDescent="0.3">
      <c r="B545" s="13" t="s">
        <v>9767</v>
      </c>
      <c r="C545" s="41" t="s">
        <v>9768</v>
      </c>
      <c r="D545" s="36" t="s">
        <v>10555</v>
      </c>
      <c r="E545" s="13" t="s">
        <v>9965</v>
      </c>
      <c r="F545" s="42">
        <v>1</v>
      </c>
      <c r="G545" s="45">
        <v>118.92</v>
      </c>
      <c r="H545" s="43"/>
      <c r="I545" s="44">
        <f>IFERROR(Таб08_04[[#This Row],[Цена]]*Таб08_04[[#This Row],[Заказ]],"")</f>
        <v>0</v>
      </c>
      <c r="J545" s="18" t="s">
        <v>10644</v>
      </c>
      <c r="K545" s="73" t="str">
        <f t="shared" si="8"/>
        <v/>
      </c>
      <c r="L545" s="12"/>
    </row>
    <row r="546" spans="2:12" ht="15.6" x14ac:dyDescent="0.3">
      <c r="B546" s="13" t="s">
        <v>9769</v>
      </c>
      <c r="C546" s="41" t="s">
        <v>9770</v>
      </c>
      <c r="D546" s="36" t="s">
        <v>10555</v>
      </c>
      <c r="E546" s="13" t="s">
        <v>9965</v>
      </c>
      <c r="F546" s="42">
        <v>1</v>
      </c>
      <c r="G546" s="45">
        <v>43.99</v>
      </c>
      <c r="H546" s="43"/>
      <c r="I546" s="44">
        <f>IFERROR(Таб08_04[[#This Row],[Цена]]*Таб08_04[[#This Row],[Заказ]],"")</f>
        <v>0</v>
      </c>
      <c r="J546" s="18" t="s">
        <v>10644</v>
      </c>
      <c r="K546" s="73" t="str">
        <f t="shared" si="8"/>
        <v/>
      </c>
      <c r="L546" s="12"/>
    </row>
    <row r="547" spans="2:12" ht="15.6" x14ac:dyDescent="0.3">
      <c r="B547" s="13" t="s">
        <v>9771</v>
      </c>
      <c r="C547" s="41" t="s">
        <v>9772</v>
      </c>
      <c r="D547" s="36" t="s">
        <v>10555</v>
      </c>
      <c r="E547" s="13" t="s">
        <v>9965</v>
      </c>
      <c r="F547" s="42">
        <v>1</v>
      </c>
      <c r="G547" s="45">
        <v>46.89</v>
      </c>
      <c r="H547" s="43"/>
      <c r="I547" s="44">
        <f>IFERROR(Таб08_04[[#This Row],[Цена]]*Таб08_04[[#This Row],[Заказ]],"")</f>
        <v>0</v>
      </c>
      <c r="J547" s="18" t="s">
        <v>10644</v>
      </c>
      <c r="K547" s="73" t="str">
        <f t="shared" si="8"/>
        <v/>
      </c>
      <c r="L547" s="12"/>
    </row>
    <row r="548" spans="2:12" ht="15.6" x14ac:dyDescent="0.3">
      <c r="B548" s="13" t="s">
        <v>9773</v>
      </c>
      <c r="C548" s="41" t="s">
        <v>9774</v>
      </c>
      <c r="D548" s="36" t="s">
        <v>10555</v>
      </c>
      <c r="E548" s="13" t="s">
        <v>9965</v>
      </c>
      <c r="F548" s="42">
        <v>1</v>
      </c>
      <c r="G548" s="45">
        <v>52.9</v>
      </c>
      <c r="H548" s="43"/>
      <c r="I548" s="44">
        <f>IFERROR(Таб08_04[[#This Row],[Цена]]*Таб08_04[[#This Row],[Заказ]],"")</f>
        <v>0</v>
      </c>
      <c r="J548" s="18" t="s">
        <v>10644</v>
      </c>
      <c r="K548" s="73" t="str">
        <f t="shared" si="8"/>
        <v/>
      </c>
      <c r="L548" s="12"/>
    </row>
    <row r="549" spans="2:12" ht="15.6" x14ac:dyDescent="0.3">
      <c r="B549" s="13" t="s">
        <v>9775</v>
      </c>
      <c r="C549" s="41" t="s">
        <v>9776</v>
      </c>
      <c r="D549" s="36" t="s">
        <v>10555</v>
      </c>
      <c r="E549" s="13" t="s">
        <v>9965</v>
      </c>
      <c r="F549" s="42">
        <v>1</v>
      </c>
      <c r="G549" s="45">
        <v>41.5</v>
      </c>
      <c r="H549" s="43"/>
      <c r="I549" s="44">
        <f>IFERROR(Таб08_04[[#This Row],[Цена]]*Таб08_04[[#This Row],[Заказ]],"")</f>
        <v>0</v>
      </c>
      <c r="J549" s="18" t="s">
        <v>10644</v>
      </c>
      <c r="K549" s="73" t="str">
        <f t="shared" si="8"/>
        <v/>
      </c>
      <c r="L549" s="12"/>
    </row>
    <row r="550" spans="2:12" ht="15.6" x14ac:dyDescent="0.3">
      <c r="B550" s="13" t="s">
        <v>9777</v>
      </c>
      <c r="C550" s="41" t="s">
        <v>9778</v>
      </c>
      <c r="D550" s="36" t="s">
        <v>10060</v>
      </c>
      <c r="E550" s="13" t="s">
        <v>9965</v>
      </c>
      <c r="F550" s="42">
        <v>1</v>
      </c>
      <c r="G550" s="45">
        <v>46.89</v>
      </c>
      <c r="H550" s="43"/>
      <c r="I550" s="44">
        <f>IFERROR(Таб08_04[[#This Row],[Цена]]*Таб08_04[[#This Row],[Заказ]],"")</f>
        <v>0</v>
      </c>
      <c r="J550" s="18" t="s">
        <v>10644</v>
      </c>
      <c r="K550" s="73" t="str">
        <f t="shared" si="8"/>
        <v/>
      </c>
      <c r="L550" s="12"/>
    </row>
    <row r="551" spans="2:12" ht="15.6" x14ac:dyDescent="0.3">
      <c r="B551" s="13" t="s">
        <v>9779</v>
      </c>
      <c r="C551" s="41" t="s">
        <v>9780</v>
      </c>
      <c r="D551" s="36" t="s">
        <v>10555</v>
      </c>
      <c r="E551" s="13" t="s">
        <v>9965</v>
      </c>
      <c r="F551" s="42">
        <v>1</v>
      </c>
      <c r="G551" s="45">
        <v>41.19</v>
      </c>
      <c r="H551" s="43"/>
      <c r="I551" s="44">
        <f>IFERROR(Таб08_04[[#This Row],[Цена]]*Таб08_04[[#This Row],[Заказ]],"")</f>
        <v>0</v>
      </c>
      <c r="J551" s="18" t="s">
        <v>10644</v>
      </c>
      <c r="K551" s="73" t="str">
        <f t="shared" si="8"/>
        <v/>
      </c>
      <c r="L551" s="12"/>
    </row>
    <row r="552" spans="2:12" ht="15.6" x14ac:dyDescent="0.3">
      <c r="B552" s="13" t="s">
        <v>9781</v>
      </c>
      <c r="C552" s="41" t="s">
        <v>9782</v>
      </c>
      <c r="D552" s="36" t="s">
        <v>10555</v>
      </c>
      <c r="E552" s="13" t="s">
        <v>9965</v>
      </c>
      <c r="F552" s="42">
        <v>1</v>
      </c>
      <c r="G552" s="45">
        <v>41.5</v>
      </c>
      <c r="H552" s="43"/>
      <c r="I552" s="44">
        <f>IFERROR(Таб08_04[[#This Row],[Цена]]*Таб08_04[[#This Row],[Заказ]],"")</f>
        <v>0</v>
      </c>
      <c r="J552" s="18" t="s">
        <v>10644</v>
      </c>
      <c r="K552" s="73" t="str">
        <f t="shared" si="8"/>
        <v/>
      </c>
      <c r="L552" s="12"/>
    </row>
    <row r="553" spans="2:12" ht="15.6" x14ac:dyDescent="0.3">
      <c r="B553" s="13" t="s">
        <v>9783</v>
      </c>
      <c r="C553" s="41" t="s">
        <v>9784</v>
      </c>
      <c r="D553" s="36" t="s">
        <v>10060</v>
      </c>
      <c r="E553" s="13" t="s">
        <v>9965</v>
      </c>
      <c r="F553" s="42">
        <v>1</v>
      </c>
      <c r="G553" s="45">
        <v>46.89</v>
      </c>
      <c r="H553" s="43"/>
      <c r="I553" s="44">
        <f>IFERROR(Таб08_04[[#This Row],[Цена]]*Таб08_04[[#This Row],[Заказ]],"")</f>
        <v>0</v>
      </c>
      <c r="J553" s="18" t="s">
        <v>10644</v>
      </c>
      <c r="K553" s="73" t="str">
        <f t="shared" si="8"/>
        <v/>
      </c>
      <c r="L553" s="12"/>
    </row>
    <row r="554" spans="2:12" ht="15.6" x14ac:dyDescent="0.3">
      <c r="B554" s="13" t="s">
        <v>9785</v>
      </c>
      <c r="C554" s="41" t="s">
        <v>9786</v>
      </c>
      <c r="D554" s="36" t="s">
        <v>10060</v>
      </c>
      <c r="E554" s="13" t="s">
        <v>9965</v>
      </c>
      <c r="F554" s="42">
        <v>1</v>
      </c>
      <c r="G554" s="45">
        <v>121.2</v>
      </c>
      <c r="H554" s="43"/>
      <c r="I554" s="44">
        <f>IFERROR(Таб08_04[[#This Row],[Цена]]*Таб08_04[[#This Row],[Заказ]],"")</f>
        <v>0</v>
      </c>
      <c r="J554" s="18" t="s">
        <v>10644</v>
      </c>
      <c r="K554" s="73" t="str">
        <f t="shared" si="8"/>
        <v/>
      </c>
      <c r="L554" s="12"/>
    </row>
    <row r="555" spans="2:12" ht="15.6" x14ac:dyDescent="0.3">
      <c r="B555" s="13" t="s">
        <v>9787</v>
      </c>
      <c r="C555" s="41" t="s">
        <v>9788</v>
      </c>
      <c r="D555" s="36" t="s">
        <v>10555</v>
      </c>
      <c r="E555" s="13" t="s">
        <v>9965</v>
      </c>
      <c r="F555" s="42">
        <v>1</v>
      </c>
      <c r="G555" s="45">
        <v>56.89</v>
      </c>
      <c r="H555" s="43"/>
      <c r="I555" s="44">
        <f>IFERROR(Таб08_04[[#This Row],[Цена]]*Таб08_04[[#This Row],[Заказ]],"")</f>
        <v>0</v>
      </c>
      <c r="J555" s="18" t="s">
        <v>10644</v>
      </c>
      <c r="K555" s="73" t="str">
        <f t="shared" si="8"/>
        <v/>
      </c>
      <c r="L555" s="12"/>
    </row>
    <row r="556" spans="2:12" ht="15.6" x14ac:dyDescent="0.3">
      <c r="B556" s="13" t="s">
        <v>9789</v>
      </c>
      <c r="C556" s="41" t="s">
        <v>9790</v>
      </c>
      <c r="D556" s="36" t="s">
        <v>10555</v>
      </c>
      <c r="E556" s="13" t="s">
        <v>9965</v>
      </c>
      <c r="F556" s="42">
        <v>1</v>
      </c>
      <c r="G556" s="45">
        <v>60</v>
      </c>
      <c r="H556" s="43"/>
      <c r="I556" s="44">
        <f>IFERROR(Таб08_04[[#This Row],[Цена]]*Таб08_04[[#This Row],[Заказ]],"")</f>
        <v>0</v>
      </c>
      <c r="J556" s="18" t="s">
        <v>10644</v>
      </c>
      <c r="K556" s="73" t="str">
        <f t="shared" si="8"/>
        <v/>
      </c>
      <c r="L556" s="12"/>
    </row>
    <row r="557" spans="2:12" ht="15.6" x14ac:dyDescent="0.3">
      <c r="B557" s="13" t="s">
        <v>9791</v>
      </c>
      <c r="C557" s="41" t="s">
        <v>9792</v>
      </c>
      <c r="D557" s="36" t="s">
        <v>10060</v>
      </c>
      <c r="E557" s="13" t="s">
        <v>9965</v>
      </c>
      <c r="F557" s="42">
        <v>1</v>
      </c>
      <c r="G557" s="45">
        <v>44.61</v>
      </c>
      <c r="H557" s="43"/>
      <c r="I557" s="44">
        <f>IFERROR(Таб08_04[[#This Row],[Цена]]*Таб08_04[[#This Row],[Заказ]],"")</f>
        <v>0</v>
      </c>
      <c r="J557" s="18" t="s">
        <v>10644</v>
      </c>
      <c r="K557" s="73" t="str">
        <f t="shared" si="8"/>
        <v/>
      </c>
      <c r="L557" s="12"/>
    </row>
    <row r="558" spans="2:12" ht="15.6" x14ac:dyDescent="0.3">
      <c r="B558" s="13" t="s">
        <v>9793</v>
      </c>
      <c r="C558" s="41" t="s">
        <v>9794</v>
      </c>
      <c r="D558" s="36" t="s">
        <v>10555</v>
      </c>
      <c r="E558" s="13" t="s">
        <v>9965</v>
      </c>
      <c r="F558" s="42">
        <v>1</v>
      </c>
      <c r="G558" s="45">
        <v>48.34</v>
      </c>
      <c r="H558" s="43"/>
      <c r="I558" s="44">
        <f>IFERROR(Таб08_04[[#This Row],[Цена]]*Таб08_04[[#This Row],[Заказ]],"")</f>
        <v>0</v>
      </c>
      <c r="J558" s="18" t="s">
        <v>10644</v>
      </c>
      <c r="K558" s="73" t="str">
        <f t="shared" si="8"/>
        <v/>
      </c>
      <c r="L558" s="12"/>
    </row>
    <row r="559" spans="2:12" ht="15.6" x14ac:dyDescent="0.3">
      <c r="B559" s="13" t="s">
        <v>9795</v>
      </c>
      <c r="C559" s="41" t="s">
        <v>9796</v>
      </c>
      <c r="D559" s="36" t="s">
        <v>10555</v>
      </c>
      <c r="E559" s="13" t="s">
        <v>9965</v>
      </c>
      <c r="F559" s="42">
        <v>1</v>
      </c>
      <c r="G559" s="45">
        <v>61.45</v>
      </c>
      <c r="H559" s="43"/>
      <c r="I559" s="44">
        <f>IFERROR(Таб08_04[[#This Row],[Цена]]*Таб08_04[[#This Row],[Заказ]],"")</f>
        <v>0</v>
      </c>
      <c r="J559" s="18" t="s">
        <v>10644</v>
      </c>
      <c r="K559" s="73" t="str">
        <f t="shared" si="8"/>
        <v/>
      </c>
      <c r="L559" s="12"/>
    </row>
    <row r="560" spans="2:12" ht="15.6" x14ac:dyDescent="0.3">
      <c r="B560" s="13" t="s">
        <v>9797</v>
      </c>
      <c r="C560" s="41" t="s">
        <v>9798</v>
      </c>
      <c r="D560" s="36" t="s">
        <v>10555</v>
      </c>
      <c r="E560" s="13" t="s">
        <v>9965</v>
      </c>
      <c r="F560" s="42">
        <v>1</v>
      </c>
      <c r="G560" s="45">
        <v>138.30000000000001</v>
      </c>
      <c r="H560" s="43"/>
      <c r="I560" s="44">
        <f>IFERROR(Таб08_04[[#This Row],[Цена]]*Таб08_04[[#This Row],[Заказ]],"")</f>
        <v>0</v>
      </c>
      <c r="J560" s="18" t="s">
        <v>10644</v>
      </c>
      <c r="K560" s="73" t="str">
        <f t="shared" si="8"/>
        <v/>
      </c>
      <c r="L560" s="12"/>
    </row>
    <row r="561" spans="2:12" ht="15.6" x14ac:dyDescent="0.3">
      <c r="B561" s="13" t="s">
        <v>9799</v>
      </c>
      <c r="C561" s="41" t="s">
        <v>9800</v>
      </c>
      <c r="D561" s="36" t="s">
        <v>10555</v>
      </c>
      <c r="E561" s="13" t="s">
        <v>9965</v>
      </c>
      <c r="F561" s="42">
        <v>1</v>
      </c>
      <c r="G561" s="45">
        <v>61.45</v>
      </c>
      <c r="H561" s="43"/>
      <c r="I561" s="44">
        <f>IFERROR(Таб08_04[[#This Row],[Цена]]*Таб08_04[[#This Row],[Заказ]],"")</f>
        <v>0</v>
      </c>
      <c r="J561" s="18" t="s">
        <v>10644</v>
      </c>
      <c r="K561" s="73" t="str">
        <f t="shared" si="8"/>
        <v/>
      </c>
      <c r="L561" s="12"/>
    </row>
    <row r="562" spans="2:12" ht="15.6" x14ac:dyDescent="0.3">
      <c r="B562" s="13" t="s">
        <v>9801</v>
      </c>
      <c r="C562" s="41" t="s">
        <v>9802</v>
      </c>
      <c r="D562" s="36" t="s">
        <v>10060</v>
      </c>
      <c r="E562" s="13" t="s">
        <v>9965</v>
      </c>
      <c r="F562" s="42">
        <v>1</v>
      </c>
      <c r="G562" s="45">
        <v>159.94999999999999</v>
      </c>
      <c r="H562" s="43"/>
      <c r="I562" s="44">
        <f>IFERROR(Таб08_04[[#This Row],[Цена]]*Таб08_04[[#This Row],[Заказ]],"")</f>
        <v>0</v>
      </c>
      <c r="J562" s="18" t="s">
        <v>10644</v>
      </c>
      <c r="K562" s="73" t="str">
        <f t="shared" si="8"/>
        <v/>
      </c>
      <c r="L562" s="12"/>
    </row>
    <row r="563" spans="2:12" ht="15.6" x14ac:dyDescent="0.3">
      <c r="B563" s="13" t="s">
        <v>9803</v>
      </c>
      <c r="C563" s="41" t="s">
        <v>9804</v>
      </c>
      <c r="D563" s="36" t="s">
        <v>10555</v>
      </c>
      <c r="E563" s="13" t="s">
        <v>9965</v>
      </c>
      <c r="F563" s="42">
        <v>1</v>
      </c>
      <c r="G563" s="45">
        <v>24.92</v>
      </c>
      <c r="H563" s="43"/>
      <c r="I563" s="44">
        <f>IFERROR(Таб08_04[[#This Row],[Цена]]*Таб08_04[[#This Row],[Заказ]],"")</f>
        <v>0</v>
      </c>
      <c r="J563" s="18" t="s">
        <v>10644</v>
      </c>
      <c r="K563" s="73" t="str">
        <f t="shared" si="8"/>
        <v/>
      </c>
      <c r="L563" s="12"/>
    </row>
    <row r="564" spans="2:12" ht="15.6" x14ac:dyDescent="0.3">
      <c r="B564" s="13" t="s">
        <v>9805</v>
      </c>
      <c r="C564" s="41" t="s">
        <v>9806</v>
      </c>
      <c r="D564" s="36" t="s">
        <v>10060</v>
      </c>
      <c r="E564" s="13" t="s">
        <v>9965</v>
      </c>
      <c r="F564" s="42">
        <v>1</v>
      </c>
      <c r="G564" s="45">
        <v>49.17</v>
      </c>
      <c r="H564" s="43"/>
      <c r="I564" s="44">
        <f>IFERROR(Таб08_04[[#This Row],[Цена]]*Таб08_04[[#This Row],[Заказ]],"")</f>
        <v>0</v>
      </c>
      <c r="J564" s="18" t="s">
        <v>10644</v>
      </c>
      <c r="K564" s="73" t="str">
        <f t="shared" si="8"/>
        <v/>
      </c>
      <c r="L564" s="12"/>
    </row>
    <row r="565" spans="2:12" ht="15.6" x14ac:dyDescent="0.3">
      <c r="B565" s="13" t="s">
        <v>9807</v>
      </c>
      <c r="C565" s="41" t="s">
        <v>9808</v>
      </c>
      <c r="D565" s="36" t="s">
        <v>10555</v>
      </c>
      <c r="E565" s="13" t="s">
        <v>9965</v>
      </c>
      <c r="F565" s="42">
        <v>1</v>
      </c>
      <c r="G565" s="45">
        <v>42.33</v>
      </c>
      <c r="H565" s="43"/>
      <c r="I565" s="44">
        <f>IFERROR(Таб08_04[[#This Row],[Цена]]*Таб08_04[[#This Row],[Заказ]],"")</f>
        <v>0</v>
      </c>
      <c r="J565" s="18" t="s">
        <v>10644</v>
      </c>
      <c r="K565" s="73" t="str">
        <f t="shared" si="8"/>
        <v/>
      </c>
      <c r="L565" s="12"/>
    </row>
    <row r="566" spans="2:12" ht="15.6" x14ac:dyDescent="0.3">
      <c r="B566" s="13" t="s">
        <v>9809</v>
      </c>
      <c r="C566" s="41" t="s">
        <v>9810</v>
      </c>
      <c r="D566" s="36" t="s">
        <v>10555</v>
      </c>
      <c r="E566" s="13" t="s">
        <v>9965</v>
      </c>
      <c r="F566" s="42">
        <v>1</v>
      </c>
      <c r="G566" s="45">
        <v>18.39</v>
      </c>
      <c r="H566" s="43"/>
      <c r="I566" s="44">
        <f>IFERROR(Таб08_04[[#This Row],[Цена]]*Таб08_04[[#This Row],[Заказ]],"")</f>
        <v>0</v>
      </c>
      <c r="J566" s="18" t="s">
        <v>10644</v>
      </c>
      <c r="K566" s="73" t="str">
        <f t="shared" si="8"/>
        <v/>
      </c>
      <c r="L566" s="12"/>
    </row>
    <row r="567" spans="2:12" ht="15.6" x14ac:dyDescent="0.3">
      <c r="B567" s="13" t="s">
        <v>9811</v>
      </c>
      <c r="C567" s="41" t="s">
        <v>9812</v>
      </c>
      <c r="D567" s="36" t="s">
        <v>10555</v>
      </c>
      <c r="E567" s="13" t="s">
        <v>9965</v>
      </c>
      <c r="F567" s="42">
        <v>1</v>
      </c>
      <c r="G567" s="45">
        <v>59.17</v>
      </c>
      <c r="H567" s="43"/>
      <c r="I567" s="44">
        <f>IFERROR(Таб08_04[[#This Row],[Цена]]*Таб08_04[[#This Row],[Заказ]],"")</f>
        <v>0</v>
      </c>
      <c r="J567" s="18" t="s">
        <v>10644</v>
      </c>
      <c r="K567" s="73" t="str">
        <f t="shared" si="8"/>
        <v/>
      </c>
      <c r="L567" s="12"/>
    </row>
    <row r="568" spans="2:12" ht="15.6" x14ac:dyDescent="0.3">
      <c r="B568" s="13" t="s">
        <v>9813</v>
      </c>
      <c r="C568" s="41" t="s">
        <v>9814</v>
      </c>
      <c r="D568" s="36" t="s">
        <v>10060</v>
      </c>
      <c r="E568" s="13" t="s">
        <v>9965</v>
      </c>
      <c r="F568" s="42">
        <v>1</v>
      </c>
      <c r="G568" s="45">
        <v>121.2</v>
      </c>
      <c r="H568" s="43"/>
      <c r="I568" s="44">
        <f>IFERROR(Таб08_04[[#This Row],[Цена]]*Таб08_04[[#This Row],[Заказ]],"")</f>
        <v>0</v>
      </c>
      <c r="J568" s="18" t="s">
        <v>10644</v>
      </c>
      <c r="K568" s="73" t="str">
        <f t="shared" si="8"/>
        <v/>
      </c>
      <c r="L568" s="12"/>
    </row>
    <row r="569" spans="2:12" ht="15.6" x14ac:dyDescent="0.3">
      <c r="B569" s="13" t="s">
        <v>9815</v>
      </c>
      <c r="C569" s="41" t="s">
        <v>9816</v>
      </c>
      <c r="D569" s="36" t="s">
        <v>10133</v>
      </c>
      <c r="E569" s="13" t="s">
        <v>9965</v>
      </c>
      <c r="F569" s="42">
        <v>1</v>
      </c>
      <c r="G569" s="45">
        <v>121.2</v>
      </c>
      <c r="H569" s="43"/>
      <c r="I569" s="44">
        <f>IFERROR(Таб08_04[[#This Row],[Цена]]*Таб08_04[[#This Row],[Заказ]],"")</f>
        <v>0</v>
      </c>
      <c r="J569" s="18" t="s">
        <v>10644</v>
      </c>
      <c r="K569" s="73" t="str">
        <f t="shared" si="8"/>
        <v/>
      </c>
      <c r="L569" s="12"/>
    </row>
    <row r="570" spans="2:12" ht="15.6" x14ac:dyDescent="0.3">
      <c r="B570" s="13" t="s">
        <v>9817</v>
      </c>
      <c r="C570" s="41" t="s">
        <v>9818</v>
      </c>
      <c r="D570" s="36" t="s">
        <v>10133</v>
      </c>
      <c r="E570" s="13" t="s">
        <v>9965</v>
      </c>
      <c r="F570" s="42">
        <v>1</v>
      </c>
      <c r="G570" s="45">
        <v>79.13</v>
      </c>
      <c r="H570" s="43"/>
      <c r="I570" s="44">
        <f>IFERROR(Таб08_04[[#This Row],[Цена]]*Таб08_04[[#This Row],[Заказ]],"")</f>
        <v>0</v>
      </c>
      <c r="J570" s="18" t="s">
        <v>10644</v>
      </c>
      <c r="K570" s="73" t="str">
        <f t="shared" si="8"/>
        <v/>
      </c>
      <c r="L570" s="12"/>
    </row>
    <row r="571" spans="2:12" ht="15.6" x14ac:dyDescent="0.3">
      <c r="B571" s="13" t="s">
        <v>9819</v>
      </c>
      <c r="C571" s="41" t="s">
        <v>9820</v>
      </c>
      <c r="D571" s="36" t="s">
        <v>10190</v>
      </c>
      <c r="E571" s="13" t="s">
        <v>9965</v>
      </c>
      <c r="F571" s="42">
        <v>1</v>
      </c>
      <c r="G571" s="45">
        <v>44.61</v>
      </c>
      <c r="H571" s="43"/>
      <c r="I571" s="44">
        <f>IFERROR(Таб08_04[[#This Row],[Цена]]*Таб08_04[[#This Row],[Заказ]],"")</f>
        <v>0</v>
      </c>
      <c r="J571" s="18" t="s">
        <v>10644</v>
      </c>
      <c r="K571" s="73" t="str">
        <f t="shared" si="8"/>
        <v/>
      </c>
      <c r="L571" s="12"/>
    </row>
    <row r="572" spans="2:12" ht="15.6" x14ac:dyDescent="0.3">
      <c r="B572" s="13" t="s">
        <v>9821</v>
      </c>
      <c r="C572" s="41" t="s">
        <v>9822</v>
      </c>
      <c r="D572" s="36" t="s">
        <v>10555</v>
      </c>
      <c r="E572" s="13" t="s">
        <v>9965</v>
      </c>
      <c r="F572" s="42">
        <v>1</v>
      </c>
      <c r="G572" s="45">
        <v>79.13</v>
      </c>
      <c r="H572" s="43"/>
      <c r="I572" s="44">
        <f>IFERROR(Таб08_04[[#This Row],[Цена]]*Таб08_04[[#This Row],[Заказ]],"")</f>
        <v>0</v>
      </c>
      <c r="J572" s="18" t="s">
        <v>10644</v>
      </c>
      <c r="K572" s="73" t="str">
        <f t="shared" si="8"/>
        <v/>
      </c>
      <c r="L572" s="12"/>
    </row>
    <row r="573" spans="2:12" ht="15.6" x14ac:dyDescent="0.3">
      <c r="B573" s="13" t="s">
        <v>9823</v>
      </c>
      <c r="C573" s="41" t="s">
        <v>9824</v>
      </c>
      <c r="D573" s="36" t="s">
        <v>10555</v>
      </c>
      <c r="E573" s="13" t="s">
        <v>9965</v>
      </c>
      <c r="F573" s="42">
        <v>1</v>
      </c>
      <c r="G573" s="45">
        <v>44.61</v>
      </c>
      <c r="H573" s="43"/>
      <c r="I573" s="44">
        <f>IFERROR(Таб08_04[[#This Row],[Цена]]*Таб08_04[[#This Row],[Заказ]],"")</f>
        <v>0</v>
      </c>
      <c r="J573" s="18" t="s">
        <v>10644</v>
      </c>
      <c r="K573" s="73" t="str">
        <f t="shared" si="8"/>
        <v/>
      </c>
      <c r="L573" s="12"/>
    </row>
    <row r="574" spans="2:12" ht="15.6" x14ac:dyDescent="0.3">
      <c r="B574" s="13" t="s">
        <v>9825</v>
      </c>
      <c r="C574" s="41" t="s">
        <v>9826</v>
      </c>
      <c r="D574" s="36" t="s">
        <v>10555</v>
      </c>
      <c r="E574" s="13" t="s">
        <v>9965</v>
      </c>
      <c r="F574" s="42">
        <v>1</v>
      </c>
      <c r="G574" s="45">
        <v>128.04</v>
      </c>
      <c r="H574" s="43"/>
      <c r="I574" s="44">
        <f>IFERROR(Таб08_04[[#This Row],[Цена]]*Таб08_04[[#This Row],[Заказ]],"")</f>
        <v>0</v>
      </c>
      <c r="J574" s="18" t="s">
        <v>10644</v>
      </c>
      <c r="K574" s="73" t="str">
        <f t="shared" si="8"/>
        <v/>
      </c>
      <c r="L574" s="12"/>
    </row>
    <row r="575" spans="2:12" ht="15.6" x14ac:dyDescent="0.3">
      <c r="B575" s="13" t="s">
        <v>9827</v>
      </c>
      <c r="C575" s="41" t="s">
        <v>9828</v>
      </c>
      <c r="D575" s="36" t="s">
        <v>10060</v>
      </c>
      <c r="E575" s="13" t="s">
        <v>9965</v>
      </c>
      <c r="F575" s="42">
        <v>1</v>
      </c>
      <c r="G575" s="45">
        <v>44.61</v>
      </c>
      <c r="H575" s="43"/>
      <c r="I575" s="44">
        <f>IFERROR(Таб08_04[[#This Row],[Цена]]*Таб08_04[[#This Row],[Заказ]],"")</f>
        <v>0</v>
      </c>
      <c r="J575" s="18" t="s">
        <v>10644</v>
      </c>
      <c r="K575" s="73" t="str">
        <f t="shared" si="8"/>
        <v/>
      </c>
      <c r="L575" s="12"/>
    </row>
    <row r="576" spans="2:12" ht="15.6" x14ac:dyDescent="0.3">
      <c r="B576" s="13" t="s">
        <v>9829</v>
      </c>
      <c r="C576" s="41" t="s">
        <v>9830</v>
      </c>
      <c r="D576" s="36" t="s">
        <v>10133</v>
      </c>
      <c r="E576" s="13" t="s">
        <v>9965</v>
      </c>
      <c r="F576" s="42">
        <v>1</v>
      </c>
      <c r="G576" s="45">
        <v>44.61</v>
      </c>
      <c r="H576" s="43"/>
      <c r="I576" s="44">
        <f>IFERROR(Таб08_04[[#This Row],[Цена]]*Таб08_04[[#This Row],[Заказ]],"")</f>
        <v>0</v>
      </c>
      <c r="J576" s="18" t="s">
        <v>10644</v>
      </c>
      <c r="K576" s="73" t="str">
        <f t="shared" si="8"/>
        <v/>
      </c>
      <c r="L576" s="12"/>
    </row>
    <row r="577" spans="2:12" ht="15.6" x14ac:dyDescent="0.3">
      <c r="B577" s="13" t="s">
        <v>9831</v>
      </c>
      <c r="C577" s="41" t="s">
        <v>9832</v>
      </c>
      <c r="D577" s="36" t="s">
        <v>10060</v>
      </c>
      <c r="E577" s="13" t="s">
        <v>9965</v>
      </c>
      <c r="F577" s="42">
        <v>1</v>
      </c>
      <c r="G577" s="45">
        <v>79.13</v>
      </c>
      <c r="H577" s="43"/>
      <c r="I577" s="44">
        <f>IFERROR(Таб08_04[[#This Row],[Цена]]*Таб08_04[[#This Row],[Заказ]],"")</f>
        <v>0</v>
      </c>
      <c r="J577" s="18" t="s">
        <v>10644</v>
      </c>
      <c r="K577" s="73" t="str">
        <f t="shared" si="8"/>
        <v/>
      </c>
      <c r="L577" s="12"/>
    </row>
    <row r="578" spans="2:12" ht="15.6" x14ac:dyDescent="0.3">
      <c r="B578" s="13" t="s">
        <v>9833</v>
      </c>
      <c r="C578" s="41" t="s">
        <v>9834</v>
      </c>
      <c r="D578" s="36" t="s">
        <v>10060</v>
      </c>
      <c r="E578" s="13" t="s">
        <v>9965</v>
      </c>
      <c r="F578" s="42">
        <v>1</v>
      </c>
      <c r="G578" s="45">
        <v>44.61</v>
      </c>
      <c r="H578" s="43"/>
      <c r="I578" s="44">
        <f>IFERROR(Таб08_04[[#This Row],[Цена]]*Таб08_04[[#This Row],[Заказ]],"")</f>
        <v>0</v>
      </c>
      <c r="J578" s="18" t="s">
        <v>10644</v>
      </c>
      <c r="K578" s="73" t="str">
        <f t="shared" si="8"/>
        <v/>
      </c>
      <c r="L578" s="12"/>
    </row>
    <row r="579" spans="2:12" ht="15.6" x14ac:dyDescent="0.3">
      <c r="B579" s="13" t="s">
        <v>9835</v>
      </c>
      <c r="C579" s="41" t="s">
        <v>9836</v>
      </c>
      <c r="D579" s="36" t="s">
        <v>10555</v>
      </c>
      <c r="E579" s="13" t="s">
        <v>9965</v>
      </c>
      <c r="F579" s="42">
        <v>1</v>
      </c>
      <c r="G579" s="45">
        <v>44.61</v>
      </c>
      <c r="H579" s="43"/>
      <c r="I579" s="44">
        <f>IFERROR(Таб08_04[[#This Row],[Цена]]*Таб08_04[[#This Row],[Заказ]],"")</f>
        <v>0</v>
      </c>
      <c r="J579" s="18" t="s">
        <v>10644</v>
      </c>
      <c r="K579" s="73" t="str">
        <f t="shared" si="8"/>
        <v/>
      </c>
      <c r="L579" s="12"/>
    </row>
    <row r="580" spans="2:12" ht="15.6" x14ac:dyDescent="0.3">
      <c r="B580" s="13" t="s">
        <v>9837</v>
      </c>
      <c r="C580" s="41" t="s">
        <v>9838</v>
      </c>
      <c r="D580" s="36" t="s">
        <v>10555</v>
      </c>
      <c r="E580" s="13" t="s">
        <v>9965</v>
      </c>
      <c r="F580" s="42">
        <v>1</v>
      </c>
      <c r="G580" s="45">
        <v>61.45</v>
      </c>
      <c r="H580" s="43"/>
      <c r="I580" s="44">
        <f>IFERROR(Таб08_04[[#This Row],[Цена]]*Таб08_04[[#This Row],[Заказ]],"")</f>
        <v>0</v>
      </c>
      <c r="J580" s="18" t="s">
        <v>10644</v>
      </c>
      <c r="K580" s="73" t="str">
        <f t="shared" si="8"/>
        <v/>
      </c>
      <c r="L580" s="12"/>
    </row>
    <row r="581" spans="2:12" ht="15.6" x14ac:dyDescent="0.3">
      <c r="B581" s="13" t="s">
        <v>9839</v>
      </c>
      <c r="C581" s="41" t="s">
        <v>9840</v>
      </c>
      <c r="D581" s="36" t="s">
        <v>10555</v>
      </c>
      <c r="E581" s="13" t="s">
        <v>9965</v>
      </c>
      <c r="F581" s="42">
        <v>1</v>
      </c>
      <c r="G581" s="45">
        <v>46.89</v>
      </c>
      <c r="H581" s="43"/>
      <c r="I581" s="44">
        <f>IFERROR(Таб08_04[[#This Row],[Цена]]*Таб08_04[[#This Row],[Заказ]],"")</f>
        <v>0</v>
      </c>
      <c r="J581" s="18" t="s">
        <v>10644</v>
      </c>
      <c r="K581" s="73" t="str">
        <f t="shared" si="8"/>
        <v/>
      </c>
      <c r="L581" s="12"/>
    </row>
    <row r="582" spans="2:12" ht="15.6" x14ac:dyDescent="0.3">
      <c r="B582" s="13" t="s">
        <v>9841</v>
      </c>
      <c r="C582" s="41" t="s">
        <v>9842</v>
      </c>
      <c r="D582" s="36" t="s">
        <v>10555</v>
      </c>
      <c r="E582" s="13" t="s">
        <v>9965</v>
      </c>
      <c r="F582" s="42">
        <v>1</v>
      </c>
      <c r="G582" s="45">
        <v>59.17</v>
      </c>
      <c r="H582" s="43"/>
      <c r="I582" s="44">
        <f>IFERROR(Таб08_04[[#This Row],[Цена]]*Таб08_04[[#This Row],[Заказ]],"")</f>
        <v>0</v>
      </c>
      <c r="J582" s="18" t="s">
        <v>10644</v>
      </c>
      <c r="K582" s="73" t="str">
        <f t="shared" ref="K582:K645" si="9">IF(AND($K$4&gt;0,$K$4&lt;300),"Минимальный заказ по вкладке 300 евро","")</f>
        <v/>
      </c>
      <c r="L582" s="12"/>
    </row>
    <row r="583" spans="2:12" ht="15.6" x14ac:dyDescent="0.3">
      <c r="B583" s="13" t="s">
        <v>9843</v>
      </c>
      <c r="C583" s="41" t="s">
        <v>9844</v>
      </c>
      <c r="D583" s="36" t="s">
        <v>10555</v>
      </c>
      <c r="E583" s="13" t="s">
        <v>9965</v>
      </c>
      <c r="F583" s="42">
        <v>1</v>
      </c>
      <c r="G583" s="45">
        <v>159.94999999999999</v>
      </c>
      <c r="H583" s="43"/>
      <c r="I583" s="44">
        <f>IFERROR(Таб08_04[[#This Row],[Цена]]*Таб08_04[[#This Row],[Заказ]],"")</f>
        <v>0</v>
      </c>
      <c r="J583" s="18" t="s">
        <v>10644</v>
      </c>
      <c r="K583" s="73" t="str">
        <f t="shared" si="9"/>
        <v/>
      </c>
      <c r="L583" s="12"/>
    </row>
    <row r="584" spans="2:12" ht="15.6" x14ac:dyDescent="0.3">
      <c r="B584" s="13" t="s">
        <v>9845</v>
      </c>
      <c r="C584" s="41" t="s">
        <v>9846</v>
      </c>
      <c r="D584" s="36" t="s">
        <v>10555</v>
      </c>
      <c r="E584" s="13" t="s">
        <v>9965</v>
      </c>
      <c r="F584" s="42">
        <v>1</v>
      </c>
      <c r="G584" s="45">
        <v>221.51</v>
      </c>
      <c r="H584" s="43"/>
      <c r="I584" s="44">
        <f>IFERROR(Таб08_04[[#This Row],[Цена]]*Таб08_04[[#This Row],[Заказ]],"")</f>
        <v>0</v>
      </c>
      <c r="J584" s="18" t="s">
        <v>10644</v>
      </c>
      <c r="K584" s="73" t="str">
        <f t="shared" si="9"/>
        <v/>
      </c>
      <c r="L584" s="12"/>
    </row>
    <row r="585" spans="2:12" ht="15.6" x14ac:dyDescent="0.3">
      <c r="B585" s="13" t="s">
        <v>9847</v>
      </c>
      <c r="C585" s="41" t="s">
        <v>9848</v>
      </c>
      <c r="D585" s="36" t="s">
        <v>10060</v>
      </c>
      <c r="E585" s="13" t="s">
        <v>9965</v>
      </c>
      <c r="F585" s="42">
        <v>1</v>
      </c>
      <c r="G585" s="45">
        <v>59.17</v>
      </c>
      <c r="H585" s="43"/>
      <c r="I585" s="44">
        <f>IFERROR(Таб08_04[[#This Row],[Цена]]*Таб08_04[[#This Row],[Заказ]],"")</f>
        <v>0</v>
      </c>
      <c r="J585" s="18" t="s">
        <v>10644</v>
      </c>
      <c r="K585" s="73" t="str">
        <f t="shared" si="9"/>
        <v/>
      </c>
      <c r="L585" s="12"/>
    </row>
    <row r="586" spans="2:12" ht="15.6" x14ac:dyDescent="0.3">
      <c r="B586" s="13" t="s">
        <v>9849</v>
      </c>
      <c r="C586" s="41" t="s">
        <v>9850</v>
      </c>
      <c r="D586" s="36" t="s">
        <v>10060</v>
      </c>
      <c r="E586" s="13" t="s">
        <v>9965</v>
      </c>
      <c r="F586" s="42">
        <v>1</v>
      </c>
      <c r="G586" s="45">
        <v>48.34</v>
      </c>
      <c r="H586" s="43"/>
      <c r="I586" s="44">
        <f>IFERROR(Таб08_04[[#This Row],[Цена]]*Таб08_04[[#This Row],[Заказ]],"")</f>
        <v>0</v>
      </c>
      <c r="J586" s="18" t="s">
        <v>10644</v>
      </c>
      <c r="K586" s="73" t="str">
        <f t="shared" si="9"/>
        <v/>
      </c>
      <c r="L586" s="12"/>
    </row>
    <row r="587" spans="2:12" ht="15.6" x14ac:dyDescent="0.3">
      <c r="B587" s="13" t="s">
        <v>9851</v>
      </c>
      <c r="C587" s="41" t="s">
        <v>9852</v>
      </c>
      <c r="D587" s="36" t="s">
        <v>10197</v>
      </c>
      <c r="E587" s="13" t="s">
        <v>9965</v>
      </c>
      <c r="F587" s="42">
        <v>1</v>
      </c>
      <c r="G587" s="45">
        <v>61.45</v>
      </c>
      <c r="H587" s="43"/>
      <c r="I587" s="44">
        <f>IFERROR(Таб08_04[[#This Row],[Цена]]*Таб08_04[[#This Row],[Заказ]],"")</f>
        <v>0</v>
      </c>
      <c r="J587" s="18" t="s">
        <v>10644</v>
      </c>
      <c r="K587" s="73" t="str">
        <f t="shared" si="9"/>
        <v/>
      </c>
      <c r="L587" s="12"/>
    </row>
    <row r="588" spans="2:12" ht="15.6" x14ac:dyDescent="0.3">
      <c r="B588" s="13" t="s">
        <v>9853</v>
      </c>
      <c r="C588" s="41" t="s">
        <v>9854</v>
      </c>
      <c r="D588" s="36" t="s">
        <v>10060</v>
      </c>
      <c r="E588" s="13" t="s">
        <v>9965</v>
      </c>
      <c r="F588" s="42">
        <v>1</v>
      </c>
      <c r="G588" s="45">
        <v>46.89</v>
      </c>
      <c r="H588" s="43"/>
      <c r="I588" s="44">
        <f>IFERROR(Таб08_04[[#This Row],[Цена]]*Таб08_04[[#This Row],[Заказ]],"")</f>
        <v>0</v>
      </c>
      <c r="J588" s="18" t="s">
        <v>10644</v>
      </c>
      <c r="K588" s="73" t="str">
        <f t="shared" si="9"/>
        <v/>
      </c>
      <c r="L588" s="12"/>
    </row>
    <row r="589" spans="2:12" ht="15.6" x14ac:dyDescent="0.3">
      <c r="B589" s="13" t="s">
        <v>9855</v>
      </c>
      <c r="C589" s="41" t="s">
        <v>9856</v>
      </c>
      <c r="D589" s="36" t="s">
        <v>10060</v>
      </c>
      <c r="E589" s="13" t="s">
        <v>9965</v>
      </c>
      <c r="F589" s="42">
        <v>1</v>
      </c>
      <c r="G589" s="45">
        <v>73.680000000000007</v>
      </c>
      <c r="H589" s="43"/>
      <c r="I589" s="44">
        <f>IFERROR(Таб08_04[[#This Row],[Цена]]*Таб08_04[[#This Row],[Заказ]],"")</f>
        <v>0</v>
      </c>
      <c r="J589" s="18" t="s">
        <v>10644</v>
      </c>
      <c r="K589" s="73" t="str">
        <f t="shared" si="9"/>
        <v/>
      </c>
      <c r="L589" s="12"/>
    </row>
    <row r="590" spans="2:12" ht="15.6" x14ac:dyDescent="0.3">
      <c r="B590" s="13" t="s">
        <v>9857</v>
      </c>
      <c r="C590" s="41" t="s">
        <v>9858</v>
      </c>
      <c r="D590" s="36" t="s">
        <v>10060</v>
      </c>
      <c r="E590" s="13" t="s">
        <v>9965</v>
      </c>
      <c r="F590" s="42">
        <v>1</v>
      </c>
      <c r="G590" s="45">
        <v>130.32</v>
      </c>
      <c r="H590" s="43"/>
      <c r="I590" s="44">
        <f>IFERROR(Таб08_04[[#This Row],[Цена]]*Таб08_04[[#This Row],[Заказ]],"")</f>
        <v>0</v>
      </c>
      <c r="J590" s="18" t="s">
        <v>10644</v>
      </c>
      <c r="K590" s="73" t="str">
        <f t="shared" si="9"/>
        <v/>
      </c>
      <c r="L590" s="12"/>
    </row>
    <row r="591" spans="2:12" ht="15.6" x14ac:dyDescent="0.3">
      <c r="B591" s="13" t="s">
        <v>9859</v>
      </c>
      <c r="C591" s="41" t="s">
        <v>9860</v>
      </c>
      <c r="D591" s="36" t="s">
        <v>10060</v>
      </c>
      <c r="E591" s="13" t="s">
        <v>9965</v>
      </c>
      <c r="F591" s="42">
        <v>1</v>
      </c>
      <c r="G591" s="45">
        <v>159.94999999999999</v>
      </c>
      <c r="H591" s="43"/>
      <c r="I591" s="44">
        <f>IFERROR(Таб08_04[[#This Row],[Цена]]*Таб08_04[[#This Row],[Заказ]],"")</f>
        <v>0</v>
      </c>
      <c r="J591" s="18" t="s">
        <v>10644</v>
      </c>
      <c r="K591" s="73" t="str">
        <f t="shared" si="9"/>
        <v/>
      </c>
      <c r="L591" s="12"/>
    </row>
    <row r="592" spans="2:12" ht="15.6" x14ac:dyDescent="0.3">
      <c r="B592" s="13" t="s">
        <v>9861</v>
      </c>
      <c r="C592" s="41" t="s">
        <v>9862</v>
      </c>
      <c r="D592" s="36" t="s">
        <v>10197</v>
      </c>
      <c r="E592" s="13" t="s">
        <v>9965</v>
      </c>
      <c r="F592" s="42">
        <v>1</v>
      </c>
      <c r="G592" s="45">
        <v>221.51</v>
      </c>
      <c r="H592" s="43"/>
      <c r="I592" s="44">
        <f>IFERROR(Таб08_04[[#This Row],[Цена]]*Таб08_04[[#This Row],[Заказ]],"")</f>
        <v>0</v>
      </c>
      <c r="J592" s="18" t="s">
        <v>10644</v>
      </c>
      <c r="K592" s="73" t="str">
        <f t="shared" si="9"/>
        <v/>
      </c>
      <c r="L592" s="12"/>
    </row>
    <row r="593" spans="2:12" ht="15.6" x14ac:dyDescent="0.3">
      <c r="B593" s="13" t="s">
        <v>9863</v>
      </c>
      <c r="C593" s="41" t="s">
        <v>9864</v>
      </c>
      <c r="D593" s="36" t="s">
        <v>10060</v>
      </c>
      <c r="E593" s="13" t="s">
        <v>9965</v>
      </c>
      <c r="F593" s="42">
        <v>1</v>
      </c>
      <c r="G593" s="45">
        <v>48.34</v>
      </c>
      <c r="H593" s="43"/>
      <c r="I593" s="44">
        <f>IFERROR(Таб08_04[[#This Row],[Цена]]*Таб08_04[[#This Row],[Заказ]],"")</f>
        <v>0</v>
      </c>
      <c r="J593" s="18" t="s">
        <v>10644</v>
      </c>
      <c r="K593" s="73" t="str">
        <f t="shared" si="9"/>
        <v/>
      </c>
      <c r="L593" s="12"/>
    </row>
    <row r="594" spans="2:12" ht="15.6" x14ac:dyDescent="0.3">
      <c r="B594" s="13" t="s">
        <v>9865</v>
      </c>
      <c r="C594" s="41" t="s">
        <v>9866</v>
      </c>
      <c r="D594" s="36" t="s">
        <v>10197</v>
      </c>
      <c r="E594" s="13" t="s">
        <v>9965</v>
      </c>
      <c r="F594" s="42">
        <v>1</v>
      </c>
      <c r="G594" s="45">
        <v>57.72</v>
      </c>
      <c r="H594" s="43"/>
      <c r="I594" s="44">
        <f>IFERROR(Таб08_04[[#This Row],[Цена]]*Таб08_04[[#This Row],[Заказ]],"")</f>
        <v>0</v>
      </c>
      <c r="J594" s="18" t="s">
        <v>10644</v>
      </c>
      <c r="K594" s="73" t="str">
        <f t="shared" si="9"/>
        <v/>
      </c>
      <c r="L594" s="12"/>
    </row>
    <row r="595" spans="2:12" ht="15.6" x14ac:dyDescent="0.3">
      <c r="B595" s="13" t="s">
        <v>9867</v>
      </c>
      <c r="C595" s="41" t="s">
        <v>9868</v>
      </c>
      <c r="D595" s="36" t="s">
        <v>10555</v>
      </c>
      <c r="E595" s="13" t="s">
        <v>9965</v>
      </c>
      <c r="F595" s="42">
        <v>1</v>
      </c>
      <c r="G595" s="45">
        <v>40.049999999999997</v>
      </c>
      <c r="H595" s="43"/>
      <c r="I595" s="44">
        <f>IFERROR(Таб08_04[[#This Row],[Цена]]*Таб08_04[[#This Row],[Заказ]],"")</f>
        <v>0</v>
      </c>
      <c r="J595" s="18" t="s">
        <v>10644</v>
      </c>
      <c r="K595" s="73" t="str">
        <f t="shared" si="9"/>
        <v/>
      </c>
      <c r="L595" s="12"/>
    </row>
    <row r="596" spans="2:12" ht="15.6" x14ac:dyDescent="0.3">
      <c r="B596" s="13" t="s">
        <v>9869</v>
      </c>
      <c r="C596" s="41" t="s">
        <v>9870</v>
      </c>
      <c r="D596" s="36" t="s">
        <v>10555</v>
      </c>
      <c r="E596" s="13" t="s">
        <v>9965</v>
      </c>
      <c r="F596" s="42">
        <v>1</v>
      </c>
      <c r="G596" s="45">
        <v>44.61</v>
      </c>
      <c r="H596" s="43"/>
      <c r="I596" s="44">
        <f>IFERROR(Таб08_04[[#This Row],[Цена]]*Таб08_04[[#This Row],[Заказ]],"")</f>
        <v>0</v>
      </c>
      <c r="J596" s="18" t="s">
        <v>10644</v>
      </c>
      <c r="K596" s="73" t="str">
        <f t="shared" si="9"/>
        <v/>
      </c>
      <c r="L596" s="12"/>
    </row>
    <row r="597" spans="2:12" ht="15.6" x14ac:dyDescent="0.3">
      <c r="B597" s="13" t="s">
        <v>9871</v>
      </c>
      <c r="C597" s="41" t="s">
        <v>9872</v>
      </c>
      <c r="D597" s="36" t="s">
        <v>10555</v>
      </c>
      <c r="E597" s="13" t="s">
        <v>9965</v>
      </c>
      <c r="F597" s="42">
        <v>1</v>
      </c>
      <c r="G597" s="45">
        <v>35.49</v>
      </c>
      <c r="H597" s="43"/>
      <c r="I597" s="44">
        <f>IFERROR(Таб08_04[[#This Row],[Цена]]*Таб08_04[[#This Row],[Заказ]],"")</f>
        <v>0</v>
      </c>
      <c r="J597" s="18" t="s">
        <v>10644</v>
      </c>
      <c r="K597" s="73" t="str">
        <f t="shared" si="9"/>
        <v/>
      </c>
      <c r="L597" s="12"/>
    </row>
    <row r="598" spans="2:12" ht="15.6" x14ac:dyDescent="0.3">
      <c r="B598" s="13" t="s">
        <v>9873</v>
      </c>
      <c r="C598" s="41" t="s">
        <v>9874</v>
      </c>
      <c r="D598" s="36" t="s">
        <v>10555</v>
      </c>
      <c r="E598" s="13" t="s">
        <v>9965</v>
      </c>
      <c r="F598" s="42">
        <v>1</v>
      </c>
      <c r="G598" s="45">
        <v>42.33</v>
      </c>
      <c r="H598" s="43"/>
      <c r="I598" s="44">
        <f>IFERROR(Таб08_04[[#This Row],[Цена]]*Таб08_04[[#This Row],[Заказ]],"")</f>
        <v>0</v>
      </c>
      <c r="J598" s="18" t="s">
        <v>10644</v>
      </c>
      <c r="K598" s="73" t="str">
        <f t="shared" si="9"/>
        <v/>
      </c>
      <c r="L598" s="12"/>
    </row>
    <row r="599" spans="2:12" ht="15.6" x14ac:dyDescent="0.3">
      <c r="B599" s="13" t="s">
        <v>9875</v>
      </c>
      <c r="C599" s="41" t="s">
        <v>9876</v>
      </c>
      <c r="D599" s="36" t="s">
        <v>10555</v>
      </c>
      <c r="E599" s="13" t="s">
        <v>9965</v>
      </c>
      <c r="F599" s="42">
        <v>1</v>
      </c>
      <c r="G599" s="45">
        <v>42.33</v>
      </c>
      <c r="H599" s="43"/>
      <c r="I599" s="44">
        <f>IFERROR(Таб08_04[[#This Row],[Цена]]*Таб08_04[[#This Row],[Заказ]],"")</f>
        <v>0</v>
      </c>
      <c r="J599" s="18" t="s">
        <v>10644</v>
      </c>
      <c r="K599" s="73" t="str">
        <f t="shared" si="9"/>
        <v/>
      </c>
      <c r="L599" s="12"/>
    </row>
    <row r="600" spans="2:12" ht="15.6" x14ac:dyDescent="0.3">
      <c r="B600" s="13" t="s">
        <v>9877</v>
      </c>
      <c r="C600" s="41" t="s">
        <v>9878</v>
      </c>
      <c r="D600" s="36" t="s">
        <v>10555</v>
      </c>
      <c r="E600" s="13" t="s">
        <v>9965</v>
      </c>
      <c r="F600" s="42">
        <v>1</v>
      </c>
      <c r="G600" s="45">
        <v>41.19</v>
      </c>
      <c r="H600" s="43"/>
      <c r="I600" s="44">
        <f>IFERROR(Таб08_04[[#This Row],[Цена]]*Таб08_04[[#This Row],[Заказ]],"")</f>
        <v>0</v>
      </c>
      <c r="J600" s="18" t="s">
        <v>10644</v>
      </c>
      <c r="K600" s="73" t="str">
        <f t="shared" si="9"/>
        <v/>
      </c>
      <c r="L600" s="12"/>
    </row>
    <row r="601" spans="2:12" ht="15.6" x14ac:dyDescent="0.3">
      <c r="B601" s="13" t="s">
        <v>9879</v>
      </c>
      <c r="C601" s="41" t="s">
        <v>9880</v>
      </c>
      <c r="D601" s="36" t="s">
        <v>10060</v>
      </c>
      <c r="E601" s="13" t="s">
        <v>9965</v>
      </c>
      <c r="F601" s="42">
        <v>1</v>
      </c>
      <c r="G601" s="45">
        <v>48.34</v>
      </c>
      <c r="H601" s="43"/>
      <c r="I601" s="44">
        <f>IFERROR(Таб08_04[[#This Row],[Цена]]*Таб08_04[[#This Row],[Заказ]],"")</f>
        <v>0</v>
      </c>
      <c r="J601" s="18" t="s">
        <v>10644</v>
      </c>
      <c r="K601" s="73" t="str">
        <f t="shared" si="9"/>
        <v/>
      </c>
      <c r="L601" s="12"/>
    </row>
    <row r="602" spans="2:12" ht="15.6" x14ac:dyDescent="0.3">
      <c r="B602" s="13" t="s">
        <v>9881</v>
      </c>
      <c r="C602" s="41" t="s">
        <v>9882</v>
      </c>
      <c r="D602" s="36" t="s">
        <v>10060</v>
      </c>
      <c r="E602" s="13" t="s">
        <v>9965</v>
      </c>
      <c r="F602" s="42">
        <v>1</v>
      </c>
      <c r="G602" s="45">
        <v>43.47</v>
      </c>
      <c r="H602" s="43"/>
      <c r="I602" s="44">
        <f>IFERROR(Таб08_04[[#This Row],[Цена]]*Таб08_04[[#This Row],[Заказ]],"")</f>
        <v>0</v>
      </c>
      <c r="J602" s="18" t="s">
        <v>10644</v>
      </c>
      <c r="K602" s="73" t="str">
        <f t="shared" si="9"/>
        <v/>
      </c>
      <c r="L602" s="12"/>
    </row>
    <row r="603" spans="2:12" ht="15.6" x14ac:dyDescent="0.3">
      <c r="B603" s="13" t="s">
        <v>9883</v>
      </c>
      <c r="C603" s="41" t="s">
        <v>9884</v>
      </c>
      <c r="D603" s="36" t="s">
        <v>10555</v>
      </c>
      <c r="E603" s="13" t="s">
        <v>9965</v>
      </c>
      <c r="F603" s="42">
        <v>1</v>
      </c>
      <c r="G603" s="45">
        <v>47.2</v>
      </c>
      <c r="H603" s="43"/>
      <c r="I603" s="44">
        <f>IFERROR(Таб08_04[[#This Row],[Цена]]*Таб08_04[[#This Row],[Заказ]],"")</f>
        <v>0</v>
      </c>
      <c r="J603" s="18" t="s">
        <v>10644</v>
      </c>
      <c r="K603" s="73" t="str">
        <f t="shared" si="9"/>
        <v/>
      </c>
      <c r="L603" s="12"/>
    </row>
    <row r="604" spans="2:12" ht="15.6" x14ac:dyDescent="0.3">
      <c r="B604" s="13" t="s">
        <v>9885</v>
      </c>
      <c r="C604" s="41" t="s">
        <v>9886</v>
      </c>
      <c r="D604" s="36" t="s">
        <v>10555</v>
      </c>
      <c r="E604" s="13" t="s">
        <v>9965</v>
      </c>
      <c r="F604" s="42">
        <v>1</v>
      </c>
      <c r="G604" s="45">
        <v>44.61</v>
      </c>
      <c r="H604" s="43"/>
      <c r="I604" s="44">
        <f>IFERROR(Таб08_04[[#This Row],[Цена]]*Таб08_04[[#This Row],[Заказ]],"")</f>
        <v>0</v>
      </c>
      <c r="J604" s="18" t="s">
        <v>10644</v>
      </c>
      <c r="K604" s="73" t="str">
        <f t="shared" si="9"/>
        <v/>
      </c>
      <c r="L604" s="12"/>
    </row>
    <row r="605" spans="2:12" ht="15.6" x14ac:dyDescent="0.3">
      <c r="B605" s="13" t="s">
        <v>9887</v>
      </c>
      <c r="C605" s="41" t="s">
        <v>9888</v>
      </c>
      <c r="D605" s="36" t="s">
        <v>10060</v>
      </c>
      <c r="E605" s="13" t="s">
        <v>9965</v>
      </c>
      <c r="F605" s="42">
        <v>1</v>
      </c>
      <c r="G605" s="45">
        <v>48.34</v>
      </c>
      <c r="H605" s="43"/>
      <c r="I605" s="44">
        <f>IFERROR(Таб08_04[[#This Row],[Цена]]*Таб08_04[[#This Row],[Заказ]],"")</f>
        <v>0</v>
      </c>
      <c r="J605" s="18" t="s">
        <v>10644</v>
      </c>
      <c r="K605" s="73" t="str">
        <f t="shared" si="9"/>
        <v/>
      </c>
      <c r="L605" s="12"/>
    </row>
    <row r="606" spans="2:12" ht="15.6" x14ac:dyDescent="0.3">
      <c r="B606" s="13" t="s">
        <v>9889</v>
      </c>
      <c r="C606" s="41" t="s">
        <v>9890</v>
      </c>
      <c r="D606" s="36" t="s">
        <v>10555</v>
      </c>
      <c r="E606" s="13" t="s">
        <v>9965</v>
      </c>
      <c r="F606" s="42">
        <v>1</v>
      </c>
      <c r="G606" s="45">
        <v>44.61</v>
      </c>
      <c r="H606" s="43"/>
      <c r="I606" s="44">
        <f>IFERROR(Таб08_04[[#This Row],[Цена]]*Таб08_04[[#This Row],[Заказ]],"")</f>
        <v>0</v>
      </c>
      <c r="J606" s="18" t="s">
        <v>10644</v>
      </c>
      <c r="K606" s="73" t="str">
        <f t="shared" si="9"/>
        <v/>
      </c>
      <c r="L606" s="12"/>
    </row>
    <row r="607" spans="2:12" ht="15.6" x14ac:dyDescent="0.3">
      <c r="B607" s="13" t="s">
        <v>8153</v>
      </c>
      <c r="C607" s="41" t="s">
        <v>8154</v>
      </c>
      <c r="D607" s="36" t="s">
        <v>10045</v>
      </c>
      <c r="E607" s="13" t="s">
        <v>9965</v>
      </c>
      <c r="F607" s="42">
        <v>3</v>
      </c>
      <c r="G607" s="45">
        <v>19.84</v>
      </c>
      <c r="H607" s="43"/>
      <c r="I607" s="44">
        <f>IFERROR(Таб08_04[[#This Row],[Цена]]*Таб08_04[[#This Row],[Заказ]],"")</f>
        <v>0</v>
      </c>
      <c r="J607" s="18" t="s">
        <v>10644</v>
      </c>
      <c r="K607" s="73" t="str">
        <f t="shared" si="9"/>
        <v/>
      </c>
      <c r="L607" s="12"/>
    </row>
    <row r="608" spans="2:12" ht="15.6" x14ac:dyDescent="0.3">
      <c r="B608" s="13" t="s">
        <v>8155</v>
      </c>
      <c r="C608" s="41" t="s">
        <v>8156</v>
      </c>
      <c r="D608" s="36" t="s">
        <v>10045</v>
      </c>
      <c r="E608" s="13" t="s">
        <v>9965</v>
      </c>
      <c r="F608" s="42">
        <v>3</v>
      </c>
      <c r="G608" s="45">
        <v>19.84</v>
      </c>
      <c r="H608" s="43"/>
      <c r="I608" s="44">
        <f>IFERROR(Таб08_04[[#This Row],[Цена]]*Таб08_04[[#This Row],[Заказ]],"")</f>
        <v>0</v>
      </c>
      <c r="J608" s="18" t="s">
        <v>10644</v>
      </c>
      <c r="K608" s="73" t="str">
        <f t="shared" si="9"/>
        <v/>
      </c>
      <c r="L608" s="12"/>
    </row>
    <row r="609" spans="2:12" ht="15.6" x14ac:dyDescent="0.3">
      <c r="B609" s="13" t="s">
        <v>8157</v>
      </c>
      <c r="C609" s="41" t="s">
        <v>8158</v>
      </c>
      <c r="D609" s="36" t="s">
        <v>10045</v>
      </c>
      <c r="E609" s="13" t="s">
        <v>9965</v>
      </c>
      <c r="F609" s="42">
        <v>3</v>
      </c>
      <c r="G609" s="45">
        <v>19.010000000000002</v>
      </c>
      <c r="H609" s="43"/>
      <c r="I609" s="44">
        <f>IFERROR(Таб08_04[[#This Row],[Цена]]*Таб08_04[[#This Row],[Заказ]],"")</f>
        <v>0</v>
      </c>
      <c r="J609" s="18" t="s">
        <v>10644</v>
      </c>
      <c r="K609" s="73" t="str">
        <f t="shared" si="9"/>
        <v/>
      </c>
      <c r="L609" s="12"/>
    </row>
    <row r="610" spans="2:12" ht="15.6" x14ac:dyDescent="0.3">
      <c r="B610" s="13" t="s">
        <v>8299</v>
      </c>
      <c r="C610" s="41" t="s">
        <v>8300</v>
      </c>
      <c r="D610" s="36" t="s">
        <v>10060</v>
      </c>
      <c r="E610" s="13" t="s">
        <v>9965</v>
      </c>
      <c r="F610" s="42">
        <v>1</v>
      </c>
      <c r="G610" s="45">
        <v>42.33</v>
      </c>
      <c r="H610" s="43"/>
      <c r="I610" s="44">
        <f>IFERROR(Таб08_04[[#This Row],[Цена]]*Таб08_04[[#This Row],[Заказ]],"")</f>
        <v>0</v>
      </c>
      <c r="J610" s="18" t="s">
        <v>10644</v>
      </c>
      <c r="K610" s="73" t="str">
        <f t="shared" si="9"/>
        <v/>
      </c>
      <c r="L610" s="12"/>
    </row>
    <row r="611" spans="2:12" ht="15.6" x14ac:dyDescent="0.3">
      <c r="B611" s="13" t="s">
        <v>8301</v>
      </c>
      <c r="C611" s="41" t="s">
        <v>8302</v>
      </c>
      <c r="D611" s="36" t="s">
        <v>10060</v>
      </c>
      <c r="E611" s="13" t="s">
        <v>9965</v>
      </c>
      <c r="F611" s="42">
        <v>1</v>
      </c>
      <c r="G611" s="45">
        <v>52.9</v>
      </c>
      <c r="H611" s="43"/>
      <c r="I611" s="44">
        <f>IFERROR(Таб08_04[[#This Row],[Цена]]*Таб08_04[[#This Row],[Заказ]],"")</f>
        <v>0</v>
      </c>
      <c r="J611" s="18" t="s">
        <v>10644</v>
      </c>
      <c r="K611" s="73" t="str">
        <f t="shared" si="9"/>
        <v/>
      </c>
      <c r="L611" s="12"/>
    </row>
    <row r="612" spans="2:12" ht="15.6" x14ac:dyDescent="0.3">
      <c r="B612" s="13" t="s">
        <v>8303</v>
      </c>
      <c r="C612" s="41" t="s">
        <v>8304</v>
      </c>
      <c r="D612" s="36" t="s">
        <v>10060</v>
      </c>
      <c r="E612" s="13" t="s">
        <v>9965</v>
      </c>
      <c r="F612" s="42">
        <v>1</v>
      </c>
      <c r="G612" s="45">
        <v>42.33</v>
      </c>
      <c r="H612" s="43"/>
      <c r="I612" s="44">
        <f>IFERROR(Таб08_04[[#This Row],[Цена]]*Таб08_04[[#This Row],[Заказ]],"")</f>
        <v>0</v>
      </c>
      <c r="J612" s="18" t="s">
        <v>10644</v>
      </c>
      <c r="K612" s="73" t="str">
        <f t="shared" si="9"/>
        <v/>
      </c>
      <c r="L612" s="12"/>
    </row>
    <row r="613" spans="2:12" ht="15.6" x14ac:dyDescent="0.3">
      <c r="B613" s="13" t="s">
        <v>8305</v>
      </c>
      <c r="C613" s="41" t="s">
        <v>8306</v>
      </c>
      <c r="D613" s="36" t="s">
        <v>10060</v>
      </c>
      <c r="E613" s="13" t="s">
        <v>9965</v>
      </c>
      <c r="F613" s="42">
        <v>1</v>
      </c>
      <c r="G613" s="45">
        <v>52.9</v>
      </c>
      <c r="H613" s="43"/>
      <c r="I613" s="44">
        <f>IFERROR(Таб08_04[[#This Row],[Цена]]*Таб08_04[[#This Row],[Заказ]],"")</f>
        <v>0</v>
      </c>
      <c r="J613" s="18" t="s">
        <v>10644</v>
      </c>
      <c r="K613" s="73" t="str">
        <f t="shared" si="9"/>
        <v/>
      </c>
      <c r="L613" s="12"/>
    </row>
    <row r="614" spans="2:12" ht="15.6" x14ac:dyDescent="0.3">
      <c r="B614" s="13" t="s">
        <v>8159</v>
      </c>
      <c r="C614" s="41" t="s">
        <v>8160</v>
      </c>
      <c r="D614" s="36" t="s">
        <v>10220</v>
      </c>
      <c r="E614" s="13" t="s">
        <v>9965</v>
      </c>
      <c r="F614" s="42">
        <v>3</v>
      </c>
      <c r="G614" s="45">
        <v>27.82</v>
      </c>
      <c r="H614" s="43"/>
      <c r="I614" s="44">
        <f>IFERROR(Таб08_04[[#This Row],[Цена]]*Таб08_04[[#This Row],[Заказ]],"")</f>
        <v>0</v>
      </c>
      <c r="J614" s="18" t="s">
        <v>10644</v>
      </c>
      <c r="K614" s="73" t="str">
        <f t="shared" si="9"/>
        <v/>
      </c>
      <c r="L614" s="12"/>
    </row>
    <row r="615" spans="2:12" ht="15.6" x14ac:dyDescent="0.3">
      <c r="B615" s="13" t="s">
        <v>8161</v>
      </c>
      <c r="C615" s="41" t="s">
        <v>8162</v>
      </c>
      <c r="D615" s="36" t="s">
        <v>10220</v>
      </c>
      <c r="E615" s="13" t="s">
        <v>9965</v>
      </c>
      <c r="F615" s="42">
        <v>3</v>
      </c>
      <c r="G615" s="45">
        <v>27.82</v>
      </c>
      <c r="H615" s="43"/>
      <c r="I615" s="44">
        <f>IFERROR(Таб08_04[[#This Row],[Цена]]*Таб08_04[[#This Row],[Заказ]],"")</f>
        <v>0</v>
      </c>
      <c r="J615" s="18" t="s">
        <v>10644</v>
      </c>
      <c r="K615" s="73" t="str">
        <f t="shared" si="9"/>
        <v/>
      </c>
      <c r="L615" s="12"/>
    </row>
    <row r="616" spans="2:12" ht="15.6" x14ac:dyDescent="0.3">
      <c r="B616" s="13" t="s">
        <v>8163</v>
      </c>
      <c r="C616" s="41" t="s">
        <v>8164</v>
      </c>
      <c r="D616" s="36" t="s">
        <v>10060</v>
      </c>
      <c r="E616" s="13" t="s">
        <v>9965</v>
      </c>
      <c r="F616" s="42">
        <v>1</v>
      </c>
      <c r="G616" s="45">
        <v>34.659999999999997</v>
      </c>
      <c r="H616" s="43"/>
      <c r="I616" s="44">
        <f>IFERROR(Таб08_04[[#This Row],[Цена]]*Таб08_04[[#This Row],[Заказ]],"")</f>
        <v>0</v>
      </c>
      <c r="J616" s="18" t="s">
        <v>10644</v>
      </c>
      <c r="K616" s="73" t="str">
        <f t="shared" si="9"/>
        <v/>
      </c>
      <c r="L616" s="12"/>
    </row>
    <row r="617" spans="2:12" ht="15.6" x14ac:dyDescent="0.3">
      <c r="B617" s="13" t="s">
        <v>8165</v>
      </c>
      <c r="C617" s="41" t="s">
        <v>8166</v>
      </c>
      <c r="D617" s="36" t="s">
        <v>10220</v>
      </c>
      <c r="E617" s="13" t="s">
        <v>9965</v>
      </c>
      <c r="F617" s="42">
        <v>3</v>
      </c>
      <c r="G617" s="45">
        <v>23.26</v>
      </c>
      <c r="H617" s="43"/>
      <c r="I617" s="44">
        <f>IFERROR(Таб08_04[[#This Row],[Цена]]*Таб08_04[[#This Row],[Заказ]],"")</f>
        <v>0</v>
      </c>
      <c r="J617" s="18" t="s">
        <v>10644</v>
      </c>
      <c r="K617" s="73" t="str">
        <f t="shared" si="9"/>
        <v/>
      </c>
      <c r="L617" s="12"/>
    </row>
    <row r="618" spans="2:12" ht="15.6" x14ac:dyDescent="0.3">
      <c r="B618" s="13" t="s">
        <v>8167</v>
      </c>
      <c r="C618" s="41" t="s">
        <v>8168</v>
      </c>
      <c r="D618" s="36" t="s">
        <v>10556</v>
      </c>
      <c r="E618" s="13" t="s">
        <v>9965</v>
      </c>
      <c r="F618" s="42">
        <v>1</v>
      </c>
      <c r="G618" s="45">
        <v>6.42</v>
      </c>
      <c r="H618" s="43"/>
      <c r="I618" s="44">
        <f>IFERROR(Таб08_04[[#This Row],[Цена]]*Таб08_04[[#This Row],[Заказ]],"")</f>
        <v>0</v>
      </c>
      <c r="J618" s="18" t="s">
        <v>10644</v>
      </c>
      <c r="K618" s="73" t="str">
        <f t="shared" si="9"/>
        <v/>
      </c>
      <c r="L618" s="12"/>
    </row>
    <row r="619" spans="2:12" ht="15.6" x14ac:dyDescent="0.3">
      <c r="B619" s="13" t="s">
        <v>8169</v>
      </c>
      <c r="C619" s="41" t="s">
        <v>8170</v>
      </c>
      <c r="D619" s="36" t="s">
        <v>10220</v>
      </c>
      <c r="E619" s="13" t="s">
        <v>9965</v>
      </c>
      <c r="F619" s="42">
        <v>3</v>
      </c>
      <c r="G619" s="45">
        <v>25.54</v>
      </c>
      <c r="H619" s="43"/>
      <c r="I619" s="44">
        <f>IFERROR(Таб08_04[[#This Row],[Цена]]*Таб08_04[[#This Row],[Заказ]],"")</f>
        <v>0</v>
      </c>
      <c r="J619" s="18" t="s">
        <v>10644</v>
      </c>
      <c r="K619" s="73" t="str">
        <f t="shared" si="9"/>
        <v/>
      </c>
      <c r="L619" s="12"/>
    </row>
    <row r="620" spans="2:12" ht="15.6" x14ac:dyDescent="0.3">
      <c r="B620" s="13" t="s">
        <v>8171</v>
      </c>
      <c r="C620" s="41" t="s">
        <v>8172</v>
      </c>
      <c r="D620" s="36" t="s">
        <v>10220</v>
      </c>
      <c r="E620" s="13" t="s">
        <v>9965</v>
      </c>
      <c r="F620" s="42">
        <v>3</v>
      </c>
      <c r="G620" s="45">
        <v>25.54</v>
      </c>
      <c r="H620" s="43"/>
      <c r="I620" s="44">
        <f>IFERROR(Таб08_04[[#This Row],[Цена]]*Таб08_04[[#This Row],[Заказ]],"")</f>
        <v>0</v>
      </c>
      <c r="J620" s="18" t="s">
        <v>10644</v>
      </c>
      <c r="K620" s="73" t="str">
        <f t="shared" si="9"/>
        <v/>
      </c>
      <c r="L620" s="12"/>
    </row>
    <row r="621" spans="2:12" ht="15.6" x14ac:dyDescent="0.3">
      <c r="B621" s="13" t="s">
        <v>8173</v>
      </c>
      <c r="C621" s="41" t="s">
        <v>8174</v>
      </c>
      <c r="D621" s="36" t="s">
        <v>10220</v>
      </c>
      <c r="E621" s="13" t="s">
        <v>9965</v>
      </c>
      <c r="F621" s="42">
        <v>3</v>
      </c>
      <c r="G621" s="45">
        <v>25.54</v>
      </c>
      <c r="H621" s="43"/>
      <c r="I621" s="44">
        <f>IFERROR(Таб08_04[[#This Row],[Цена]]*Таб08_04[[#This Row],[Заказ]],"")</f>
        <v>0</v>
      </c>
      <c r="J621" s="18" t="s">
        <v>10644</v>
      </c>
      <c r="K621" s="73" t="str">
        <f t="shared" si="9"/>
        <v/>
      </c>
      <c r="L621" s="12"/>
    </row>
    <row r="622" spans="2:12" ht="15.6" x14ac:dyDescent="0.3">
      <c r="B622" s="13" t="s">
        <v>8175</v>
      </c>
      <c r="C622" s="41" t="s">
        <v>8176</v>
      </c>
      <c r="D622" s="36" t="s">
        <v>10220</v>
      </c>
      <c r="E622" s="13" t="s">
        <v>9965</v>
      </c>
      <c r="F622" s="42">
        <v>3</v>
      </c>
      <c r="G622" s="45">
        <v>25.54</v>
      </c>
      <c r="H622" s="43"/>
      <c r="I622" s="44">
        <f>IFERROR(Таб08_04[[#This Row],[Цена]]*Таб08_04[[#This Row],[Заказ]],"")</f>
        <v>0</v>
      </c>
      <c r="J622" s="18" t="s">
        <v>10644</v>
      </c>
      <c r="K622" s="73" t="str">
        <f t="shared" si="9"/>
        <v/>
      </c>
      <c r="L622" s="12"/>
    </row>
    <row r="623" spans="2:12" ht="15.6" x14ac:dyDescent="0.3">
      <c r="B623" s="13" t="s">
        <v>8177</v>
      </c>
      <c r="C623" s="41" t="s">
        <v>8178</v>
      </c>
      <c r="D623" s="36" t="s">
        <v>10220</v>
      </c>
      <c r="E623" s="13" t="s">
        <v>9965</v>
      </c>
      <c r="F623" s="42">
        <v>3</v>
      </c>
      <c r="G623" s="45">
        <v>25.54</v>
      </c>
      <c r="H623" s="43"/>
      <c r="I623" s="44">
        <f>IFERROR(Таб08_04[[#This Row],[Цена]]*Таб08_04[[#This Row],[Заказ]],"")</f>
        <v>0</v>
      </c>
      <c r="J623" s="18" t="s">
        <v>10644</v>
      </c>
      <c r="K623" s="73" t="str">
        <f t="shared" si="9"/>
        <v/>
      </c>
      <c r="L623" s="12"/>
    </row>
    <row r="624" spans="2:12" ht="15.6" x14ac:dyDescent="0.3">
      <c r="B624" s="13" t="s">
        <v>8179</v>
      </c>
      <c r="C624" s="41" t="s">
        <v>8180</v>
      </c>
      <c r="D624" s="36" t="s">
        <v>10220</v>
      </c>
      <c r="E624" s="13" t="s">
        <v>9965</v>
      </c>
      <c r="F624" s="42">
        <v>3</v>
      </c>
      <c r="G624" s="45">
        <v>26.37</v>
      </c>
      <c r="H624" s="43"/>
      <c r="I624" s="44">
        <f>IFERROR(Таб08_04[[#This Row],[Цена]]*Таб08_04[[#This Row],[Заказ]],"")</f>
        <v>0</v>
      </c>
      <c r="J624" s="18" t="s">
        <v>10644</v>
      </c>
      <c r="K624" s="73" t="str">
        <f t="shared" si="9"/>
        <v/>
      </c>
      <c r="L624" s="12"/>
    </row>
    <row r="625" spans="2:12" ht="15.6" x14ac:dyDescent="0.3">
      <c r="B625" s="13" t="s">
        <v>8183</v>
      </c>
      <c r="C625" s="41" t="s">
        <v>8184</v>
      </c>
      <c r="D625" s="36" t="s">
        <v>10556</v>
      </c>
      <c r="E625" s="13" t="s">
        <v>10646</v>
      </c>
      <c r="F625" s="42">
        <v>1</v>
      </c>
      <c r="G625" s="45">
        <v>3.72</v>
      </c>
      <c r="H625" s="43"/>
      <c r="I625" s="44">
        <f>IFERROR(Таб08_04[[#This Row],[Цена]]*Таб08_04[[#This Row],[Заказ]],"")</f>
        <v>0</v>
      </c>
      <c r="J625" s="18" t="s">
        <v>10644</v>
      </c>
      <c r="K625" s="73" t="str">
        <f t="shared" si="9"/>
        <v/>
      </c>
      <c r="L625" s="12"/>
    </row>
    <row r="626" spans="2:12" ht="15.6" x14ac:dyDescent="0.3">
      <c r="B626" s="13" t="s">
        <v>8185</v>
      </c>
      <c r="C626" s="41" t="s">
        <v>8186</v>
      </c>
      <c r="D626" s="36" t="s">
        <v>10556</v>
      </c>
      <c r="E626" s="13" t="s">
        <v>10646</v>
      </c>
      <c r="F626" s="42">
        <v>1</v>
      </c>
      <c r="G626" s="45">
        <v>3.72</v>
      </c>
      <c r="H626" s="43"/>
      <c r="I626" s="44">
        <f>IFERROR(Таб08_04[[#This Row],[Цена]]*Таб08_04[[#This Row],[Заказ]],"")</f>
        <v>0</v>
      </c>
      <c r="J626" s="18" t="s">
        <v>10644</v>
      </c>
      <c r="K626" s="73" t="str">
        <f t="shared" si="9"/>
        <v/>
      </c>
      <c r="L626" s="12"/>
    </row>
    <row r="627" spans="2:12" ht="15.6" x14ac:dyDescent="0.3">
      <c r="B627" s="13" t="s">
        <v>8187</v>
      </c>
      <c r="C627" s="41" t="s">
        <v>8188</v>
      </c>
      <c r="D627" s="36" t="s">
        <v>10556</v>
      </c>
      <c r="E627" s="13" t="s">
        <v>10646</v>
      </c>
      <c r="F627" s="42">
        <v>1</v>
      </c>
      <c r="G627" s="45">
        <v>3.72</v>
      </c>
      <c r="H627" s="43"/>
      <c r="I627" s="44">
        <f>IFERROR(Таб08_04[[#This Row],[Цена]]*Таб08_04[[#This Row],[Заказ]],"")</f>
        <v>0</v>
      </c>
      <c r="J627" s="18" t="s">
        <v>10644</v>
      </c>
      <c r="K627" s="73" t="str">
        <f t="shared" si="9"/>
        <v/>
      </c>
      <c r="L627" s="12"/>
    </row>
    <row r="628" spans="2:12" ht="15.6" x14ac:dyDescent="0.3">
      <c r="B628" s="13" t="s">
        <v>8189</v>
      </c>
      <c r="C628" s="41" t="s">
        <v>8190</v>
      </c>
      <c r="D628" s="36" t="s">
        <v>10556</v>
      </c>
      <c r="E628" s="13" t="s">
        <v>10646</v>
      </c>
      <c r="F628" s="42">
        <v>1</v>
      </c>
      <c r="G628" s="45">
        <v>3.72</v>
      </c>
      <c r="H628" s="43"/>
      <c r="I628" s="44">
        <f>IFERROR(Таб08_04[[#This Row],[Цена]]*Таб08_04[[#This Row],[Заказ]],"")</f>
        <v>0</v>
      </c>
      <c r="J628" s="18" t="s">
        <v>10644</v>
      </c>
      <c r="K628" s="73" t="str">
        <f t="shared" si="9"/>
        <v/>
      </c>
      <c r="L628" s="12"/>
    </row>
    <row r="629" spans="2:12" ht="15.6" x14ac:dyDescent="0.3">
      <c r="B629" s="13" t="s">
        <v>8191</v>
      </c>
      <c r="C629" s="41" t="s">
        <v>8192</v>
      </c>
      <c r="D629" s="36" t="s">
        <v>10556</v>
      </c>
      <c r="E629" s="13" t="s">
        <v>10646</v>
      </c>
      <c r="F629" s="42">
        <v>1</v>
      </c>
      <c r="G629" s="45">
        <v>3.72</v>
      </c>
      <c r="H629" s="43"/>
      <c r="I629" s="44">
        <f>IFERROR(Таб08_04[[#This Row],[Цена]]*Таб08_04[[#This Row],[Заказ]],"")</f>
        <v>0</v>
      </c>
      <c r="J629" s="18" t="s">
        <v>10644</v>
      </c>
      <c r="K629" s="73" t="str">
        <f t="shared" si="9"/>
        <v/>
      </c>
      <c r="L629" s="12"/>
    </row>
    <row r="630" spans="2:12" ht="15.6" x14ac:dyDescent="0.3">
      <c r="B630" s="13" t="s">
        <v>8193</v>
      </c>
      <c r="C630" s="41" t="s">
        <v>8194</v>
      </c>
      <c r="D630" s="36" t="s">
        <v>10556</v>
      </c>
      <c r="E630" s="13" t="s">
        <v>10646</v>
      </c>
      <c r="F630" s="42">
        <v>1</v>
      </c>
      <c r="G630" s="45">
        <v>3.72</v>
      </c>
      <c r="H630" s="43"/>
      <c r="I630" s="44">
        <f>IFERROR(Таб08_04[[#This Row],[Цена]]*Таб08_04[[#This Row],[Заказ]],"")</f>
        <v>0</v>
      </c>
      <c r="J630" s="18" t="s">
        <v>10644</v>
      </c>
      <c r="K630" s="73" t="str">
        <f t="shared" si="9"/>
        <v/>
      </c>
      <c r="L630" s="12"/>
    </row>
    <row r="631" spans="2:12" ht="15.6" x14ac:dyDescent="0.3">
      <c r="B631" s="13" t="s">
        <v>8195</v>
      </c>
      <c r="C631" s="41" t="s">
        <v>8196</v>
      </c>
      <c r="D631" s="36" t="s">
        <v>10556</v>
      </c>
      <c r="E631" s="13" t="s">
        <v>10646</v>
      </c>
      <c r="F631" s="42">
        <v>1</v>
      </c>
      <c r="G631" s="45">
        <v>3.72</v>
      </c>
      <c r="H631" s="43"/>
      <c r="I631" s="44">
        <f>IFERROR(Таб08_04[[#This Row],[Цена]]*Таб08_04[[#This Row],[Заказ]],"")</f>
        <v>0</v>
      </c>
      <c r="J631" s="18" t="s">
        <v>10644</v>
      </c>
      <c r="K631" s="73" t="str">
        <f t="shared" si="9"/>
        <v/>
      </c>
      <c r="L631" s="12"/>
    </row>
    <row r="632" spans="2:12" ht="15.6" x14ac:dyDescent="0.3">
      <c r="B632" s="13" t="s">
        <v>8197</v>
      </c>
      <c r="C632" s="41" t="s">
        <v>8198</v>
      </c>
      <c r="D632" s="36" t="s">
        <v>10556</v>
      </c>
      <c r="E632" s="13" t="s">
        <v>10646</v>
      </c>
      <c r="F632" s="42">
        <v>1</v>
      </c>
      <c r="G632" s="45">
        <v>3.72</v>
      </c>
      <c r="H632" s="43"/>
      <c r="I632" s="44">
        <f>IFERROR(Таб08_04[[#This Row],[Цена]]*Таб08_04[[#This Row],[Заказ]],"")</f>
        <v>0</v>
      </c>
      <c r="J632" s="18" t="s">
        <v>10644</v>
      </c>
      <c r="K632" s="73" t="str">
        <f t="shared" si="9"/>
        <v/>
      </c>
      <c r="L632" s="12"/>
    </row>
    <row r="633" spans="2:12" ht="15.6" x14ac:dyDescent="0.3">
      <c r="B633" s="13" t="s">
        <v>8199</v>
      </c>
      <c r="C633" s="41" t="s">
        <v>8200</v>
      </c>
      <c r="D633" s="36" t="s">
        <v>10556</v>
      </c>
      <c r="E633" s="13" t="s">
        <v>10646</v>
      </c>
      <c r="F633" s="42">
        <v>1</v>
      </c>
      <c r="G633" s="45">
        <v>3.72</v>
      </c>
      <c r="H633" s="43"/>
      <c r="I633" s="44">
        <f>IFERROR(Таб08_04[[#This Row],[Цена]]*Таб08_04[[#This Row],[Заказ]],"")</f>
        <v>0</v>
      </c>
      <c r="J633" s="18" t="s">
        <v>10644</v>
      </c>
      <c r="K633" s="73" t="str">
        <f t="shared" si="9"/>
        <v/>
      </c>
      <c r="L633" s="12"/>
    </row>
    <row r="634" spans="2:12" ht="15.6" x14ac:dyDescent="0.3">
      <c r="B634" s="13" t="s">
        <v>8201</v>
      </c>
      <c r="C634" s="41" t="s">
        <v>8202</v>
      </c>
      <c r="D634" s="36" t="s">
        <v>10556</v>
      </c>
      <c r="E634" s="13" t="s">
        <v>10646</v>
      </c>
      <c r="F634" s="42">
        <v>1</v>
      </c>
      <c r="G634" s="45">
        <v>3.72</v>
      </c>
      <c r="H634" s="43"/>
      <c r="I634" s="44">
        <f>IFERROR(Таб08_04[[#This Row],[Цена]]*Таб08_04[[#This Row],[Заказ]],"")</f>
        <v>0</v>
      </c>
      <c r="J634" s="18" t="s">
        <v>10644</v>
      </c>
      <c r="K634" s="73" t="str">
        <f t="shared" si="9"/>
        <v/>
      </c>
      <c r="L634" s="12"/>
    </row>
    <row r="635" spans="2:12" ht="15.6" x14ac:dyDescent="0.3">
      <c r="B635" s="13" t="s">
        <v>8203</v>
      </c>
      <c r="C635" s="41" t="s">
        <v>8204</v>
      </c>
      <c r="D635" s="36" t="s">
        <v>10556</v>
      </c>
      <c r="E635" s="13" t="s">
        <v>10646</v>
      </c>
      <c r="F635" s="42">
        <v>1</v>
      </c>
      <c r="G635" s="45">
        <v>3.72</v>
      </c>
      <c r="H635" s="43"/>
      <c r="I635" s="44">
        <f>IFERROR(Таб08_04[[#This Row],[Цена]]*Таб08_04[[#This Row],[Заказ]],"")</f>
        <v>0</v>
      </c>
      <c r="J635" s="18" t="s">
        <v>10644</v>
      </c>
      <c r="K635" s="73" t="str">
        <f t="shared" si="9"/>
        <v/>
      </c>
      <c r="L635" s="12"/>
    </row>
    <row r="636" spans="2:12" ht="15.6" x14ac:dyDescent="0.3">
      <c r="B636" s="13" t="s">
        <v>8205</v>
      </c>
      <c r="C636" s="41" t="s">
        <v>8206</v>
      </c>
      <c r="D636" s="36" t="s">
        <v>10556</v>
      </c>
      <c r="E636" s="13" t="s">
        <v>10646</v>
      </c>
      <c r="F636" s="42">
        <v>1</v>
      </c>
      <c r="G636" s="45">
        <v>3.72</v>
      </c>
      <c r="H636" s="43"/>
      <c r="I636" s="44">
        <f>IFERROR(Таб08_04[[#This Row],[Цена]]*Таб08_04[[#This Row],[Заказ]],"")</f>
        <v>0</v>
      </c>
      <c r="J636" s="18" t="s">
        <v>10644</v>
      </c>
      <c r="K636" s="73" t="str">
        <f t="shared" si="9"/>
        <v/>
      </c>
      <c r="L636" s="12"/>
    </row>
    <row r="637" spans="2:12" ht="15.6" x14ac:dyDescent="0.3">
      <c r="B637" s="13" t="s">
        <v>8207</v>
      </c>
      <c r="C637" s="41" t="s">
        <v>8208</v>
      </c>
      <c r="D637" s="36" t="s">
        <v>10556</v>
      </c>
      <c r="E637" s="13" t="s">
        <v>10646</v>
      </c>
      <c r="F637" s="42">
        <v>1</v>
      </c>
      <c r="G637" s="45">
        <v>3.72</v>
      </c>
      <c r="H637" s="43"/>
      <c r="I637" s="44">
        <f>IFERROR(Таб08_04[[#This Row],[Цена]]*Таб08_04[[#This Row],[Заказ]],"")</f>
        <v>0</v>
      </c>
      <c r="J637" s="18" t="s">
        <v>10644</v>
      </c>
      <c r="K637" s="73" t="str">
        <f t="shared" si="9"/>
        <v/>
      </c>
      <c r="L637" s="12"/>
    </row>
    <row r="638" spans="2:12" ht="15.6" x14ac:dyDescent="0.3">
      <c r="B638" s="13" t="s">
        <v>8209</v>
      </c>
      <c r="C638" s="41" t="s">
        <v>8210</v>
      </c>
      <c r="D638" s="36" t="s">
        <v>10556</v>
      </c>
      <c r="E638" s="13" t="s">
        <v>10646</v>
      </c>
      <c r="F638" s="42">
        <v>1</v>
      </c>
      <c r="G638" s="45">
        <v>3.72</v>
      </c>
      <c r="H638" s="43"/>
      <c r="I638" s="44">
        <f>IFERROR(Таб08_04[[#This Row],[Цена]]*Таб08_04[[#This Row],[Заказ]],"")</f>
        <v>0</v>
      </c>
      <c r="J638" s="18" t="s">
        <v>10644</v>
      </c>
      <c r="K638" s="73" t="str">
        <f t="shared" si="9"/>
        <v/>
      </c>
      <c r="L638" s="12"/>
    </row>
    <row r="639" spans="2:12" ht="15.6" x14ac:dyDescent="0.3">
      <c r="B639" s="13" t="s">
        <v>8211</v>
      </c>
      <c r="C639" s="41" t="s">
        <v>8212</v>
      </c>
      <c r="D639" s="36" t="s">
        <v>10556</v>
      </c>
      <c r="E639" s="13" t="s">
        <v>10646</v>
      </c>
      <c r="F639" s="42">
        <v>1</v>
      </c>
      <c r="G639" s="45">
        <v>3.72</v>
      </c>
      <c r="H639" s="43"/>
      <c r="I639" s="44">
        <f>IFERROR(Таб08_04[[#This Row],[Цена]]*Таб08_04[[#This Row],[Заказ]],"")</f>
        <v>0</v>
      </c>
      <c r="J639" s="18" t="s">
        <v>10644</v>
      </c>
      <c r="K639" s="73" t="str">
        <f t="shared" si="9"/>
        <v/>
      </c>
      <c r="L639" s="12"/>
    </row>
    <row r="640" spans="2:12" ht="15.6" x14ac:dyDescent="0.3">
      <c r="B640" s="13" t="s">
        <v>8213</v>
      </c>
      <c r="C640" s="41" t="s">
        <v>8214</v>
      </c>
      <c r="D640" s="36" t="s">
        <v>10556</v>
      </c>
      <c r="E640" s="13" t="s">
        <v>10646</v>
      </c>
      <c r="F640" s="42">
        <v>1</v>
      </c>
      <c r="G640" s="45">
        <v>3.72</v>
      </c>
      <c r="H640" s="43"/>
      <c r="I640" s="44">
        <f>IFERROR(Таб08_04[[#This Row],[Цена]]*Таб08_04[[#This Row],[Заказ]],"")</f>
        <v>0</v>
      </c>
      <c r="J640" s="18" t="s">
        <v>10644</v>
      </c>
      <c r="K640" s="73" t="str">
        <f t="shared" si="9"/>
        <v/>
      </c>
      <c r="L640" s="12"/>
    </row>
    <row r="641" spans="2:12" ht="15.6" x14ac:dyDescent="0.3">
      <c r="B641" s="13" t="s">
        <v>8215</v>
      </c>
      <c r="C641" s="41" t="s">
        <v>8216</v>
      </c>
      <c r="D641" s="36" t="s">
        <v>10556</v>
      </c>
      <c r="E641" s="13" t="s">
        <v>10646</v>
      </c>
      <c r="F641" s="42">
        <v>1</v>
      </c>
      <c r="G641" s="45">
        <v>3.72</v>
      </c>
      <c r="H641" s="43"/>
      <c r="I641" s="44">
        <f>IFERROR(Таб08_04[[#This Row],[Цена]]*Таб08_04[[#This Row],[Заказ]],"")</f>
        <v>0</v>
      </c>
      <c r="J641" s="18" t="s">
        <v>10644</v>
      </c>
      <c r="K641" s="73" t="str">
        <f t="shared" si="9"/>
        <v/>
      </c>
      <c r="L641" s="12"/>
    </row>
    <row r="642" spans="2:12" ht="15.6" x14ac:dyDescent="0.3">
      <c r="B642" s="13" t="s">
        <v>8217</v>
      </c>
      <c r="C642" s="41" t="s">
        <v>8218</v>
      </c>
      <c r="D642" s="36" t="s">
        <v>10556</v>
      </c>
      <c r="E642" s="13" t="s">
        <v>10646</v>
      </c>
      <c r="F642" s="42">
        <v>1</v>
      </c>
      <c r="G642" s="45">
        <v>3.72</v>
      </c>
      <c r="H642" s="43"/>
      <c r="I642" s="44">
        <f>IFERROR(Таб08_04[[#This Row],[Цена]]*Таб08_04[[#This Row],[Заказ]],"")</f>
        <v>0</v>
      </c>
      <c r="J642" s="18" t="s">
        <v>10644</v>
      </c>
      <c r="K642" s="73" t="str">
        <f t="shared" si="9"/>
        <v/>
      </c>
      <c r="L642" s="12"/>
    </row>
    <row r="643" spans="2:12" ht="15.6" x14ac:dyDescent="0.3">
      <c r="B643" s="13" t="s">
        <v>8219</v>
      </c>
      <c r="C643" s="41" t="s">
        <v>8220</v>
      </c>
      <c r="D643" s="36" t="s">
        <v>10556</v>
      </c>
      <c r="E643" s="13" t="s">
        <v>10646</v>
      </c>
      <c r="F643" s="42">
        <v>1</v>
      </c>
      <c r="G643" s="45">
        <v>3.72</v>
      </c>
      <c r="H643" s="43"/>
      <c r="I643" s="44">
        <f>IFERROR(Таб08_04[[#This Row],[Цена]]*Таб08_04[[#This Row],[Заказ]],"")</f>
        <v>0</v>
      </c>
      <c r="J643" s="18" t="s">
        <v>10644</v>
      </c>
      <c r="K643" s="73" t="str">
        <f t="shared" si="9"/>
        <v/>
      </c>
      <c r="L643" s="12"/>
    </row>
    <row r="644" spans="2:12" ht="15.6" x14ac:dyDescent="0.3">
      <c r="B644" s="13" t="s">
        <v>8221</v>
      </c>
      <c r="C644" s="41" t="s">
        <v>8222</v>
      </c>
      <c r="D644" s="36" t="s">
        <v>10556</v>
      </c>
      <c r="E644" s="13" t="s">
        <v>10646</v>
      </c>
      <c r="F644" s="42">
        <v>1</v>
      </c>
      <c r="G644" s="45">
        <v>3.72</v>
      </c>
      <c r="H644" s="43"/>
      <c r="I644" s="44">
        <f>IFERROR(Таб08_04[[#This Row],[Цена]]*Таб08_04[[#This Row],[Заказ]],"")</f>
        <v>0</v>
      </c>
      <c r="J644" s="18" t="s">
        <v>10644</v>
      </c>
      <c r="K644" s="73" t="str">
        <f t="shared" si="9"/>
        <v/>
      </c>
      <c r="L644" s="12"/>
    </row>
    <row r="645" spans="2:12" ht="15.6" x14ac:dyDescent="0.3">
      <c r="B645" s="13" t="s">
        <v>8223</v>
      </c>
      <c r="C645" s="41" t="s">
        <v>8224</v>
      </c>
      <c r="D645" s="36" t="s">
        <v>10556</v>
      </c>
      <c r="E645" s="13" t="s">
        <v>10646</v>
      </c>
      <c r="F645" s="42">
        <v>1</v>
      </c>
      <c r="G645" s="45">
        <v>3.72</v>
      </c>
      <c r="H645" s="43"/>
      <c r="I645" s="44">
        <f>IFERROR(Таб08_04[[#This Row],[Цена]]*Таб08_04[[#This Row],[Заказ]],"")</f>
        <v>0</v>
      </c>
      <c r="J645" s="18" t="s">
        <v>10644</v>
      </c>
      <c r="K645" s="73" t="str">
        <f t="shared" si="9"/>
        <v/>
      </c>
      <c r="L645" s="12"/>
    </row>
    <row r="646" spans="2:12" ht="15.6" x14ac:dyDescent="0.3">
      <c r="B646" s="13" t="s">
        <v>8225</v>
      </c>
      <c r="C646" s="41" t="s">
        <v>8226</v>
      </c>
      <c r="D646" s="36" t="s">
        <v>10556</v>
      </c>
      <c r="E646" s="13" t="s">
        <v>10646</v>
      </c>
      <c r="F646" s="42">
        <v>1</v>
      </c>
      <c r="G646" s="45">
        <v>3.72</v>
      </c>
      <c r="H646" s="43"/>
      <c r="I646" s="44">
        <f>IFERROR(Таб08_04[[#This Row],[Цена]]*Таб08_04[[#This Row],[Заказ]],"")</f>
        <v>0</v>
      </c>
      <c r="J646" s="18" t="s">
        <v>10644</v>
      </c>
      <c r="K646" s="73" t="str">
        <f t="shared" ref="K646:K709" si="10">IF(AND($K$4&gt;0,$K$4&lt;300),"Минимальный заказ по вкладке 300 евро","")</f>
        <v/>
      </c>
      <c r="L646" s="12"/>
    </row>
    <row r="647" spans="2:12" ht="15.6" x14ac:dyDescent="0.3">
      <c r="B647" s="13" t="s">
        <v>8227</v>
      </c>
      <c r="C647" s="41" t="s">
        <v>8228</v>
      </c>
      <c r="D647" s="36" t="s">
        <v>10556</v>
      </c>
      <c r="E647" s="13" t="s">
        <v>10646</v>
      </c>
      <c r="F647" s="42">
        <v>1</v>
      </c>
      <c r="G647" s="45">
        <v>3.72</v>
      </c>
      <c r="H647" s="43"/>
      <c r="I647" s="44">
        <f>IFERROR(Таб08_04[[#This Row],[Цена]]*Таб08_04[[#This Row],[Заказ]],"")</f>
        <v>0</v>
      </c>
      <c r="J647" s="18" t="s">
        <v>10644</v>
      </c>
      <c r="K647" s="73" t="str">
        <f t="shared" si="10"/>
        <v/>
      </c>
      <c r="L647" s="12"/>
    </row>
    <row r="648" spans="2:12" ht="15.6" x14ac:dyDescent="0.3">
      <c r="B648" s="13" t="s">
        <v>8229</v>
      </c>
      <c r="C648" s="41" t="s">
        <v>8230</v>
      </c>
      <c r="D648" s="36" t="s">
        <v>10556</v>
      </c>
      <c r="E648" s="13" t="s">
        <v>10646</v>
      </c>
      <c r="F648" s="42">
        <v>1</v>
      </c>
      <c r="G648" s="45">
        <v>3.72</v>
      </c>
      <c r="H648" s="43"/>
      <c r="I648" s="44">
        <f>IFERROR(Таб08_04[[#This Row],[Цена]]*Таб08_04[[#This Row],[Заказ]],"")</f>
        <v>0</v>
      </c>
      <c r="J648" s="18" t="s">
        <v>10644</v>
      </c>
      <c r="K648" s="73" t="str">
        <f t="shared" si="10"/>
        <v/>
      </c>
      <c r="L648" s="12"/>
    </row>
    <row r="649" spans="2:12" ht="15.6" x14ac:dyDescent="0.3">
      <c r="B649" s="13" t="s">
        <v>8231</v>
      </c>
      <c r="C649" s="41" t="s">
        <v>8232</v>
      </c>
      <c r="D649" s="36" t="s">
        <v>10556</v>
      </c>
      <c r="E649" s="13" t="s">
        <v>10646</v>
      </c>
      <c r="F649" s="42">
        <v>1</v>
      </c>
      <c r="G649" s="45">
        <v>3.72</v>
      </c>
      <c r="H649" s="43"/>
      <c r="I649" s="44">
        <f>IFERROR(Таб08_04[[#This Row],[Цена]]*Таб08_04[[#This Row],[Заказ]],"")</f>
        <v>0</v>
      </c>
      <c r="J649" s="18" t="s">
        <v>10644</v>
      </c>
      <c r="K649" s="73" t="str">
        <f t="shared" si="10"/>
        <v/>
      </c>
      <c r="L649" s="12"/>
    </row>
    <row r="650" spans="2:12" ht="15.6" x14ac:dyDescent="0.3">
      <c r="B650" s="13" t="s">
        <v>8233</v>
      </c>
      <c r="C650" s="41" t="s">
        <v>8234</v>
      </c>
      <c r="D650" s="36" t="s">
        <v>10556</v>
      </c>
      <c r="E650" s="13" t="s">
        <v>10646</v>
      </c>
      <c r="F650" s="42">
        <v>1</v>
      </c>
      <c r="G650" s="45">
        <v>3.72</v>
      </c>
      <c r="H650" s="43"/>
      <c r="I650" s="44">
        <f>IFERROR(Таб08_04[[#This Row],[Цена]]*Таб08_04[[#This Row],[Заказ]],"")</f>
        <v>0</v>
      </c>
      <c r="J650" s="18" t="s">
        <v>10644</v>
      </c>
      <c r="K650" s="73" t="str">
        <f t="shared" si="10"/>
        <v/>
      </c>
      <c r="L650" s="12"/>
    </row>
    <row r="651" spans="2:12" ht="15.6" x14ac:dyDescent="0.3">
      <c r="B651" s="13" t="s">
        <v>8235</v>
      </c>
      <c r="C651" s="41" t="s">
        <v>8236</v>
      </c>
      <c r="D651" s="36" t="s">
        <v>10556</v>
      </c>
      <c r="E651" s="13" t="s">
        <v>10646</v>
      </c>
      <c r="F651" s="42">
        <v>1</v>
      </c>
      <c r="G651" s="45">
        <v>3.72</v>
      </c>
      <c r="H651" s="43"/>
      <c r="I651" s="44">
        <f>IFERROR(Таб08_04[[#This Row],[Цена]]*Таб08_04[[#This Row],[Заказ]],"")</f>
        <v>0</v>
      </c>
      <c r="J651" s="18" t="s">
        <v>10644</v>
      </c>
      <c r="K651" s="73" t="str">
        <f t="shared" si="10"/>
        <v/>
      </c>
      <c r="L651" s="12"/>
    </row>
    <row r="652" spans="2:12" ht="15.6" x14ac:dyDescent="0.3">
      <c r="B652" s="13" t="s">
        <v>8237</v>
      </c>
      <c r="C652" s="41" t="s">
        <v>8238</v>
      </c>
      <c r="D652" s="36" t="s">
        <v>10556</v>
      </c>
      <c r="E652" s="13" t="s">
        <v>10646</v>
      </c>
      <c r="F652" s="42">
        <v>1</v>
      </c>
      <c r="G652" s="45">
        <v>3.72</v>
      </c>
      <c r="H652" s="43"/>
      <c r="I652" s="44">
        <f>IFERROR(Таб08_04[[#This Row],[Цена]]*Таб08_04[[#This Row],[Заказ]],"")</f>
        <v>0</v>
      </c>
      <c r="J652" s="18" t="s">
        <v>10644</v>
      </c>
      <c r="K652" s="73" t="str">
        <f t="shared" si="10"/>
        <v/>
      </c>
      <c r="L652" s="12"/>
    </row>
    <row r="653" spans="2:12" ht="15.6" x14ac:dyDescent="0.3">
      <c r="B653" s="13" t="s">
        <v>8239</v>
      </c>
      <c r="C653" s="41" t="s">
        <v>8240</v>
      </c>
      <c r="D653" s="36" t="s">
        <v>10556</v>
      </c>
      <c r="E653" s="13" t="s">
        <v>10646</v>
      </c>
      <c r="F653" s="42">
        <v>1</v>
      </c>
      <c r="G653" s="45">
        <v>3.72</v>
      </c>
      <c r="H653" s="43"/>
      <c r="I653" s="44">
        <f>IFERROR(Таб08_04[[#This Row],[Цена]]*Таб08_04[[#This Row],[Заказ]],"")</f>
        <v>0</v>
      </c>
      <c r="J653" s="18" t="s">
        <v>10644</v>
      </c>
      <c r="K653" s="73" t="str">
        <f t="shared" si="10"/>
        <v/>
      </c>
      <c r="L653" s="12"/>
    </row>
    <row r="654" spans="2:12" ht="15.6" x14ac:dyDescent="0.3">
      <c r="B654" s="13" t="s">
        <v>8241</v>
      </c>
      <c r="C654" s="41" t="s">
        <v>8242</v>
      </c>
      <c r="D654" s="36" t="s">
        <v>10556</v>
      </c>
      <c r="E654" s="13" t="s">
        <v>10646</v>
      </c>
      <c r="F654" s="42">
        <v>1</v>
      </c>
      <c r="G654" s="45">
        <v>3.72</v>
      </c>
      <c r="H654" s="43"/>
      <c r="I654" s="44">
        <f>IFERROR(Таб08_04[[#This Row],[Цена]]*Таб08_04[[#This Row],[Заказ]],"")</f>
        <v>0</v>
      </c>
      <c r="J654" s="18" t="s">
        <v>10644</v>
      </c>
      <c r="K654" s="73" t="str">
        <f t="shared" si="10"/>
        <v/>
      </c>
      <c r="L654" s="12"/>
    </row>
    <row r="655" spans="2:12" ht="15.6" x14ac:dyDescent="0.3">
      <c r="B655" s="13" t="s">
        <v>8243</v>
      </c>
      <c r="C655" s="41" t="s">
        <v>8244</v>
      </c>
      <c r="D655" s="36" t="s">
        <v>10556</v>
      </c>
      <c r="E655" s="13" t="s">
        <v>10646</v>
      </c>
      <c r="F655" s="42">
        <v>1</v>
      </c>
      <c r="G655" s="45">
        <v>3.72</v>
      </c>
      <c r="H655" s="43"/>
      <c r="I655" s="44">
        <f>IFERROR(Таб08_04[[#This Row],[Цена]]*Таб08_04[[#This Row],[Заказ]],"")</f>
        <v>0</v>
      </c>
      <c r="J655" s="18" t="s">
        <v>10644</v>
      </c>
      <c r="K655" s="73" t="str">
        <f t="shared" si="10"/>
        <v/>
      </c>
      <c r="L655" s="12"/>
    </row>
    <row r="656" spans="2:12" ht="15.6" x14ac:dyDescent="0.3">
      <c r="B656" s="13" t="s">
        <v>8245</v>
      </c>
      <c r="C656" s="41" t="s">
        <v>8246</v>
      </c>
      <c r="D656" s="36" t="s">
        <v>10556</v>
      </c>
      <c r="E656" s="13" t="s">
        <v>10646</v>
      </c>
      <c r="F656" s="42">
        <v>1</v>
      </c>
      <c r="G656" s="45">
        <v>3.72</v>
      </c>
      <c r="H656" s="43"/>
      <c r="I656" s="44">
        <f>IFERROR(Таб08_04[[#This Row],[Цена]]*Таб08_04[[#This Row],[Заказ]],"")</f>
        <v>0</v>
      </c>
      <c r="J656" s="18" t="s">
        <v>10644</v>
      </c>
      <c r="K656" s="73" t="str">
        <f t="shared" si="10"/>
        <v/>
      </c>
      <c r="L656" s="12"/>
    </row>
    <row r="657" spans="2:12" ht="15.6" x14ac:dyDescent="0.3">
      <c r="B657" s="13" t="s">
        <v>8247</v>
      </c>
      <c r="C657" s="41" t="s">
        <v>8248</v>
      </c>
      <c r="D657" s="36" t="s">
        <v>10556</v>
      </c>
      <c r="E657" s="13" t="s">
        <v>10646</v>
      </c>
      <c r="F657" s="42">
        <v>1</v>
      </c>
      <c r="G657" s="45">
        <v>3.72</v>
      </c>
      <c r="H657" s="43"/>
      <c r="I657" s="44">
        <f>IFERROR(Таб08_04[[#This Row],[Цена]]*Таб08_04[[#This Row],[Заказ]],"")</f>
        <v>0</v>
      </c>
      <c r="J657" s="18" t="s">
        <v>10644</v>
      </c>
      <c r="K657" s="73" t="str">
        <f t="shared" si="10"/>
        <v/>
      </c>
      <c r="L657" s="12"/>
    </row>
    <row r="658" spans="2:12" ht="15.6" x14ac:dyDescent="0.3">
      <c r="B658" s="13" t="s">
        <v>8249</v>
      </c>
      <c r="C658" s="41" t="s">
        <v>8250</v>
      </c>
      <c r="D658" s="36" t="s">
        <v>10556</v>
      </c>
      <c r="E658" s="13" t="s">
        <v>10646</v>
      </c>
      <c r="F658" s="42">
        <v>1</v>
      </c>
      <c r="G658" s="45">
        <v>3.72</v>
      </c>
      <c r="H658" s="43"/>
      <c r="I658" s="44">
        <f>IFERROR(Таб08_04[[#This Row],[Цена]]*Таб08_04[[#This Row],[Заказ]],"")</f>
        <v>0</v>
      </c>
      <c r="J658" s="18" t="s">
        <v>10644</v>
      </c>
      <c r="K658" s="73" t="str">
        <f t="shared" si="10"/>
        <v/>
      </c>
      <c r="L658" s="12"/>
    </row>
    <row r="659" spans="2:12" ht="15.6" x14ac:dyDescent="0.3">
      <c r="B659" s="13" t="s">
        <v>8251</v>
      </c>
      <c r="C659" s="41" t="s">
        <v>8252</v>
      </c>
      <c r="D659" s="36" t="s">
        <v>10556</v>
      </c>
      <c r="E659" s="13" t="s">
        <v>10646</v>
      </c>
      <c r="F659" s="42">
        <v>1</v>
      </c>
      <c r="G659" s="45">
        <v>3.72</v>
      </c>
      <c r="H659" s="43"/>
      <c r="I659" s="44">
        <f>IFERROR(Таб08_04[[#This Row],[Цена]]*Таб08_04[[#This Row],[Заказ]],"")</f>
        <v>0</v>
      </c>
      <c r="J659" s="18" t="s">
        <v>10644</v>
      </c>
      <c r="K659" s="73" t="str">
        <f t="shared" si="10"/>
        <v/>
      </c>
      <c r="L659" s="12"/>
    </row>
    <row r="660" spans="2:12" ht="15.6" x14ac:dyDescent="0.3">
      <c r="B660" s="13" t="s">
        <v>8253</v>
      </c>
      <c r="C660" s="41" t="s">
        <v>8254</v>
      </c>
      <c r="D660" s="36" t="s">
        <v>10556</v>
      </c>
      <c r="E660" s="13" t="s">
        <v>10646</v>
      </c>
      <c r="F660" s="42">
        <v>1</v>
      </c>
      <c r="G660" s="45">
        <v>3.72</v>
      </c>
      <c r="H660" s="43"/>
      <c r="I660" s="44">
        <f>IFERROR(Таб08_04[[#This Row],[Цена]]*Таб08_04[[#This Row],[Заказ]],"")</f>
        <v>0</v>
      </c>
      <c r="J660" s="18" t="s">
        <v>10644</v>
      </c>
      <c r="K660" s="73" t="str">
        <f t="shared" si="10"/>
        <v/>
      </c>
      <c r="L660" s="12"/>
    </row>
    <row r="661" spans="2:12" ht="15.6" x14ac:dyDescent="0.3">
      <c r="B661" s="13" t="s">
        <v>8255</v>
      </c>
      <c r="C661" s="41" t="s">
        <v>8256</v>
      </c>
      <c r="D661" s="36" t="s">
        <v>10556</v>
      </c>
      <c r="E661" s="13" t="s">
        <v>10646</v>
      </c>
      <c r="F661" s="42">
        <v>1</v>
      </c>
      <c r="G661" s="45">
        <v>3.72</v>
      </c>
      <c r="H661" s="43"/>
      <c r="I661" s="44">
        <f>IFERROR(Таб08_04[[#This Row],[Цена]]*Таб08_04[[#This Row],[Заказ]],"")</f>
        <v>0</v>
      </c>
      <c r="J661" s="18" t="s">
        <v>10644</v>
      </c>
      <c r="K661" s="73" t="str">
        <f t="shared" si="10"/>
        <v/>
      </c>
      <c r="L661" s="12"/>
    </row>
    <row r="662" spans="2:12" ht="15.6" x14ac:dyDescent="0.3">
      <c r="B662" s="13" t="s">
        <v>8257</v>
      </c>
      <c r="C662" s="41" t="s">
        <v>8258</v>
      </c>
      <c r="D662" s="36" t="s">
        <v>10556</v>
      </c>
      <c r="E662" s="13" t="s">
        <v>10646</v>
      </c>
      <c r="F662" s="42">
        <v>1</v>
      </c>
      <c r="G662" s="45">
        <v>3.72</v>
      </c>
      <c r="H662" s="43"/>
      <c r="I662" s="44">
        <f>IFERROR(Таб08_04[[#This Row],[Цена]]*Таб08_04[[#This Row],[Заказ]],"")</f>
        <v>0</v>
      </c>
      <c r="J662" s="18" t="s">
        <v>10644</v>
      </c>
      <c r="K662" s="73" t="str">
        <f t="shared" si="10"/>
        <v/>
      </c>
      <c r="L662" s="12"/>
    </row>
    <row r="663" spans="2:12" ht="15.6" x14ac:dyDescent="0.3">
      <c r="B663" s="13" t="s">
        <v>8259</v>
      </c>
      <c r="C663" s="41" t="s">
        <v>8260</v>
      </c>
      <c r="D663" s="36" t="s">
        <v>10556</v>
      </c>
      <c r="E663" s="13" t="s">
        <v>10646</v>
      </c>
      <c r="F663" s="42">
        <v>1</v>
      </c>
      <c r="G663" s="45">
        <v>3.72</v>
      </c>
      <c r="H663" s="43"/>
      <c r="I663" s="44">
        <f>IFERROR(Таб08_04[[#This Row],[Цена]]*Таб08_04[[#This Row],[Заказ]],"")</f>
        <v>0</v>
      </c>
      <c r="J663" s="18" t="s">
        <v>10644</v>
      </c>
      <c r="K663" s="73" t="str">
        <f t="shared" si="10"/>
        <v/>
      </c>
      <c r="L663" s="12"/>
    </row>
    <row r="664" spans="2:12" ht="15.6" x14ac:dyDescent="0.3">
      <c r="B664" s="13" t="s">
        <v>8261</v>
      </c>
      <c r="C664" s="41" t="s">
        <v>8262</v>
      </c>
      <c r="D664" s="36" t="s">
        <v>10556</v>
      </c>
      <c r="E664" s="13" t="s">
        <v>10646</v>
      </c>
      <c r="F664" s="42">
        <v>1</v>
      </c>
      <c r="G664" s="45">
        <v>3.72</v>
      </c>
      <c r="H664" s="43"/>
      <c r="I664" s="44">
        <f>IFERROR(Таб08_04[[#This Row],[Цена]]*Таб08_04[[#This Row],[Заказ]],"")</f>
        <v>0</v>
      </c>
      <c r="J664" s="18" t="s">
        <v>10644</v>
      </c>
      <c r="K664" s="73" t="str">
        <f t="shared" si="10"/>
        <v/>
      </c>
      <c r="L664" s="12"/>
    </row>
    <row r="665" spans="2:12" ht="15.6" x14ac:dyDescent="0.3">
      <c r="B665" s="13" t="s">
        <v>8263</v>
      </c>
      <c r="C665" s="41" t="s">
        <v>8264</v>
      </c>
      <c r="D665" s="36" t="s">
        <v>10556</v>
      </c>
      <c r="E665" s="13" t="s">
        <v>10646</v>
      </c>
      <c r="F665" s="42">
        <v>1</v>
      </c>
      <c r="G665" s="45">
        <v>3.72</v>
      </c>
      <c r="H665" s="43"/>
      <c r="I665" s="44">
        <f>IFERROR(Таб08_04[[#This Row],[Цена]]*Таб08_04[[#This Row],[Заказ]],"")</f>
        <v>0</v>
      </c>
      <c r="J665" s="18" t="s">
        <v>10644</v>
      </c>
      <c r="K665" s="73" t="str">
        <f t="shared" si="10"/>
        <v/>
      </c>
      <c r="L665" s="12"/>
    </row>
    <row r="666" spans="2:12" ht="15.6" x14ac:dyDescent="0.3">
      <c r="B666" s="13" t="s">
        <v>8265</v>
      </c>
      <c r="C666" s="41" t="s">
        <v>8266</v>
      </c>
      <c r="D666" s="36" t="s">
        <v>10556</v>
      </c>
      <c r="E666" s="13" t="s">
        <v>10646</v>
      </c>
      <c r="F666" s="42">
        <v>1</v>
      </c>
      <c r="G666" s="45">
        <v>3.72</v>
      </c>
      <c r="H666" s="43"/>
      <c r="I666" s="44">
        <f>IFERROR(Таб08_04[[#This Row],[Цена]]*Таб08_04[[#This Row],[Заказ]],"")</f>
        <v>0</v>
      </c>
      <c r="J666" s="18" t="s">
        <v>10644</v>
      </c>
      <c r="K666" s="73" t="str">
        <f t="shared" si="10"/>
        <v/>
      </c>
      <c r="L666" s="12"/>
    </row>
    <row r="667" spans="2:12" ht="15.6" x14ac:dyDescent="0.3">
      <c r="B667" s="13" t="s">
        <v>8267</v>
      </c>
      <c r="C667" s="41" t="s">
        <v>8268</v>
      </c>
      <c r="D667" s="36" t="s">
        <v>10556</v>
      </c>
      <c r="E667" s="13" t="s">
        <v>10646</v>
      </c>
      <c r="F667" s="42">
        <v>1</v>
      </c>
      <c r="G667" s="45">
        <v>3.72</v>
      </c>
      <c r="H667" s="43"/>
      <c r="I667" s="44">
        <f>IFERROR(Таб08_04[[#This Row],[Цена]]*Таб08_04[[#This Row],[Заказ]],"")</f>
        <v>0</v>
      </c>
      <c r="J667" s="18" t="s">
        <v>10644</v>
      </c>
      <c r="K667" s="73" t="str">
        <f t="shared" si="10"/>
        <v/>
      </c>
      <c r="L667" s="12"/>
    </row>
    <row r="668" spans="2:12" ht="15.6" x14ac:dyDescent="0.3">
      <c r="B668" s="13" t="s">
        <v>8269</v>
      </c>
      <c r="C668" s="41" t="s">
        <v>8270</v>
      </c>
      <c r="D668" s="36" t="s">
        <v>10556</v>
      </c>
      <c r="E668" s="13" t="s">
        <v>10646</v>
      </c>
      <c r="F668" s="42">
        <v>1</v>
      </c>
      <c r="G668" s="45">
        <v>3.52</v>
      </c>
      <c r="H668" s="43"/>
      <c r="I668" s="44">
        <f>IFERROR(Таб08_04[[#This Row],[Цена]]*Таб08_04[[#This Row],[Заказ]],"")</f>
        <v>0</v>
      </c>
      <c r="J668" s="18" t="s">
        <v>10644</v>
      </c>
      <c r="K668" s="73" t="str">
        <f t="shared" si="10"/>
        <v/>
      </c>
      <c r="L668" s="12"/>
    </row>
    <row r="669" spans="2:12" ht="15.6" x14ac:dyDescent="0.3">
      <c r="B669" s="13" t="s">
        <v>8271</v>
      </c>
      <c r="C669" s="41" t="s">
        <v>8272</v>
      </c>
      <c r="D669" s="36" t="s">
        <v>10556</v>
      </c>
      <c r="E669" s="13" t="s">
        <v>10646</v>
      </c>
      <c r="F669" s="42">
        <v>1</v>
      </c>
      <c r="G669" s="45">
        <v>3.72</v>
      </c>
      <c r="H669" s="43"/>
      <c r="I669" s="44">
        <f>IFERROR(Таб08_04[[#This Row],[Цена]]*Таб08_04[[#This Row],[Заказ]],"")</f>
        <v>0</v>
      </c>
      <c r="J669" s="18" t="s">
        <v>10644</v>
      </c>
      <c r="K669" s="73" t="str">
        <f t="shared" si="10"/>
        <v/>
      </c>
      <c r="L669" s="12"/>
    </row>
    <row r="670" spans="2:12" ht="15.6" x14ac:dyDescent="0.3">
      <c r="B670" s="13" t="s">
        <v>8273</v>
      </c>
      <c r="C670" s="41" t="s">
        <v>8274</v>
      </c>
      <c r="D670" s="36" t="s">
        <v>10556</v>
      </c>
      <c r="E670" s="13" t="s">
        <v>10646</v>
      </c>
      <c r="F670" s="42">
        <v>1</v>
      </c>
      <c r="G670" s="45">
        <v>3.72</v>
      </c>
      <c r="H670" s="43"/>
      <c r="I670" s="44">
        <f>IFERROR(Таб08_04[[#This Row],[Цена]]*Таб08_04[[#This Row],[Заказ]],"")</f>
        <v>0</v>
      </c>
      <c r="J670" s="18" t="s">
        <v>10644</v>
      </c>
      <c r="K670" s="73" t="str">
        <f t="shared" si="10"/>
        <v/>
      </c>
      <c r="L670" s="12"/>
    </row>
    <row r="671" spans="2:12" ht="15.6" x14ac:dyDescent="0.3">
      <c r="B671" s="13" t="s">
        <v>8275</v>
      </c>
      <c r="C671" s="41" t="s">
        <v>8276</v>
      </c>
      <c r="D671" s="36" t="s">
        <v>10556</v>
      </c>
      <c r="E671" s="13" t="s">
        <v>10646</v>
      </c>
      <c r="F671" s="42">
        <v>1</v>
      </c>
      <c r="G671" s="45">
        <v>3.72</v>
      </c>
      <c r="H671" s="43"/>
      <c r="I671" s="44">
        <f>IFERROR(Таб08_04[[#This Row],[Цена]]*Таб08_04[[#This Row],[Заказ]],"")</f>
        <v>0</v>
      </c>
      <c r="J671" s="18" t="s">
        <v>10644</v>
      </c>
      <c r="K671" s="73" t="str">
        <f t="shared" si="10"/>
        <v/>
      </c>
      <c r="L671" s="12"/>
    </row>
    <row r="672" spans="2:12" ht="15.6" x14ac:dyDescent="0.3">
      <c r="B672" s="13" t="s">
        <v>8277</v>
      </c>
      <c r="C672" s="41" t="s">
        <v>8278</v>
      </c>
      <c r="D672" s="36" t="s">
        <v>10556</v>
      </c>
      <c r="E672" s="13" t="s">
        <v>10646</v>
      </c>
      <c r="F672" s="42">
        <v>1</v>
      </c>
      <c r="G672" s="45">
        <v>3.72</v>
      </c>
      <c r="H672" s="43"/>
      <c r="I672" s="44">
        <f>IFERROR(Таб08_04[[#This Row],[Цена]]*Таб08_04[[#This Row],[Заказ]],"")</f>
        <v>0</v>
      </c>
      <c r="J672" s="18" t="s">
        <v>10644</v>
      </c>
      <c r="K672" s="73" t="str">
        <f t="shared" si="10"/>
        <v/>
      </c>
      <c r="L672" s="12"/>
    </row>
    <row r="673" spans="2:12" ht="15.6" x14ac:dyDescent="0.3">
      <c r="B673" s="13" t="s">
        <v>8279</v>
      </c>
      <c r="C673" s="41" t="s">
        <v>8280</v>
      </c>
      <c r="D673" s="36" t="s">
        <v>10556</v>
      </c>
      <c r="E673" s="13" t="s">
        <v>10646</v>
      </c>
      <c r="F673" s="42">
        <v>1</v>
      </c>
      <c r="G673" s="45">
        <v>3.72</v>
      </c>
      <c r="H673" s="43"/>
      <c r="I673" s="44">
        <f>IFERROR(Таб08_04[[#This Row],[Цена]]*Таб08_04[[#This Row],[Заказ]],"")</f>
        <v>0</v>
      </c>
      <c r="J673" s="18" t="s">
        <v>10644</v>
      </c>
      <c r="K673" s="73" t="str">
        <f t="shared" si="10"/>
        <v/>
      </c>
      <c r="L673" s="12"/>
    </row>
    <row r="674" spans="2:12" ht="15.6" x14ac:dyDescent="0.3">
      <c r="B674" s="13" t="s">
        <v>8281</v>
      </c>
      <c r="C674" s="41" t="s">
        <v>8282</v>
      </c>
      <c r="D674" s="36" t="s">
        <v>10556</v>
      </c>
      <c r="E674" s="13" t="s">
        <v>10646</v>
      </c>
      <c r="F674" s="42">
        <v>1</v>
      </c>
      <c r="G674" s="45">
        <v>3.72</v>
      </c>
      <c r="H674" s="43"/>
      <c r="I674" s="44">
        <f>IFERROR(Таб08_04[[#This Row],[Цена]]*Таб08_04[[#This Row],[Заказ]],"")</f>
        <v>0</v>
      </c>
      <c r="J674" s="18" t="s">
        <v>10644</v>
      </c>
      <c r="K674" s="73" t="str">
        <f t="shared" si="10"/>
        <v/>
      </c>
      <c r="L674" s="12"/>
    </row>
    <row r="675" spans="2:12" ht="15.6" x14ac:dyDescent="0.3">
      <c r="B675" s="13" t="s">
        <v>8283</v>
      </c>
      <c r="C675" s="41" t="s">
        <v>8284</v>
      </c>
      <c r="D675" s="36" t="s">
        <v>10556</v>
      </c>
      <c r="E675" s="13" t="s">
        <v>10646</v>
      </c>
      <c r="F675" s="42">
        <v>1</v>
      </c>
      <c r="G675" s="45">
        <v>3.72</v>
      </c>
      <c r="H675" s="43"/>
      <c r="I675" s="44">
        <f>IFERROR(Таб08_04[[#This Row],[Цена]]*Таб08_04[[#This Row],[Заказ]],"")</f>
        <v>0</v>
      </c>
      <c r="J675" s="18" t="s">
        <v>10644</v>
      </c>
      <c r="K675" s="73" t="str">
        <f t="shared" si="10"/>
        <v/>
      </c>
      <c r="L675" s="12"/>
    </row>
    <row r="676" spans="2:12" ht="15.6" x14ac:dyDescent="0.3">
      <c r="B676" s="13" t="s">
        <v>8285</v>
      </c>
      <c r="C676" s="41" t="s">
        <v>8286</v>
      </c>
      <c r="D676" s="36" t="s">
        <v>10556</v>
      </c>
      <c r="E676" s="13" t="s">
        <v>10646</v>
      </c>
      <c r="F676" s="42">
        <v>1</v>
      </c>
      <c r="G676" s="45">
        <v>3.72</v>
      </c>
      <c r="H676" s="43"/>
      <c r="I676" s="44">
        <f>IFERROR(Таб08_04[[#This Row],[Цена]]*Таб08_04[[#This Row],[Заказ]],"")</f>
        <v>0</v>
      </c>
      <c r="J676" s="18" t="s">
        <v>10644</v>
      </c>
      <c r="K676" s="73" t="str">
        <f t="shared" si="10"/>
        <v/>
      </c>
      <c r="L676" s="12"/>
    </row>
    <row r="677" spans="2:12" ht="15.6" x14ac:dyDescent="0.3">
      <c r="B677" s="13" t="s">
        <v>8181</v>
      </c>
      <c r="C677" s="41" t="s">
        <v>8182</v>
      </c>
      <c r="D677" s="36" t="s">
        <v>10556</v>
      </c>
      <c r="E677" s="13" t="s">
        <v>10646</v>
      </c>
      <c r="F677" s="42">
        <v>1</v>
      </c>
      <c r="G677" s="45">
        <v>3.72</v>
      </c>
      <c r="H677" s="43"/>
      <c r="I677" s="44">
        <f>IFERROR(Таб08_04[[#This Row],[Цена]]*Таб08_04[[#This Row],[Заказ]],"")</f>
        <v>0</v>
      </c>
      <c r="J677" s="18" t="s">
        <v>10644</v>
      </c>
      <c r="K677" s="73" t="str">
        <f t="shared" si="10"/>
        <v/>
      </c>
      <c r="L677" s="12"/>
    </row>
    <row r="678" spans="2:12" ht="15.6" x14ac:dyDescent="0.3">
      <c r="B678" s="13" t="s">
        <v>8391</v>
      </c>
      <c r="C678" s="41" t="s">
        <v>8392</v>
      </c>
      <c r="D678" s="36" t="s">
        <v>10556</v>
      </c>
      <c r="E678" s="13" t="s">
        <v>9965</v>
      </c>
      <c r="F678" s="42">
        <v>1</v>
      </c>
      <c r="G678" s="45">
        <v>4.55</v>
      </c>
      <c r="H678" s="43"/>
      <c r="I678" s="44">
        <f>IFERROR(Таб08_04[[#This Row],[Цена]]*Таб08_04[[#This Row],[Заказ]],"")</f>
        <v>0</v>
      </c>
      <c r="J678" s="18" t="s">
        <v>10644</v>
      </c>
      <c r="K678" s="73" t="str">
        <f t="shared" si="10"/>
        <v/>
      </c>
      <c r="L678" s="12"/>
    </row>
    <row r="679" spans="2:12" ht="15.6" x14ac:dyDescent="0.3">
      <c r="B679" s="13" t="s">
        <v>8393</v>
      </c>
      <c r="C679" s="41" t="s">
        <v>8394</v>
      </c>
      <c r="D679" s="36" t="s">
        <v>10556</v>
      </c>
      <c r="E679" s="13" t="s">
        <v>9965</v>
      </c>
      <c r="F679" s="42">
        <v>1</v>
      </c>
      <c r="G679" s="45">
        <v>4.55</v>
      </c>
      <c r="H679" s="43"/>
      <c r="I679" s="44">
        <f>IFERROR(Таб08_04[[#This Row],[Цена]]*Таб08_04[[#This Row],[Заказ]],"")</f>
        <v>0</v>
      </c>
      <c r="J679" s="18" t="s">
        <v>10644</v>
      </c>
      <c r="K679" s="73" t="str">
        <f t="shared" si="10"/>
        <v/>
      </c>
      <c r="L679" s="12"/>
    </row>
    <row r="680" spans="2:12" ht="15.6" x14ac:dyDescent="0.3">
      <c r="B680" s="13" t="s">
        <v>8395</v>
      </c>
      <c r="C680" s="41" t="s">
        <v>8396</v>
      </c>
      <c r="D680" s="36" t="s">
        <v>10556</v>
      </c>
      <c r="E680" s="13" t="s">
        <v>9965</v>
      </c>
      <c r="F680" s="42">
        <v>1</v>
      </c>
      <c r="G680" s="45">
        <v>4.55</v>
      </c>
      <c r="H680" s="43"/>
      <c r="I680" s="44">
        <f>IFERROR(Таб08_04[[#This Row],[Цена]]*Таб08_04[[#This Row],[Заказ]],"")</f>
        <v>0</v>
      </c>
      <c r="J680" s="18" t="s">
        <v>10644</v>
      </c>
      <c r="K680" s="73" t="str">
        <f t="shared" si="10"/>
        <v/>
      </c>
      <c r="L680" s="12"/>
    </row>
    <row r="681" spans="2:12" ht="15.6" x14ac:dyDescent="0.3">
      <c r="B681" s="13" t="s">
        <v>8481</v>
      </c>
      <c r="C681" s="41" t="s">
        <v>8482</v>
      </c>
      <c r="D681" s="36" t="s">
        <v>10060</v>
      </c>
      <c r="E681" s="13" t="s">
        <v>9965</v>
      </c>
      <c r="F681" s="42">
        <v>1</v>
      </c>
      <c r="G681" s="45">
        <v>46.06</v>
      </c>
      <c r="H681" s="43"/>
      <c r="I681" s="44">
        <f>IFERROR(Таб08_04[[#This Row],[Цена]]*Таб08_04[[#This Row],[Заказ]],"")</f>
        <v>0</v>
      </c>
      <c r="J681" s="18" t="s">
        <v>10644</v>
      </c>
      <c r="K681" s="73" t="str">
        <f t="shared" si="10"/>
        <v/>
      </c>
      <c r="L681" s="12"/>
    </row>
    <row r="682" spans="2:12" ht="15.6" x14ac:dyDescent="0.3">
      <c r="B682" s="13" t="s">
        <v>8483</v>
      </c>
      <c r="C682" s="41" t="s">
        <v>8484</v>
      </c>
      <c r="D682" s="36" t="s">
        <v>10060</v>
      </c>
      <c r="E682" s="13" t="s">
        <v>9965</v>
      </c>
      <c r="F682" s="42">
        <v>1</v>
      </c>
      <c r="G682" s="45">
        <v>49.17</v>
      </c>
      <c r="H682" s="43"/>
      <c r="I682" s="44">
        <f>IFERROR(Таб08_04[[#This Row],[Цена]]*Таб08_04[[#This Row],[Заказ]],"")</f>
        <v>0</v>
      </c>
      <c r="J682" s="18" t="s">
        <v>10644</v>
      </c>
      <c r="K682" s="73" t="str">
        <f t="shared" si="10"/>
        <v/>
      </c>
      <c r="L682" s="12"/>
    </row>
    <row r="683" spans="2:12" ht="15.6" x14ac:dyDescent="0.3">
      <c r="B683" s="13" t="s">
        <v>8485</v>
      </c>
      <c r="C683" s="41" t="s">
        <v>8486</v>
      </c>
      <c r="D683" s="36" t="s">
        <v>10060</v>
      </c>
      <c r="E683" s="13" t="s">
        <v>9965</v>
      </c>
      <c r="F683" s="42">
        <v>1</v>
      </c>
      <c r="G683" s="45">
        <v>46.06</v>
      </c>
      <c r="H683" s="43"/>
      <c r="I683" s="44">
        <f>IFERROR(Таб08_04[[#This Row],[Цена]]*Таб08_04[[#This Row],[Заказ]],"")</f>
        <v>0</v>
      </c>
      <c r="J683" s="18" t="s">
        <v>10644</v>
      </c>
      <c r="K683" s="73" t="str">
        <f t="shared" si="10"/>
        <v/>
      </c>
      <c r="L683" s="12"/>
    </row>
    <row r="684" spans="2:12" ht="15.6" x14ac:dyDescent="0.3">
      <c r="B684" s="13" t="s">
        <v>8487</v>
      </c>
      <c r="C684" s="41" t="s">
        <v>8488</v>
      </c>
      <c r="D684" s="36" t="s">
        <v>10060</v>
      </c>
      <c r="E684" s="13" t="s">
        <v>9965</v>
      </c>
      <c r="F684" s="42">
        <v>1</v>
      </c>
      <c r="G684" s="45">
        <v>49.17</v>
      </c>
      <c r="H684" s="43"/>
      <c r="I684" s="44">
        <f>IFERROR(Таб08_04[[#This Row],[Цена]]*Таб08_04[[#This Row],[Заказ]],"")</f>
        <v>0</v>
      </c>
      <c r="J684" s="18" t="s">
        <v>10644</v>
      </c>
      <c r="K684" s="73" t="str">
        <f t="shared" si="10"/>
        <v/>
      </c>
      <c r="L684" s="12"/>
    </row>
    <row r="685" spans="2:12" ht="15.6" x14ac:dyDescent="0.3">
      <c r="B685" s="13" t="s">
        <v>8489</v>
      </c>
      <c r="C685" s="41" t="s">
        <v>8490</v>
      </c>
      <c r="D685" s="36" t="s">
        <v>10060</v>
      </c>
      <c r="E685" s="13" t="s">
        <v>9965</v>
      </c>
      <c r="F685" s="42">
        <v>1</v>
      </c>
      <c r="G685" s="45">
        <v>46.89</v>
      </c>
      <c r="H685" s="43"/>
      <c r="I685" s="44">
        <f>IFERROR(Таб08_04[[#This Row],[Цена]]*Таб08_04[[#This Row],[Заказ]],"")</f>
        <v>0</v>
      </c>
      <c r="J685" s="18" t="s">
        <v>10644</v>
      </c>
      <c r="K685" s="73" t="str">
        <f t="shared" si="10"/>
        <v/>
      </c>
      <c r="L685" s="12"/>
    </row>
    <row r="686" spans="2:12" ht="15.6" x14ac:dyDescent="0.3">
      <c r="B686" s="13" t="s">
        <v>8491</v>
      </c>
      <c r="C686" s="41" t="s">
        <v>8492</v>
      </c>
      <c r="D686" s="36" t="s">
        <v>10060</v>
      </c>
      <c r="E686" s="13" t="s">
        <v>9965</v>
      </c>
      <c r="F686" s="42">
        <v>1</v>
      </c>
      <c r="G686" s="45">
        <v>46.06</v>
      </c>
      <c r="H686" s="43"/>
      <c r="I686" s="44">
        <f>IFERROR(Таб08_04[[#This Row],[Цена]]*Таб08_04[[#This Row],[Заказ]],"")</f>
        <v>0</v>
      </c>
      <c r="J686" s="18" t="s">
        <v>10644</v>
      </c>
      <c r="K686" s="73" t="str">
        <f t="shared" si="10"/>
        <v/>
      </c>
      <c r="L686" s="12"/>
    </row>
    <row r="687" spans="2:12" ht="15.6" x14ac:dyDescent="0.3">
      <c r="B687" s="13" t="s">
        <v>8493</v>
      </c>
      <c r="C687" s="41" t="s">
        <v>8494</v>
      </c>
      <c r="D687" s="36" t="s">
        <v>10060</v>
      </c>
      <c r="E687" s="13" t="s">
        <v>9965</v>
      </c>
      <c r="F687" s="42">
        <v>1</v>
      </c>
      <c r="G687" s="45">
        <v>46.06</v>
      </c>
      <c r="H687" s="43"/>
      <c r="I687" s="44">
        <f>IFERROR(Таб08_04[[#This Row],[Цена]]*Таб08_04[[#This Row],[Заказ]],"")</f>
        <v>0</v>
      </c>
      <c r="J687" s="18" t="s">
        <v>10644</v>
      </c>
      <c r="K687" s="73" t="str">
        <f t="shared" si="10"/>
        <v/>
      </c>
      <c r="L687" s="12"/>
    </row>
    <row r="688" spans="2:12" ht="15.6" x14ac:dyDescent="0.3">
      <c r="B688" s="13" t="s">
        <v>8495</v>
      </c>
      <c r="C688" s="41" t="s">
        <v>8496</v>
      </c>
      <c r="D688" s="36" t="s">
        <v>10060</v>
      </c>
      <c r="E688" s="13" t="s">
        <v>9965</v>
      </c>
      <c r="F688" s="42">
        <v>1</v>
      </c>
      <c r="G688" s="45">
        <v>50.21</v>
      </c>
      <c r="H688" s="43"/>
      <c r="I688" s="44">
        <f>IFERROR(Таб08_04[[#This Row],[Цена]]*Таб08_04[[#This Row],[Заказ]],"")</f>
        <v>0</v>
      </c>
      <c r="J688" s="18" t="s">
        <v>10644</v>
      </c>
      <c r="K688" s="73" t="str">
        <f t="shared" si="10"/>
        <v/>
      </c>
      <c r="L688" s="12"/>
    </row>
    <row r="689" spans="2:12" ht="15.6" x14ac:dyDescent="0.3">
      <c r="B689" s="13" t="s">
        <v>8497</v>
      </c>
      <c r="C689" s="41" t="s">
        <v>8498</v>
      </c>
      <c r="D689" s="36" t="s">
        <v>10060</v>
      </c>
      <c r="E689" s="13" t="s">
        <v>9965</v>
      </c>
      <c r="F689" s="42">
        <v>1</v>
      </c>
      <c r="G689" s="45">
        <v>41.5</v>
      </c>
      <c r="H689" s="43"/>
      <c r="I689" s="44">
        <f>IFERROR(Таб08_04[[#This Row],[Цена]]*Таб08_04[[#This Row],[Заказ]],"")</f>
        <v>0</v>
      </c>
      <c r="J689" s="18" t="s">
        <v>10644</v>
      </c>
      <c r="K689" s="73" t="str">
        <f t="shared" si="10"/>
        <v/>
      </c>
      <c r="L689" s="12"/>
    </row>
    <row r="690" spans="2:12" ht="15.6" x14ac:dyDescent="0.3">
      <c r="B690" s="13" t="s">
        <v>8297</v>
      </c>
      <c r="C690" s="41" t="s">
        <v>8298</v>
      </c>
      <c r="D690" s="36" t="s">
        <v>10060</v>
      </c>
      <c r="E690" s="13" t="s">
        <v>9965</v>
      </c>
      <c r="F690" s="42">
        <v>1</v>
      </c>
      <c r="G690" s="45">
        <v>37.770000000000003</v>
      </c>
      <c r="H690" s="43"/>
      <c r="I690" s="44">
        <f>IFERROR(Таб08_04[[#This Row],[Цена]]*Таб08_04[[#This Row],[Заказ]],"")</f>
        <v>0</v>
      </c>
      <c r="J690" s="18" t="s">
        <v>10644</v>
      </c>
      <c r="K690" s="73" t="str">
        <f t="shared" si="10"/>
        <v/>
      </c>
      <c r="L690" s="12"/>
    </row>
    <row r="691" spans="2:12" ht="15.6" x14ac:dyDescent="0.3">
      <c r="B691" s="13" t="s">
        <v>8501</v>
      </c>
      <c r="C691" s="41" t="s">
        <v>8502</v>
      </c>
      <c r="D691" s="36" t="s">
        <v>10060</v>
      </c>
      <c r="E691" s="13" t="s">
        <v>9965</v>
      </c>
      <c r="F691" s="42">
        <v>1</v>
      </c>
      <c r="G691" s="45">
        <v>30.93</v>
      </c>
      <c r="H691" s="43"/>
      <c r="I691" s="44">
        <f>IFERROR(Таб08_04[[#This Row],[Цена]]*Таб08_04[[#This Row],[Заказ]],"")</f>
        <v>0</v>
      </c>
      <c r="J691" s="18" t="s">
        <v>10644</v>
      </c>
      <c r="K691" s="73" t="str">
        <f t="shared" si="10"/>
        <v/>
      </c>
      <c r="L691" s="12"/>
    </row>
    <row r="692" spans="2:12" ht="15.6" x14ac:dyDescent="0.3">
      <c r="B692" s="13" t="s">
        <v>8503</v>
      </c>
      <c r="C692" s="41" t="s">
        <v>8504</v>
      </c>
      <c r="D692" s="36" t="s">
        <v>10060</v>
      </c>
      <c r="E692" s="13" t="s">
        <v>9965</v>
      </c>
      <c r="F692" s="42">
        <v>1</v>
      </c>
      <c r="G692" s="45">
        <v>30.93</v>
      </c>
      <c r="H692" s="43"/>
      <c r="I692" s="44">
        <f>IFERROR(Таб08_04[[#This Row],[Цена]]*Таб08_04[[#This Row],[Заказ]],"")</f>
        <v>0</v>
      </c>
      <c r="J692" s="18" t="s">
        <v>10644</v>
      </c>
      <c r="K692" s="73" t="str">
        <f t="shared" si="10"/>
        <v/>
      </c>
      <c r="L692" s="12"/>
    </row>
    <row r="693" spans="2:12" ht="15.6" x14ac:dyDescent="0.3">
      <c r="B693" s="13" t="s">
        <v>8505</v>
      </c>
      <c r="C693" s="41" t="s">
        <v>8506</v>
      </c>
      <c r="D693" s="36" t="s">
        <v>10060</v>
      </c>
      <c r="E693" s="13" t="s">
        <v>9965</v>
      </c>
      <c r="F693" s="42">
        <v>1</v>
      </c>
      <c r="G693" s="45">
        <v>32.18</v>
      </c>
      <c r="H693" s="43"/>
      <c r="I693" s="44">
        <f>IFERROR(Таб08_04[[#This Row],[Цена]]*Таб08_04[[#This Row],[Заказ]],"")</f>
        <v>0</v>
      </c>
      <c r="J693" s="18" t="s">
        <v>10644</v>
      </c>
      <c r="K693" s="73" t="str">
        <f t="shared" si="10"/>
        <v/>
      </c>
      <c r="L693" s="12"/>
    </row>
    <row r="694" spans="2:12" ht="15.6" x14ac:dyDescent="0.3">
      <c r="B694" s="13" t="s">
        <v>8507</v>
      </c>
      <c r="C694" s="41" t="s">
        <v>8508</v>
      </c>
      <c r="D694" s="36" t="s">
        <v>10060</v>
      </c>
      <c r="E694" s="13" t="s">
        <v>9965</v>
      </c>
      <c r="F694" s="42">
        <v>1</v>
      </c>
      <c r="G694" s="45">
        <v>32.380000000000003</v>
      </c>
      <c r="H694" s="43"/>
      <c r="I694" s="44">
        <f>IFERROR(Таб08_04[[#This Row],[Цена]]*Таб08_04[[#This Row],[Заказ]],"")</f>
        <v>0</v>
      </c>
      <c r="J694" s="18" t="s">
        <v>10644</v>
      </c>
      <c r="K694" s="73" t="str">
        <f t="shared" si="10"/>
        <v/>
      </c>
      <c r="L694" s="12"/>
    </row>
    <row r="695" spans="2:12" ht="15.6" x14ac:dyDescent="0.3">
      <c r="B695" s="13" t="s">
        <v>8509</v>
      </c>
      <c r="C695" s="41" t="s">
        <v>8510</v>
      </c>
      <c r="D695" s="36" t="s">
        <v>10060</v>
      </c>
      <c r="E695" s="13" t="s">
        <v>9965</v>
      </c>
      <c r="F695" s="42">
        <v>1</v>
      </c>
      <c r="G695" s="45">
        <v>30.1</v>
      </c>
      <c r="H695" s="43"/>
      <c r="I695" s="44">
        <f>IFERROR(Таб08_04[[#This Row],[Цена]]*Таб08_04[[#This Row],[Заказ]],"")</f>
        <v>0</v>
      </c>
      <c r="J695" s="18" t="s">
        <v>10644</v>
      </c>
      <c r="K695" s="73" t="str">
        <f t="shared" si="10"/>
        <v/>
      </c>
      <c r="L695" s="12"/>
    </row>
    <row r="696" spans="2:12" ht="15.6" x14ac:dyDescent="0.3">
      <c r="B696" s="13" t="s">
        <v>8499</v>
      </c>
      <c r="C696" s="41" t="s">
        <v>8500</v>
      </c>
      <c r="D696" s="36" t="s">
        <v>10060</v>
      </c>
      <c r="E696" s="13" t="s">
        <v>9965</v>
      </c>
      <c r="F696" s="42">
        <v>1</v>
      </c>
      <c r="G696" s="45">
        <v>33.21</v>
      </c>
      <c r="H696" s="43"/>
      <c r="I696" s="44">
        <f>IFERROR(Таб08_04[[#This Row],[Цена]]*Таб08_04[[#This Row],[Заказ]],"")</f>
        <v>0</v>
      </c>
      <c r="J696" s="18" t="s">
        <v>10644</v>
      </c>
      <c r="K696" s="73" t="str">
        <f t="shared" si="10"/>
        <v/>
      </c>
      <c r="L696" s="12"/>
    </row>
    <row r="697" spans="2:12" ht="15.6" x14ac:dyDescent="0.3">
      <c r="B697" s="13" t="s">
        <v>8379</v>
      </c>
      <c r="C697" s="41" t="s">
        <v>8380</v>
      </c>
      <c r="D697" s="36" t="s">
        <v>10556</v>
      </c>
      <c r="E697" s="13" t="s">
        <v>9965</v>
      </c>
      <c r="F697" s="42">
        <v>1</v>
      </c>
      <c r="G697" s="45">
        <v>4.1399999999999997</v>
      </c>
      <c r="H697" s="43"/>
      <c r="I697" s="44">
        <f>IFERROR(Таб08_04[[#This Row],[Цена]]*Таб08_04[[#This Row],[Заказ]],"")</f>
        <v>0</v>
      </c>
      <c r="J697" s="18" t="s">
        <v>10644</v>
      </c>
      <c r="K697" s="73" t="str">
        <f t="shared" si="10"/>
        <v/>
      </c>
      <c r="L697" s="12"/>
    </row>
    <row r="698" spans="2:12" ht="15.6" x14ac:dyDescent="0.3">
      <c r="B698" s="13" t="s">
        <v>8381</v>
      </c>
      <c r="C698" s="41" t="s">
        <v>8382</v>
      </c>
      <c r="D698" s="36" t="s">
        <v>10556</v>
      </c>
      <c r="E698" s="13" t="s">
        <v>9965</v>
      </c>
      <c r="F698" s="42">
        <v>1</v>
      </c>
      <c r="G698" s="45">
        <v>4.1399999999999997</v>
      </c>
      <c r="H698" s="43"/>
      <c r="I698" s="44">
        <f>IFERROR(Таб08_04[[#This Row],[Цена]]*Таб08_04[[#This Row],[Заказ]],"")</f>
        <v>0</v>
      </c>
      <c r="J698" s="18" t="s">
        <v>10644</v>
      </c>
      <c r="K698" s="73" t="str">
        <f t="shared" si="10"/>
        <v/>
      </c>
      <c r="L698" s="12"/>
    </row>
    <row r="699" spans="2:12" ht="15.6" x14ac:dyDescent="0.3">
      <c r="B699" s="13" t="s">
        <v>8383</v>
      </c>
      <c r="C699" s="41" t="s">
        <v>8384</v>
      </c>
      <c r="D699" s="36" t="s">
        <v>10556</v>
      </c>
      <c r="E699" s="13" t="s">
        <v>9965</v>
      </c>
      <c r="F699" s="42">
        <v>1</v>
      </c>
      <c r="G699" s="45">
        <v>4.1399999999999997</v>
      </c>
      <c r="H699" s="43"/>
      <c r="I699" s="44">
        <f>IFERROR(Таб08_04[[#This Row],[Цена]]*Таб08_04[[#This Row],[Заказ]],"")</f>
        <v>0</v>
      </c>
      <c r="J699" s="18" t="s">
        <v>10644</v>
      </c>
      <c r="K699" s="73" t="str">
        <f t="shared" si="10"/>
        <v/>
      </c>
      <c r="L699" s="12"/>
    </row>
    <row r="700" spans="2:12" ht="15.6" x14ac:dyDescent="0.3">
      <c r="B700" s="13" t="s">
        <v>8385</v>
      </c>
      <c r="C700" s="41" t="s">
        <v>8386</v>
      </c>
      <c r="D700" s="36" t="s">
        <v>10556</v>
      </c>
      <c r="E700" s="13" t="s">
        <v>9965</v>
      </c>
      <c r="F700" s="42">
        <v>1</v>
      </c>
      <c r="G700" s="45">
        <v>4.1399999999999997</v>
      </c>
      <c r="H700" s="43"/>
      <c r="I700" s="44">
        <f>IFERROR(Таб08_04[[#This Row],[Цена]]*Таб08_04[[#This Row],[Заказ]],"")</f>
        <v>0</v>
      </c>
      <c r="J700" s="18" t="s">
        <v>10644</v>
      </c>
      <c r="K700" s="73" t="str">
        <f t="shared" si="10"/>
        <v/>
      </c>
      <c r="L700" s="12"/>
    </row>
    <row r="701" spans="2:12" ht="15.6" x14ac:dyDescent="0.3">
      <c r="B701" s="13" t="s">
        <v>8387</v>
      </c>
      <c r="C701" s="41" t="s">
        <v>8388</v>
      </c>
      <c r="D701" s="36" t="s">
        <v>10556</v>
      </c>
      <c r="E701" s="13" t="s">
        <v>9965</v>
      </c>
      <c r="F701" s="42">
        <v>1</v>
      </c>
      <c r="G701" s="45">
        <v>4.1399999999999997</v>
      </c>
      <c r="H701" s="43"/>
      <c r="I701" s="44">
        <f>IFERROR(Таб08_04[[#This Row],[Цена]]*Таб08_04[[#This Row],[Заказ]],"")</f>
        <v>0</v>
      </c>
      <c r="J701" s="18" t="s">
        <v>10644</v>
      </c>
      <c r="K701" s="73" t="str">
        <f t="shared" si="10"/>
        <v/>
      </c>
      <c r="L701" s="12"/>
    </row>
    <row r="702" spans="2:12" ht="15.6" x14ac:dyDescent="0.3">
      <c r="B702" s="13" t="s">
        <v>8359</v>
      </c>
      <c r="C702" s="41" t="s">
        <v>8360</v>
      </c>
      <c r="D702" s="36" t="s">
        <v>10220</v>
      </c>
      <c r="E702" s="13" t="s">
        <v>9965</v>
      </c>
      <c r="F702" s="42">
        <v>3</v>
      </c>
      <c r="G702" s="45">
        <v>21.6</v>
      </c>
      <c r="H702" s="43"/>
      <c r="I702" s="44">
        <f>IFERROR(Таб08_04[[#This Row],[Цена]]*Таб08_04[[#This Row],[Заказ]],"")</f>
        <v>0</v>
      </c>
      <c r="J702" s="18" t="s">
        <v>10644</v>
      </c>
      <c r="K702" s="73" t="str">
        <f t="shared" si="10"/>
        <v/>
      </c>
      <c r="L702" s="12"/>
    </row>
    <row r="703" spans="2:12" ht="15.6" x14ac:dyDescent="0.3">
      <c r="B703" s="13" t="s">
        <v>8331</v>
      </c>
      <c r="C703" s="41" t="s">
        <v>8332</v>
      </c>
      <c r="D703" s="36" t="s">
        <v>10060</v>
      </c>
      <c r="E703" s="13" t="s">
        <v>9965</v>
      </c>
      <c r="F703" s="42">
        <v>1</v>
      </c>
      <c r="G703" s="45">
        <v>51.24</v>
      </c>
      <c r="H703" s="43"/>
      <c r="I703" s="44">
        <f>IFERROR(Таб08_04[[#This Row],[Цена]]*Таб08_04[[#This Row],[Заказ]],"")</f>
        <v>0</v>
      </c>
      <c r="J703" s="18" t="s">
        <v>10644</v>
      </c>
      <c r="K703" s="73" t="str">
        <f t="shared" si="10"/>
        <v/>
      </c>
      <c r="L703" s="12"/>
    </row>
    <row r="704" spans="2:12" ht="15.6" x14ac:dyDescent="0.3">
      <c r="B704" s="13" t="s">
        <v>8333</v>
      </c>
      <c r="C704" s="41" t="s">
        <v>8334</v>
      </c>
      <c r="D704" s="36" t="s">
        <v>10060</v>
      </c>
      <c r="E704" s="13" t="s">
        <v>9965</v>
      </c>
      <c r="F704" s="42">
        <v>1</v>
      </c>
      <c r="G704" s="45">
        <v>51.24</v>
      </c>
      <c r="H704" s="43"/>
      <c r="I704" s="44">
        <f>IFERROR(Таб08_04[[#This Row],[Цена]]*Таб08_04[[#This Row],[Заказ]],"")</f>
        <v>0</v>
      </c>
      <c r="J704" s="18" t="s">
        <v>10644</v>
      </c>
      <c r="K704" s="73" t="str">
        <f t="shared" si="10"/>
        <v/>
      </c>
      <c r="L704" s="12"/>
    </row>
    <row r="705" spans="2:12" ht="15.6" x14ac:dyDescent="0.3">
      <c r="B705" s="13" t="s">
        <v>8335</v>
      </c>
      <c r="C705" s="41" t="s">
        <v>8336</v>
      </c>
      <c r="D705" s="36" t="s">
        <v>10060</v>
      </c>
      <c r="E705" s="13" t="s">
        <v>9965</v>
      </c>
      <c r="F705" s="42">
        <v>1</v>
      </c>
      <c r="G705" s="45">
        <v>51.24</v>
      </c>
      <c r="H705" s="43"/>
      <c r="I705" s="44">
        <f>IFERROR(Таб08_04[[#This Row],[Цена]]*Таб08_04[[#This Row],[Заказ]],"")</f>
        <v>0</v>
      </c>
      <c r="J705" s="18" t="s">
        <v>10644</v>
      </c>
      <c r="K705" s="73" t="str">
        <f t="shared" si="10"/>
        <v/>
      </c>
      <c r="L705" s="12"/>
    </row>
    <row r="706" spans="2:12" ht="15.6" x14ac:dyDescent="0.3">
      <c r="B706" s="13" t="s">
        <v>8337</v>
      </c>
      <c r="C706" s="41" t="s">
        <v>8338</v>
      </c>
      <c r="D706" s="36" t="s">
        <v>10060</v>
      </c>
      <c r="E706" s="13" t="s">
        <v>9965</v>
      </c>
      <c r="F706" s="42">
        <v>1</v>
      </c>
      <c r="G706" s="45">
        <v>51.24</v>
      </c>
      <c r="H706" s="43"/>
      <c r="I706" s="44">
        <f>IFERROR(Таб08_04[[#This Row],[Цена]]*Таб08_04[[#This Row],[Заказ]],"")</f>
        <v>0</v>
      </c>
      <c r="J706" s="18" t="s">
        <v>10644</v>
      </c>
      <c r="K706" s="73" t="str">
        <f t="shared" si="10"/>
        <v/>
      </c>
      <c r="L706" s="12"/>
    </row>
    <row r="707" spans="2:12" ht="15.6" x14ac:dyDescent="0.3">
      <c r="B707" s="13" t="s">
        <v>8339</v>
      </c>
      <c r="C707" s="41" t="s">
        <v>8340</v>
      </c>
      <c r="D707" s="36" t="s">
        <v>10060</v>
      </c>
      <c r="E707" s="13" t="s">
        <v>9965</v>
      </c>
      <c r="F707" s="42">
        <v>1</v>
      </c>
      <c r="G707" s="45">
        <v>51.24</v>
      </c>
      <c r="H707" s="43"/>
      <c r="I707" s="44">
        <f>IFERROR(Таб08_04[[#This Row],[Цена]]*Таб08_04[[#This Row],[Заказ]],"")</f>
        <v>0</v>
      </c>
      <c r="J707" s="18" t="s">
        <v>10644</v>
      </c>
      <c r="K707" s="73" t="str">
        <f t="shared" si="10"/>
        <v/>
      </c>
      <c r="L707" s="12"/>
    </row>
    <row r="708" spans="2:12" ht="15.6" x14ac:dyDescent="0.3">
      <c r="B708" s="13" t="s">
        <v>8341</v>
      </c>
      <c r="C708" s="41" t="s">
        <v>8342</v>
      </c>
      <c r="D708" s="36" t="s">
        <v>10060</v>
      </c>
      <c r="E708" s="13" t="s">
        <v>9965</v>
      </c>
      <c r="F708" s="42">
        <v>1</v>
      </c>
      <c r="G708" s="45">
        <v>51.24</v>
      </c>
      <c r="H708" s="43"/>
      <c r="I708" s="44">
        <f>IFERROR(Таб08_04[[#This Row],[Цена]]*Таб08_04[[#This Row],[Заказ]],"")</f>
        <v>0</v>
      </c>
      <c r="J708" s="18" t="s">
        <v>10644</v>
      </c>
      <c r="K708" s="73" t="str">
        <f t="shared" si="10"/>
        <v/>
      </c>
      <c r="L708" s="12"/>
    </row>
    <row r="709" spans="2:12" ht="15.6" x14ac:dyDescent="0.3">
      <c r="B709" s="13" t="s">
        <v>8343</v>
      </c>
      <c r="C709" s="41" t="s">
        <v>8344</v>
      </c>
      <c r="D709" s="36" t="s">
        <v>10060</v>
      </c>
      <c r="E709" s="13" t="s">
        <v>9965</v>
      </c>
      <c r="F709" s="42">
        <v>1</v>
      </c>
      <c r="G709" s="45">
        <v>51.24</v>
      </c>
      <c r="H709" s="43"/>
      <c r="I709" s="44">
        <f>IFERROR(Таб08_04[[#This Row],[Цена]]*Таб08_04[[#This Row],[Заказ]],"")</f>
        <v>0</v>
      </c>
      <c r="J709" s="18" t="s">
        <v>10644</v>
      </c>
      <c r="K709" s="73" t="str">
        <f t="shared" si="10"/>
        <v/>
      </c>
      <c r="L709" s="12"/>
    </row>
    <row r="710" spans="2:12" ht="15.6" x14ac:dyDescent="0.3">
      <c r="B710" s="13" t="s">
        <v>8345</v>
      </c>
      <c r="C710" s="41" t="s">
        <v>8346</v>
      </c>
      <c r="D710" s="36" t="s">
        <v>10060</v>
      </c>
      <c r="E710" s="13" t="s">
        <v>9965</v>
      </c>
      <c r="F710" s="42">
        <v>1</v>
      </c>
      <c r="G710" s="45">
        <v>51.24</v>
      </c>
      <c r="H710" s="43"/>
      <c r="I710" s="44">
        <f>IFERROR(Таб08_04[[#This Row],[Цена]]*Таб08_04[[#This Row],[Заказ]],"")</f>
        <v>0</v>
      </c>
      <c r="J710" s="18" t="s">
        <v>10644</v>
      </c>
      <c r="K710" s="73" t="str">
        <f t="shared" ref="K710:K773" si="11">IF(AND($K$4&gt;0,$K$4&lt;300),"Минимальный заказ по вкладке 300 евро","")</f>
        <v/>
      </c>
      <c r="L710" s="12"/>
    </row>
    <row r="711" spans="2:12" ht="15.6" x14ac:dyDescent="0.3">
      <c r="B711" s="13" t="s">
        <v>8347</v>
      </c>
      <c r="C711" s="41" t="s">
        <v>8348</v>
      </c>
      <c r="D711" s="36" t="s">
        <v>10060</v>
      </c>
      <c r="E711" s="13" t="s">
        <v>9965</v>
      </c>
      <c r="F711" s="42">
        <v>1</v>
      </c>
      <c r="G711" s="45">
        <v>51.24</v>
      </c>
      <c r="H711" s="43"/>
      <c r="I711" s="44">
        <f>IFERROR(Таб08_04[[#This Row],[Цена]]*Таб08_04[[#This Row],[Заказ]],"")</f>
        <v>0</v>
      </c>
      <c r="J711" s="18" t="s">
        <v>10644</v>
      </c>
      <c r="K711" s="73" t="str">
        <f t="shared" si="11"/>
        <v/>
      </c>
      <c r="L711" s="12"/>
    </row>
    <row r="712" spans="2:12" ht="15.6" x14ac:dyDescent="0.3">
      <c r="B712" s="13" t="s">
        <v>8349</v>
      </c>
      <c r="C712" s="41" t="s">
        <v>8350</v>
      </c>
      <c r="D712" s="36" t="s">
        <v>10060</v>
      </c>
      <c r="E712" s="13" t="s">
        <v>9965</v>
      </c>
      <c r="F712" s="42">
        <v>1</v>
      </c>
      <c r="G712" s="45">
        <v>51.24</v>
      </c>
      <c r="H712" s="43"/>
      <c r="I712" s="44">
        <f>IFERROR(Таб08_04[[#This Row],[Цена]]*Таб08_04[[#This Row],[Заказ]],"")</f>
        <v>0</v>
      </c>
      <c r="J712" s="18" t="s">
        <v>10644</v>
      </c>
      <c r="K712" s="73" t="str">
        <f t="shared" si="11"/>
        <v/>
      </c>
      <c r="L712" s="12"/>
    </row>
    <row r="713" spans="2:12" ht="15.6" x14ac:dyDescent="0.3">
      <c r="B713" s="13" t="s">
        <v>8351</v>
      </c>
      <c r="C713" s="41" t="s">
        <v>8352</v>
      </c>
      <c r="D713" s="36" t="s">
        <v>10060</v>
      </c>
      <c r="E713" s="13" t="s">
        <v>9965</v>
      </c>
      <c r="F713" s="42">
        <v>1</v>
      </c>
      <c r="G713" s="45">
        <v>51.24</v>
      </c>
      <c r="H713" s="43"/>
      <c r="I713" s="44">
        <f>IFERROR(Таб08_04[[#This Row],[Цена]]*Таб08_04[[#This Row],[Заказ]],"")</f>
        <v>0</v>
      </c>
      <c r="J713" s="18" t="s">
        <v>10644</v>
      </c>
      <c r="K713" s="73" t="str">
        <f t="shared" si="11"/>
        <v/>
      </c>
      <c r="L713" s="12"/>
    </row>
    <row r="714" spans="2:12" ht="15.6" x14ac:dyDescent="0.3">
      <c r="B714" s="13" t="s">
        <v>8355</v>
      </c>
      <c r="C714" s="41" t="s">
        <v>8356</v>
      </c>
      <c r="D714" s="36" t="s">
        <v>10060</v>
      </c>
      <c r="E714" s="13" t="s">
        <v>9965</v>
      </c>
      <c r="F714" s="42">
        <v>1</v>
      </c>
      <c r="G714" s="45">
        <v>51.24</v>
      </c>
      <c r="H714" s="43"/>
      <c r="I714" s="44">
        <f>IFERROR(Таб08_04[[#This Row],[Цена]]*Таб08_04[[#This Row],[Заказ]],"")</f>
        <v>0</v>
      </c>
      <c r="J714" s="18" t="s">
        <v>10644</v>
      </c>
      <c r="K714" s="73" t="str">
        <f t="shared" si="11"/>
        <v/>
      </c>
      <c r="L714" s="12"/>
    </row>
    <row r="715" spans="2:12" ht="15.6" x14ac:dyDescent="0.3">
      <c r="B715" s="13" t="s">
        <v>8353</v>
      </c>
      <c r="C715" s="41" t="s">
        <v>8354</v>
      </c>
      <c r="D715" s="36" t="s">
        <v>10060</v>
      </c>
      <c r="E715" s="13" t="s">
        <v>9965</v>
      </c>
      <c r="F715" s="42">
        <v>1</v>
      </c>
      <c r="G715" s="45">
        <v>51.24</v>
      </c>
      <c r="H715" s="43"/>
      <c r="I715" s="44">
        <f>IFERROR(Таб08_04[[#This Row],[Цена]]*Таб08_04[[#This Row],[Заказ]],"")</f>
        <v>0</v>
      </c>
      <c r="J715" s="18" t="s">
        <v>10644</v>
      </c>
      <c r="K715" s="73" t="str">
        <f t="shared" si="11"/>
        <v/>
      </c>
      <c r="L715" s="12"/>
    </row>
    <row r="716" spans="2:12" ht="15.6" x14ac:dyDescent="0.3">
      <c r="B716" s="13" t="s">
        <v>8357</v>
      </c>
      <c r="C716" s="41" t="s">
        <v>8358</v>
      </c>
      <c r="D716" s="36" t="s">
        <v>10060</v>
      </c>
      <c r="E716" s="13" t="s">
        <v>9965</v>
      </c>
      <c r="F716" s="42">
        <v>1</v>
      </c>
      <c r="G716" s="45">
        <v>51.24</v>
      </c>
      <c r="H716" s="43"/>
      <c r="I716" s="44">
        <f>IFERROR(Таб08_04[[#This Row],[Цена]]*Таб08_04[[#This Row],[Заказ]],"")</f>
        <v>0</v>
      </c>
      <c r="J716" s="18" t="s">
        <v>10644</v>
      </c>
      <c r="K716" s="73" t="str">
        <f t="shared" si="11"/>
        <v/>
      </c>
      <c r="L716" s="12"/>
    </row>
    <row r="717" spans="2:12" ht="15.6" x14ac:dyDescent="0.3">
      <c r="B717" s="13" t="s">
        <v>8389</v>
      </c>
      <c r="C717" s="41" t="s">
        <v>8390</v>
      </c>
      <c r="D717" s="36" t="s">
        <v>10220</v>
      </c>
      <c r="E717" s="13" t="s">
        <v>9965</v>
      </c>
      <c r="F717" s="42">
        <v>3</v>
      </c>
      <c r="G717" s="45">
        <v>20.98</v>
      </c>
      <c r="H717" s="43"/>
      <c r="I717" s="44">
        <f>IFERROR(Таб08_04[[#This Row],[Цена]]*Таб08_04[[#This Row],[Заказ]],"")</f>
        <v>0</v>
      </c>
      <c r="J717" s="18" t="s">
        <v>10644</v>
      </c>
      <c r="K717" s="73" t="str">
        <f t="shared" si="11"/>
        <v/>
      </c>
      <c r="L717" s="12"/>
    </row>
    <row r="718" spans="2:12" ht="15.6" x14ac:dyDescent="0.3">
      <c r="B718" s="13" t="s">
        <v>8595</v>
      </c>
      <c r="C718" s="41" t="s">
        <v>8596</v>
      </c>
      <c r="D718" s="36" t="s">
        <v>10555</v>
      </c>
      <c r="E718" s="13" t="s">
        <v>16</v>
      </c>
      <c r="F718" s="42">
        <v>1</v>
      </c>
      <c r="G718" s="45">
        <v>57.72</v>
      </c>
      <c r="H718" s="43"/>
      <c r="I718" s="44">
        <f>IFERROR(Таб08_04[[#This Row],[Цена]]*Таб08_04[[#This Row],[Заказ]],"")</f>
        <v>0</v>
      </c>
      <c r="J718" s="18" t="s">
        <v>10644</v>
      </c>
      <c r="K718" s="73" t="str">
        <f t="shared" si="11"/>
        <v/>
      </c>
      <c r="L718" s="12"/>
    </row>
    <row r="719" spans="2:12" ht="15.6" x14ac:dyDescent="0.3">
      <c r="B719" s="13" t="s">
        <v>8597</v>
      </c>
      <c r="C719" s="41" t="s">
        <v>8598</v>
      </c>
      <c r="D719" s="36" t="s">
        <v>10555</v>
      </c>
      <c r="E719" s="13" t="s">
        <v>16</v>
      </c>
      <c r="F719" s="42">
        <v>1</v>
      </c>
      <c r="G719" s="45">
        <v>42.33</v>
      </c>
      <c r="H719" s="43"/>
      <c r="I719" s="44">
        <f>IFERROR(Таб08_04[[#This Row],[Цена]]*Таб08_04[[#This Row],[Заказ]],"")</f>
        <v>0</v>
      </c>
      <c r="J719" s="18" t="s">
        <v>10644</v>
      </c>
      <c r="K719" s="73" t="str">
        <f t="shared" si="11"/>
        <v/>
      </c>
      <c r="L719" s="12"/>
    </row>
    <row r="720" spans="2:12" ht="15.6" x14ac:dyDescent="0.3">
      <c r="B720" s="13" t="s">
        <v>8685</v>
      </c>
      <c r="C720" s="41" t="s">
        <v>8686</v>
      </c>
      <c r="D720" s="36" t="s">
        <v>10060</v>
      </c>
      <c r="E720" s="13" t="s">
        <v>9965</v>
      </c>
      <c r="F720" s="42">
        <v>1</v>
      </c>
      <c r="G720" s="45">
        <v>31.97</v>
      </c>
      <c r="H720" s="43"/>
      <c r="I720" s="44">
        <f>IFERROR(Таб08_04[[#This Row],[Цена]]*Таб08_04[[#This Row],[Заказ]],"")</f>
        <v>0</v>
      </c>
      <c r="J720" s="18" t="s">
        <v>10644</v>
      </c>
      <c r="K720" s="73" t="str">
        <f t="shared" si="11"/>
        <v/>
      </c>
      <c r="L720" s="12"/>
    </row>
    <row r="721" spans="2:12" ht="15.6" x14ac:dyDescent="0.3">
      <c r="B721" s="13" t="s">
        <v>8511</v>
      </c>
      <c r="C721" s="41" t="s">
        <v>8512</v>
      </c>
      <c r="D721" s="36" t="s">
        <v>10220</v>
      </c>
      <c r="E721" s="13" t="s">
        <v>9965</v>
      </c>
      <c r="F721" s="42">
        <v>3</v>
      </c>
      <c r="G721" s="45">
        <v>18.7</v>
      </c>
      <c r="H721" s="43"/>
      <c r="I721" s="44">
        <f>IFERROR(Таб08_04[[#This Row],[Цена]]*Таб08_04[[#This Row],[Заказ]],"")</f>
        <v>0</v>
      </c>
      <c r="J721" s="18" t="s">
        <v>10644</v>
      </c>
      <c r="K721" s="73" t="str">
        <f t="shared" si="11"/>
        <v/>
      </c>
      <c r="L721" s="12"/>
    </row>
    <row r="722" spans="2:12" ht="15.6" x14ac:dyDescent="0.3">
      <c r="B722" s="13" t="s">
        <v>9959</v>
      </c>
      <c r="C722" s="41" t="s">
        <v>9960</v>
      </c>
      <c r="D722" s="36" t="s">
        <v>10060</v>
      </c>
      <c r="E722" s="13" t="s">
        <v>9965</v>
      </c>
      <c r="F722" s="42">
        <v>1</v>
      </c>
      <c r="G722" s="45">
        <v>44.61</v>
      </c>
      <c r="H722" s="43"/>
      <c r="I722" s="44">
        <f>IFERROR(Таб08_04[[#This Row],[Цена]]*Таб08_04[[#This Row],[Заказ]],"")</f>
        <v>0</v>
      </c>
      <c r="J722" s="18" t="s">
        <v>10644</v>
      </c>
      <c r="K722" s="73" t="str">
        <f t="shared" si="11"/>
        <v/>
      </c>
      <c r="L722" s="12"/>
    </row>
    <row r="723" spans="2:12" ht="15.6" x14ac:dyDescent="0.3">
      <c r="B723" s="13" t="s">
        <v>9961</v>
      </c>
      <c r="C723" s="41" t="s">
        <v>9962</v>
      </c>
      <c r="D723" s="36" t="s">
        <v>10220</v>
      </c>
      <c r="E723" s="13" t="s">
        <v>9965</v>
      </c>
      <c r="F723" s="42">
        <v>3</v>
      </c>
      <c r="G723" s="45">
        <v>44.61</v>
      </c>
      <c r="H723" s="43"/>
      <c r="I723" s="44">
        <f>IFERROR(Таб08_04[[#This Row],[Цена]]*Таб08_04[[#This Row],[Заказ]],"")</f>
        <v>0</v>
      </c>
      <c r="J723" s="18" t="s">
        <v>10644</v>
      </c>
      <c r="K723" s="73" t="str">
        <f t="shared" si="11"/>
        <v/>
      </c>
      <c r="L723" s="12"/>
    </row>
    <row r="724" spans="2:12" ht="15.6" x14ac:dyDescent="0.3">
      <c r="B724" s="13" t="s">
        <v>9963</v>
      </c>
      <c r="C724" s="41" t="s">
        <v>9964</v>
      </c>
      <c r="D724" s="36" t="s">
        <v>10060</v>
      </c>
      <c r="E724" s="13" t="s">
        <v>9965</v>
      </c>
      <c r="F724" s="42">
        <v>1</v>
      </c>
      <c r="G724" s="45">
        <v>48.34</v>
      </c>
      <c r="H724" s="43"/>
      <c r="I724" s="44">
        <f>IFERROR(Таб08_04[[#This Row],[Цена]]*Таб08_04[[#This Row],[Заказ]],"")</f>
        <v>0</v>
      </c>
      <c r="J724" s="18" t="s">
        <v>10644</v>
      </c>
      <c r="K724" s="73" t="str">
        <f t="shared" si="11"/>
        <v/>
      </c>
      <c r="L724" s="12"/>
    </row>
    <row r="725" spans="2:12" ht="15.6" x14ac:dyDescent="0.3">
      <c r="B725" s="13" t="s">
        <v>8287</v>
      </c>
      <c r="C725" s="41" t="s">
        <v>8288</v>
      </c>
      <c r="D725" s="36" t="s">
        <v>10060</v>
      </c>
      <c r="E725" s="13" t="s">
        <v>9965</v>
      </c>
      <c r="F725" s="42">
        <v>1</v>
      </c>
      <c r="G725" s="45">
        <v>42.33</v>
      </c>
      <c r="H725" s="43"/>
      <c r="I725" s="44">
        <f>IFERROR(Таб08_04[[#This Row],[Цена]]*Таб08_04[[#This Row],[Заказ]],"")</f>
        <v>0</v>
      </c>
      <c r="J725" s="18" t="s">
        <v>10644</v>
      </c>
      <c r="K725" s="73" t="str">
        <f t="shared" si="11"/>
        <v/>
      </c>
      <c r="L725" s="12"/>
    </row>
    <row r="726" spans="2:12" ht="15.6" x14ac:dyDescent="0.3">
      <c r="B726" s="13" t="s">
        <v>8289</v>
      </c>
      <c r="C726" s="41" t="s">
        <v>8290</v>
      </c>
      <c r="D726" s="36" t="s">
        <v>10060</v>
      </c>
      <c r="E726" s="13" t="s">
        <v>9965</v>
      </c>
      <c r="F726" s="42">
        <v>1</v>
      </c>
      <c r="G726" s="45">
        <v>46.89</v>
      </c>
      <c r="H726" s="43"/>
      <c r="I726" s="44">
        <f>IFERROR(Таб08_04[[#This Row],[Цена]]*Таб08_04[[#This Row],[Заказ]],"")</f>
        <v>0</v>
      </c>
      <c r="J726" s="18" t="s">
        <v>10644</v>
      </c>
      <c r="K726" s="73" t="str">
        <f t="shared" si="11"/>
        <v/>
      </c>
      <c r="L726" s="12"/>
    </row>
    <row r="727" spans="2:12" ht="15.6" x14ac:dyDescent="0.3">
      <c r="B727" s="13" t="s">
        <v>8291</v>
      </c>
      <c r="C727" s="41" t="s">
        <v>8292</v>
      </c>
      <c r="D727" s="36" t="s">
        <v>10060</v>
      </c>
      <c r="E727" s="13" t="s">
        <v>16</v>
      </c>
      <c r="F727" s="42">
        <v>1</v>
      </c>
      <c r="G727" s="45">
        <v>43.78</v>
      </c>
      <c r="H727" s="43"/>
      <c r="I727" s="44">
        <f>IFERROR(Таб08_04[[#This Row],[Цена]]*Таб08_04[[#This Row],[Заказ]],"")</f>
        <v>0</v>
      </c>
      <c r="J727" s="18" t="s">
        <v>10644</v>
      </c>
      <c r="K727" s="73" t="str">
        <f t="shared" si="11"/>
        <v/>
      </c>
      <c r="L727" s="12"/>
    </row>
    <row r="728" spans="2:12" ht="15.6" x14ac:dyDescent="0.3">
      <c r="B728" s="13" t="s">
        <v>8293</v>
      </c>
      <c r="C728" s="41" t="s">
        <v>8294</v>
      </c>
      <c r="D728" s="36" t="s">
        <v>10060</v>
      </c>
      <c r="E728" s="13" t="s">
        <v>16</v>
      </c>
      <c r="F728" s="42">
        <v>1</v>
      </c>
      <c r="G728" s="45">
        <v>43.78</v>
      </c>
      <c r="H728" s="43"/>
      <c r="I728" s="44">
        <f>IFERROR(Таб08_04[[#This Row],[Цена]]*Таб08_04[[#This Row],[Заказ]],"")</f>
        <v>0</v>
      </c>
      <c r="J728" s="18" t="s">
        <v>10644</v>
      </c>
      <c r="K728" s="73" t="str">
        <f t="shared" si="11"/>
        <v/>
      </c>
      <c r="L728" s="12"/>
    </row>
    <row r="729" spans="2:12" ht="15.6" x14ac:dyDescent="0.3">
      <c r="B729" s="13" t="s">
        <v>8295</v>
      </c>
      <c r="C729" s="41" t="s">
        <v>8296</v>
      </c>
      <c r="D729" s="36" t="s">
        <v>10060</v>
      </c>
      <c r="E729" s="13" t="s">
        <v>16</v>
      </c>
      <c r="F729" s="42">
        <v>1</v>
      </c>
      <c r="G729" s="45">
        <v>46.89</v>
      </c>
      <c r="H729" s="43"/>
      <c r="I729" s="44">
        <f>IFERROR(Таб08_04[[#This Row],[Цена]]*Таб08_04[[#This Row],[Заказ]],"")</f>
        <v>0</v>
      </c>
      <c r="J729" s="18" t="s">
        <v>10644</v>
      </c>
      <c r="K729" s="73" t="str">
        <f t="shared" si="11"/>
        <v/>
      </c>
      <c r="L729" s="12"/>
    </row>
    <row r="730" spans="2:12" ht="15.6" x14ac:dyDescent="0.3">
      <c r="B730" s="13" t="s">
        <v>8361</v>
      </c>
      <c r="C730" s="41" t="s">
        <v>8362</v>
      </c>
      <c r="D730" s="36" t="s">
        <v>10045</v>
      </c>
      <c r="E730" s="13" t="s">
        <v>9965</v>
      </c>
      <c r="F730" s="42">
        <v>3</v>
      </c>
      <c r="G730" s="45">
        <v>13</v>
      </c>
      <c r="H730" s="43"/>
      <c r="I730" s="44">
        <f>IFERROR(Таб08_04[[#This Row],[Цена]]*Таб08_04[[#This Row],[Заказ]],"")</f>
        <v>0</v>
      </c>
      <c r="J730" s="18" t="s">
        <v>10644</v>
      </c>
      <c r="K730" s="73" t="str">
        <f t="shared" si="11"/>
        <v/>
      </c>
      <c r="L730" s="12"/>
    </row>
    <row r="731" spans="2:12" ht="15.6" x14ac:dyDescent="0.3">
      <c r="B731" s="13" t="s">
        <v>8327</v>
      </c>
      <c r="C731" s="41" t="s">
        <v>8328</v>
      </c>
      <c r="D731" s="36" t="s">
        <v>10220</v>
      </c>
      <c r="E731" s="13" t="s">
        <v>16</v>
      </c>
      <c r="F731" s="42">
        <v>3</v>
      </c>
      <c r="G731" s="45">
        <v>21.81</v>
      </c>
      <c r="H731" s="43"/>
      <c r="I731" s="44">
        <f>IFERROR(Таб08_04[[#This Row],[Цена]]*Таб08_04[[#This Row],[Заказ]],"")</f>
        <v>0</v>
      </c>
      <c r="J731" s="18" t="s">
        <v>10644</v>
      </c>
      <c r="K731" s="73" t="str">
        <f t="shared" si="11"/>
        <v/>
      </c>
      <c r="L731" s="12"/>
    </row>
    <row r="732" spans="2:12" ht="15.6" x14ac:dyDescent="0.3">
      <c r="B732" s="13" t="s">
        <v>8307</v>
      </c>
      <c r="C732" s="41" t="s">
        <v>8308</v>
      </c>
      <c r="D732" s="36" t="s">
        <v>10555</v>
      </c>
      <c r="E732" s="13" t="s">
        <v>16</v>
      </c>
      <c r="F732" s="42">
        <v>1</v>
      </c>
      <c r="G732" s="45">
        <v>79.959999999999994</v>
      </c>
      <c r="H732" s="43"/>
      <c r="I732" s="44">
        <f>IFERROR(Таб08_04[[#This Row],[Цена]]*Таб08_04[[#This Row],[Заказ]],"")</f>
        <v>0</v>
      </c>
      <c r="J732" s="18" t="s">
        <v>10644</v>
      </c>
      <c r="K732" s="73" t="str">
        <f t="shared" si="11"/>
        <v/>
      </c>
      <c r="L732" s="12"/>
    </row>
    <row r="733" spans="2:12" ht="15.6" x14ac:dyDescent="0.3">
      <c r="B733" s="13" t="s">
        <v>8309</v>
      </c>
      <c r="C733" s="41" t="s">
        <v>8310</v>
      </c>
      <c r="D733" s="36" t="s">
        <v>10045</v>
      </c>
      <c r="E733" s="13" t="s">
        <v>16</v>
      </c>
      <c r="F733" s="42">
        <v>3</v>
      </c>
      <c r="G733" s="45">
        <v>19.43</v>
      </c>
      <c r="H733" s="43"/>
      <c r="I733" s="44">
        <f>IFERROR(Таб08_04[[#This Row],[Цена]]*Таб08_04[[#This Row],[Заказ]],"")</f>
        <v>0</v>
      </c>
      <c r="J733" s="18" t="s">
        <v>10644</v>
      </c>
      <c r="K733" s="73" t="str">
        <f t="shared" si="11"/>
        <v/>
      </c>
      <c r="L733" s="12"/>
    </row>
    <row r="734" spans="2:12" ht="15.6" x14ac:dyDescent="0.3">
      <c r="B734" s="13" t="s">
        <v>8311</v>
      </c>
      <c r="C734" s="41" t="s">
        <v>8312</v>
      </c>
      <c r="D734" s="36" t="s">
        <v>10190</v>
      </c>
      <c r="E734" s="13" t="s">
        <v>16</v>
      </c>
      <c r="F734" s="42">
        <v>1</v>
      </c>
      <c r="G734" s="45">
        <v>56.89</v>
      </c>
      <c r="H734" s="43"/>
      <c r="I734" s="44">
        <f>IFERROR(Таб08_04[[#This Row],[Цена]]*Таб08_04[[#This Row],[Заказ]],"")</f>
        <v>0</v>
      </c>
      <c r="J734" s="18" t="s">
        <v>10644</v>
      </c>
      <c r="K734" s="73" t="str">
        <f t="shared" si="11"/>
        <v/>
      </c>
      <c r="L734" s="12"/>
    </row>
    <row r="735" spans="2:12" ht="15.6" x14ac:dyDescent="0.3">
      <c r="B735" s="13" t="s">
        <v>8313</v>
      </c>
      <c r="C735" s="41" t="s">
        <v>8314</v>
      </c>
      <c r="D735" s="36" t="s">
        <v>10555</v>
      </c>
      <c r="E735" s="13" t="s">
        <v>16</v>
      </c>
      <c r="F735" s="42">
        <v>1</v>
      </c>
      <c r="G735" s="45">
        <v>77.680000000000007</v>
      </c>
      <c r="H735" s="43"/>
      <c r="I735" s="44">
        <f>IFERROR(Таб08_04[[#This Row],[Цена]]*Таб08_04[[#This Row],[Заказ]],"")</f>
        <v>0</v>
      </c>
      <c r="J735" s="18" t="s">
        <v>10644</v>
      </c>
      <c r="K735" s="73" t="str">
        <f t="shared" si="11"/>
        <v/>
      </c>
      <c r="L735" s="12"/>
    </row>
    <row r="736" spans="2:12" ht="15.6" x14ac:dyDescent="0.3">
      <c r="B736" s="13" t="s">
        <v>8315</v>
      </c>
      <c r="C736" s="41" t="s">
        <v>8316</v>
      </c>
      <c r="D736" s="36" t="s">
        <v>10555</v>
      </c>
      <c r="E736" s="13" t="s">
        <v>16</v>
      </c>
      <c r="F736" s="42">
        <v>1</v>
      </c>
      <c r="G736" s="45">
        <v>53.16</v>
      </c>
      <c r="H736" s="43"/>
      <c r="I736" s="44">
        <f>IFERROR(Таб08_04[[#This Row],[Цена]]*Таб08_04[[#This Row],[Заказ]],"")</f>
        <v>0</v>
      </c>
      <c r="J736" s="18" t="s">
        <v>10644</v>
      </c>
      <c r="K736" s="73" t="str">
        <f t="shared" si="11"/>
        <v/>
      </c>
      <c r="L736" s="12"/>
    </row>
    <row r="737" spans="2:12" ht="15.6" x14ac:dyDescent="0.3">
      <c r="B737" s="13" t="s">
        <v>8317</v>
      </c>
      <c r="C737" s="41" t="s">
        <v>8318</v>
      </c>
      <c r="D737" s="36" t="s">
        <v>10060</v>
      </c>
      <c r="E737" s="13" t="s">
        <v>16</v>
      </c>
      <c r="F737" s="42">
        <v>1</v>
      </c>
      <c r="G737" s="45">
        <v>35.49</v>
      </c>
      <c r="H737" s="43"/>
      <c r="I737" s="44">
        <f>IFERROR(Таб08_04[[#This Row],[Цена]]*Таб08_04[[#This Row],[Заказ]],"")</f>
        <v>0</v>
      </c>
      <c r="J737" s="18" t="s">
        <v>10644</v>
      </c>
      <c r="K737" s="73" t="str">
        <f t="shared" si="11"/>
        <v/>
      </c>
      <c r="L737" s="12"/>
    </row>
    <row r="738" spans="2:12" ht="15.6" x14ac:dyDescent="0.3">
      <c r="B738" s="13" t="s">
        <v>8319</v>
      </c>
      <c r="C738" s="41" t="s">
        <v>8320</v>
      </c>
      <c r="D738" s="36" t="s">
        <v>10220</v>
      </c>
      <c r="E738" s="13" t="s">
        <v>16</v>
      </c>
      <c r="F738" s="42">
        <v>3</v>
      </c>
      <c r="G738" s="45">
        <v>26.37</v>
      </c>
      <c r="H738" s="43"/>
      <c r="I738" s="44">
        <f>IFERROR(Таб08_04[[#This Row],[Цена]]*Таб08_04[[#This Row],[Заказ]],"")</f>
        <v>0</v>
      </c>
      <c r="J738" s="18" t="s">
        <v>10644</v>
      </c>
      <c r="K738" s="73" t="str">
        <f t="shared" si="11"/>
        <v/>
      </c>
      <c r="L738" s="12"/>
    </row>
    <row r="739" spans="2:12" ht="15.6" x14ac:dyDescent="0.3">
      <c r="B739" s="13" t="s">
        <v>8321</v>
      </c>
      <c r="C739" s="41" t="s">
        <v>8322</v>
      </c>
      <c r="D739" s="36" t="s">
        <v>10060</v>
      </c>
      <c r="E739" s="13" t="s">
        <v>16</v>
      </c>
      <c r="F739" s="42">
        <v>1</v>
      </c>
      <c r="G739" s="45">
        <v>30.93</v>
      </c>
      <c r="H739" s="43"/>
      <c r="I739" s="44">
        <f>IFERROR(Таб08_04[[#This Row],[Цена]]*Таб08_04[[#This Row],[Заказ]],"")</f>
        <v>0</v>
      </c>
      <c r="J739" s="18" t="s">
        <v>10644</v>
      </c>
      <c r="K739" s="73" t="str">
        <f t="shared" si="11"/>
        <v/>
      </c>
      <c r="L739" s="12"/>
    </row>
    <row r="740" spans="2:12" ht="15.6" x14ac:dyDescent="0.3">
      <c r="B740" s="13" t="s">
        <v>8323</v>
      </c>
      <c r="C740" s="41" t="s">
        <v>8324</v>
      </c>
      <c r="D740" s="36" t="s">
        <v>10133</v>
      </c>
      <c r="E740" s="13" t="s">
        <v>16</v>
      </c>
      <c r="F740" s="42">
        <v>1</v>
      </c>
      <c r="G740" s="45">
        <v>27.51</v>
      </c>
      <c r="H740" s="43"/>
      <c r="I740" s="44">
        <f>IFERROR(Таб08_04[[#This Row],[Цена]]*Таб08_04[[#This Row],[Заказ]],"")</f>
        <v>0</v>
      </c>
      <c r="J740" s="18" t="s">
        <v>10644</v>
      </c>
      <c r="K740" s="73" t="str">
        <f t="shared" si="11"/>
        <v/>
      </c>
      <c r="L740" s="12"/>
    </row>
    <row r="741" spans="2:12" ht="15.6" x14ac:dyDescent="0.3">
      <c r="B741" s="13" t="s">
        <v>8325</v>
      </c>
      <c r="C741" s="41" t="s">
        <v>8326</v>
      </c>
      <c r="D741" s="36" t="s">
        <v>10045</v>
      </c>
      <c r="E741" s="13" t="s">
        <v>16</v>
      </c>
      <c r="F741" s="42">
        <v>3</v>
      </c>
      <c r="G741" s="45">
        <v>20.67</v>
      </c>
      <c r="H741" s="43"/>
      <c r="I741" s="44">
        <f>IFERROR(Таб08_04[[#This Row],[Цена]]*Таб08_04[[#This Row],[Заказ]],"")</f>
        <v>0</v>
      </c>
      <c r="J741" s="18" t="s">
        <v>10644</v>
      </c>
      <c r="K741" s="73" t="str">
        <f t="shared" si="11"/>
        <v/>
      </c>
      <c r="L741" s="12"/>
    </row>
    <row r="742" spans="2:12" ht="15.6" x14ac:dyDescent="0.3">
      <c r="B742" s="13" t="s">
        <v>8029</v>
      </c>
      <c r="C742" s="41" t="s">
        <v>8030</v>
      </c>
      <c r="D742" s="36" t="s">
        <v>10060</v>
      </c>
      <c r="E742" s="13" t="s">
        <v>9965</v>
      </c>
      <c r="F742" s="42">
        <v>1</v>
      </c>
      <c r="G742" s="45">
        <v>49.79</v>
      </c>
      <c r="H742" s="43"/>
      <c r="I742" s="44">
        <f>IFERROR(Таб08_04[[#This Row],[Цена]]*Таб08_04[[#This Row],[Заказ]],"")</f>
        <v>0</v>
      </c>
      <c r="J742" s="18" t="s">
        <v>10644</v>
      </c>
      <c r="K742" s="73" t="str">
        <f t="shared" si="11"/>
        <v/>
      </c>
      <c r="L742" s="12"/>
    </row>
    <row r="743" spans="2:12" ht="15.6" x14ac:dyDescent="0.3">
      <c r="B743" s="13" t="s">
        <v>8031</v>
      </c>
      <c r="C743" s="41" t="s">
        <v>8032</v>
      </c>
      <c r="D743" s="36" t="s">
        <v>10060</v>
      </c>
      <c r="E743" s="13" t="s">
        <v>9965</v>
      </c>
      <c r="F743" s="42">
        <v>1</v>
      </c>
      <c r="G743" s="45">
        <v>48.34</v>
      </c>
      <c r="H743" s="43"/>
      <c r="I743" s="44">
        <f>IFERROR(Таб08_04[[#This Row],[Цена]]*Таб08_04[[#This Row],[Заказ]],"")</f>
        <v>0</v>
      </c>
      <c r="J743" s="18" t="s">
        <v>10644</v>
      </c>
      <c r="K743" s="73" t="str">
        <f t="shared" si="11"/>
        <v/>
      </c>
      <c r="L743" s="12"/>
    </row>
    <row r="744" spans="2:12" ht="15.6" x14ac:dyDescent="0.3">
      <c r="B744" s="13" t="s">
        <v>8033</v>
      </c>
      <c r="C744" s="41" t="s">
        <v>8034</v>
      </c>
      <c r="D744" s="36" t="s">
        <v>10060</v>
      </c>
      <c r="E744" s="13" t="s">
        <v>9965</v>
      </c>
      <c r="F744" s="42">
        <v>1</v>
      </c>
      <c r="G744" s="45">
        <v>48.34</v>
      </c>
      <c r="H744" s="43"/>
      <c r="I744" s="44">
        <f>IFERROR(Таб08_04[[#This Row],[Цена]]*Таб08_04[[#This Row],[Заказ]],"")</f>
        <v>0</v>
      </c>
      <c r="J744" s="18" t="s">
        <v>10644</v>
      </c>
      <c r="K744" s="73" t="str">
        <f t="shared" si="11"/>
        <v/>
      </c>
      <c r="L744" s="12"/>
    </row>
    <row r="745" spans="2:12" ht="15.6" x14ac:dyDescent="0.3">
      <c r="B745" s="13" t="s">
        <v>8035</v>
      </c>
      <c r="C745" s="41" t="s">
        <v>8036</v>
      </c>
      <c r="D745" s="36" t="s">
        <v>10060</v>
      </c>
      <c r="E745" s="13" t="s">
        <v>9965</v>
      </c>
      <c r="F745" s="42">
        <v>1</v>
      </c>
      <c r="G745" s="45">
        <v>48.34</v>
      </c>
      <c r="H745" s="43"/>
      <c r="I745" s="44">
        <f>IFERROR(Таб08_04[[#This Row],[Цена]]*Таб08_04[[#This Row],[Заказ]],"")</f>
        <v>0</v>
      </c>
      <c r="J745" s="18" t="s">
        <v>10644</v>
      </c>
      <c r="K745" s="73" t="str">
        <f t="shared" si="11"/>
        <v/>
      </c>
      <c r="L745" s="12"/>
    </row>
    <row r="746" spans="2:12" ht="15.6" x14ac:dyDescent="0.3">
      <c r="B746" s="13" t="s">
        <v>8037</v>
      </c>
      <c r="C746" s="41" t="s">
        <v>8038</v>
      </c>
      <c r="D746" s="36" t="s">
        <v>10060</v>
      </c>
      <c r="E746" s="13" t="s">
        <v>9965</v>
      </c>
      <c r="F746" s="42">
        <v>1</v>
      </c>
      <c r="G746" s="45">
        <v>48.34</v>
      </c>
      <c r="H746" s="43"/>
      <c r="I746" s="44">
        <f>IFERROR(Таб08_04[[#This Row],[Цена]]*Таб08_04[[#This Row],[Заказ]],"")</f>
        <v>0</v>
      </c>
      <c r="J746" s="18" t="s">
        <v>10644</v>
      </c>
      <c r="K746" s="73" t="str">
        <f t="shared" si="11"/>
        <v/>
      </c>
      <c r="L746" s="12"/>
    </row>
    <row r="747" spans="2:12" ht="15.6" x14ac:dyDescent="0.3">
      <c r="B747" s="13" t="s">
        <v>8039</v>
      </c>
      <c r="C747" s="41" t="s">
        <v>8040</v>
      </c>
      <c r="D747" s="36" t="s">
        <v>10133</v>
      </c>
      <c r="E747" s="13" t="s">
        <v>9965</v>
      </c>
      <c r="F747" s="42">
        <v>1</v>
      </c>
      <c r="G747" s="45">
        <v>44.92</v>
      </c>
      <c r="H747" s="43"/>
      <c r="I747" s="44">
        <f>IFERROR(Таб08_04[[#This Row],[Цена]]*Таб08_04[[#This Row],[Заказ]],"")</f>
        <v>0</v>
      </c>
      <c r="J747" s="18" t="s">
        <v>10644</v>
      </c>
      <c r="K747" s="73" t="str">
        <f t="shared" si="11"/>
        <v/>
      </c>
      <c r="L747" s="12"/>
    </row>
    <row r="748" spans="2:12" ht="15.6" x14ac:dyDescent="0.3">
      <c r="B748" s="13" t="s">
        <v>8041</v>
      </c>
      <c r="C748" s="41" t="s">
        <v>8042</v>
      </c>
      <c r="D748" s="36" t="s">
        <v>10060</v>
      </c>
      <c r="E748" s="13" t="s">
        <v>9965</v>
      </c>
      <c r="F748" s="42">
        <v>1</v>
      </c>
      <c r="G748" s="45">
        <v>48.34</v>
      </c>
      <c r="H748" s="43"/>
      <c r="I748" s="44">
        <f>IFERROR(Таб08_04[[#This Row],[Цена]]*Таб08_04[[#This Row],[Заказ]],"")</f>
        <v>0</v>
      </c>
      <c r="J748" s="18" t="s">
        <v>10644</v>
      </c>
      <c r="K748" s="73" t="str">
        <f t="shared" si="11"/>
        <v/>
      </c>
      <c r="L748" s="12"/>
    </row>
    <row r="749" spans="2:12" ht="15.6" x14ac:dyDescent="0.3">
      <c r="B749" s="13" t="s">
        <v>8043</v>
      </c>
      <c r="C749" s="41" t="s">
        <v>8044</v>
      </c>
      <c r="D749" s="36" t="s">
        <v>10403</v>
      </c>
      <c r="E749" s="13" t="s">
        <v>9965</v>
      </c>
      <c r="F749" s="42">
        <v>1</v>
      </c>
      <c r="G749" s="45">
        <v>191.88</v>
      </c>
      <c r="H749" s="43"/>
      <c r="I749" s="44">
        <f>IFERROR(Таб08_04[[#This Row],[Цена]]*Таб08_04[[#This Row],[Заказ]],"")</f>
        <v>0</v>
      </c>
      <c r="J749" s="18" t="s">
        <v>10644</v>
      </c>
      <c r="K749" s="73" t="str">
        <f t="shared" si="11"/>
        <v/>
      </c>
      <c r="L749" s="12"/>
    </row>
    <row r="750" spans="2:12" ht="15.6" x14ac:dyDescent="0.3">
      <c r="B750" s="13" t="s">
        <v>8045</v>
      </c>
      <c r="C750" s="41" t="s">
        <v>8046</v>
      </c>
      <c r="D750" s="36" t="s">
        <v>10133</v>
      </c>
      <c r="E750" s="13" t="s">
        <v>9965</v>
      </c>
      <c r="F750" s="42">
        <v>1</v>
      </c>
      <c r="G750" s="45">
        <v>54.04</v>
      </c>
      <c r="H750" s="43"/>
      <c r="I750" s="44">
        <f>IFERROR(Таб08_04[[#This Row],[Цена]]*Таб08_04[[#This Row],[Заказ]],"")</f>
        <v>0</v>
      </c>
      <c r="J750" s="18" t="s">
        <v>10644</v>
      </c>
      <c r="K750" s="73" t="str">
        <f t="shared" si="11"/>
        <v/>
      </c>
      <c r="L750" s="12"/>
    </row>
    <row r="751" spans="2:12" ht="15.6" x14ac:dyDescent="0.3">
      <c r="B751" s="13" t="s">
        <v>8047</v>
      </c>
      <c r="C751" s="41" t="s">
        <v>8048</v>
      </c>
      <c r="D751" s="36" t="s">
        <v>10060</v>
      </c>
      <c r="E751" s="13" t="s">
        <v>9965</v>
      </c>
      <c r="F751" s="42">
        <v>1</v>
      </c>
      <c r="G751" s="45">
        <v>48.34</v>
      </c>
      <c r="H751" s="43"/>
      <c r="I751" s="44">
        <f>IFERROR(Таб08_04[[#This Row],[Цена]]*Таб08_04[[#This Row],[Заказ]],"")</f>
        <v>0</v>
      </c>
      <c r="J751" s="18" t="s">
        <v>10644</v>
      </c>
      <c r="K751" s="73" t="str">
        <f t="shared" si="11"/>
        <v/>
      </c>
      <c r="L751" s="12"/>
    </row>
    <row r="752" spans="2:12" ht="15.6" x14ac:dyDescent="0.3">
      <c r="B752" s="13" t="s">
        <v>8053</v>
      </c>
      <c r="C752" s="41" t="s">
        <v>8054</v>
      </c>
      <c r="D752" s="36" t="s">
        <v>10060</v>
      </c>
      <c r="E752" s="13" t="s">
        <v>9965</v>
      </c>
      <c r="F752" s="42">
        <v>1</v>
      </c>
      <c r="G752" s="45">
        <v>60.57</v>
      </c>
      <c r="H752" s="43"/>
      <c r="I752" s="44">
        <f>IFERROR(Таб08_04[[#This Row],[Цена]]*Таб08_04[[#This Row],[Заказ]],"")</f>
        <v>0</v>
      </c>
      <c r="J752" s="18" t="s">
        <v>10644</v>
      </c>
      <c r="K752" s="73" t="str">
        <f t="shared" si="11"/>
        <v/>
      </c>
      <c r="L752" s="12"/>
    </row>
    <row r="753" spans="2:12" ht="15.6" x14ac:dyDescent="0.3">
      <c r="B753" s="13" t="s">
        <v>8049</v>
      </c>
      <c r="C753" s="41" t="s">
        <v>8050</v>
      </c>
      <c r="D753" s="36" t="s">
        <v>10060</v>
      </c>
      <c r="E753" s="13" t="s">
        <v>9965</v>
      </c>
      <c r="F753" s="42">
        <v>1</v>
      </c>
      <c r="G753" s="45">
        <v>60.57</v>
      </c>
      <c r="H753" s="43"/>
      <c r="I753" s="44">
        <f>IFERROR(Таб08_04[[#This Row],[Цена]]*Таб08_04[[#This Row],[Заказ]],"")</f>
        <v>0</v>
      </c>
      <c r="J753" s="18" t="s">
        <v>10644</v>
      </c>
      <c r="K753" s="73" t="str">
        <f t="shared" si="11"/>
        <v/>
      </c>
      <c r="L753" s="12"/>
    </row>
    <row r="754" spans="2:12" ht="15.6" x14ac:dyDescent="0.3">
      <c r="B754" s="13" t="s">
        <v>8051</v>
      </c>
      <c r="C754" s="41" t="s">
        <v>8052</v>
      </c>
      <c r="D754" s="36" t="s">
        <v>10190</v>
      </c>
      <c r="E754" s="13" t="s">
        <v>9965</v>
      </c>
      <c r="F754" s="42">
        <v>1</v>
      </c>
      <c r="G754" s="45">
        <v>102.49</v>
      </c>
      <c r="H754" s="43"/>
      <c r="I754" s="44">
        <f>IFERROR(Таб08_04[[#This Row],[Цена]]*Таб08_04[[#This Row],[Заказ]],"")</f>
        <v>0</v>
      </c>
      <c r="J754" s="18" t="s">
        <v>10644</v>
      </c>
      <c r="K754" s="73" t="str">
        <f t="shared" si="11"/>
        <v/>
      </c>
      <c r="L754" s="12"/>
    </row>
    <row r="755" spans="2:12" ht="15.6" x14ac:dyDescent="0.3">
      <c r="B755" s="13" t="s">
        <v>8055</v>
      </c>
      <c r="C755" s="41" t="s">
        <v>8056</v>
      </c>
      <c r="D755" s="36" t="s">
        <v>10060</v>
      </c>
      <c r="E755" s="13" t="s">
        <v>9965</v>
      </c>
      <c r="F755" s="42">
        <v>1</v>
      </c>
      <c r="G755" s="45">
        <v>67.41</v>
      </c>
      <c r="H755" s="43"/>
      <c r="I755" s="44">
        <f>IFERROR(Таб08_04[[#This Row],[Цена]]*Таб08_04[[#This Row],[Заказ]],"")</f>
        <v>0</v>
      </c>
      <c r="J755" s="18" t="s">
        <v>10644</v>
      </c>
      <c r="K755" s="73" t="str">
        <f t="shared" si="11"/>
        <v/>
      </c>
      <c r="L755" s="12"/>
    </row>
    <row r="756" spans="2:12" ht="15.6" x14ac:dyDescent="0.3">
      <c r="B756" s="13" t="s">
        <v>8057</v>
      </c>
      <c r="C756" s="41" t="s">
        <v>8058</v>
      </c>
      <c r="D756" s="36" t="s">
        <v>10060</v>
      </c>
      <c r="E756" s="13" t="s">
        <v>9965</v>
      </c>
      <c r="F756" s="42">
        <v>1</v>
      </c>
      <c r="G756" s="45">
        <v>46.89</v>
      </c>
      <c r="H756" s="43"/>
      <c r="I756" s="44">
        <f>IFERROR(Таб08_04[[#This Row],[Цена]]*Таб08_04[[#This Row],[Заказ]],"")</f>
        <v>0</v>
      </c>
      <c r="J756" s="18" t="s">
        <v>10644</v>
      </c>
      <c r="K756" s="73" t="str">
        <f t="shared" si="11"/>
        <v/>
      </c>
      <c r="L756" s="12"/>
    </row>
    <row r="757" spans="2:12" ht="15.6" x14ac:dyDescent="0.3">
      <c r="B757" s="13" t="s">
        <v>8059</v>
      </c>
      <c r="C757" s="41" t="s">
        <v>8060</v>
      </c>
      <c r="D757" s="36" t="s">
        <v>10060</v>
      </c>
      <c r="E757" s="13" t="s">
        <v>9965</v>
      </c>
      <c r="F757" s="42">
        <v>1</v>
      </c>
      <c r="G757" s="45">
        <v>46.06</v>
      </c>
      <c r="H757" s="43"/>
      <c r="I757" s="44">
        <f>IFERROR(Таб08_04[[#This Row],[Цена]]*Таб08_04[[#This Row],[Заказ]],"")</f>
        <v>0</v>
      </c>
      <c r="J757" s="18" t="s">
        <v>10644</v>
      </c>
      <c r="K757" s="73" t="str">
        <f t="shared" si="11"/>
        <v/>
      </c>
      <c r="L757" s="12"/>
    </row>
    <row r="758" spans="2:12" ht="15.6" x14ac:dyDescent="0.3">
      <c r="B758" s="13" t="s">
        <v>8061</v>
      </c>
      <c r="C758" s="41" t="s">
        <v>8062</v>
      </c>
      <c r="D758" s="36" t="s">
        <v>10060</v>
      </c>
      <c r="E758" s="13" t="s">
        <v>9965</v>
      </c>
      <c r="F758" s="42">
        <v>1</v>
      </c>
      <c r="G758" s="45">
        <v>60.57</v>
      </c>
      <c r="H758" s="43"/>
      <c r="I758" s="44">
        <f>IFERROR(Таб08_04[[#This Row],[Цена]]*Таб08_04[[#This Row],[Заказ]],"")</f>
        <v>0</v>
      </c>
      <c r="J758" s="18" t="s">
        <v>10644</v>
      </c>
      <c r="K758" s="73" t="str">
        <f t="shared" si="11"/>
        <v/>
      </c>
      <c r="L758" s="12"/>
    </row>
    <row r="759" spans="2:12" ht="15.6" x14ac:dyDescent="0.3">
      <c r="B759" s="13" t="s">
        <v>8063</v>
      </c>
      <c r="C759" s="41" t="s">
        <v>8064</v>
      </c>
      <c r="D759" s="36" t="s">
        <v>10060</v>
      </c>
      <c r="E759" s="13" t="s">
        <v>9965</v>
      </c>
      <c r="F759" s="42">
        <v>1</v>
      </c>
      <c r="G759" s="45">
        <v>48.34</v>
      </c>
      <c r="H759" s="43"/>
      <c r="I759" s="44">
        <f>IFERROR(Таб08_04[[#This Row],[Цена]]*Таб08_04[[#This Row],[Заказ]],"")</f>
        <v>0</v>
      </c>
      <c r="J759" s="18" t="s">
        <v>10644</v>
      </c>
      <c r="K759" s="73" t="str">
        <f t="shared" si="11"/>
        <v/>
      </c>
      <c r="L759" s="12"/>
    </row>
    <row r="760" spans="2:12" ht="15.6" x14ac:dyDescent="0.3">
      <c r="B760" s="13" t="s">
        <v>8065</v>
      </c>
      <c r="C760" s="41" t="s">
        <v>8066</v>
      </c>
      <c r="D760" s="36" t="s">
        <v>10060</v>
      </c>
      <c r="E760" s="13" t="s">
        <v>9965</v>
      </c>
      <c r="F760" s="42">
        <v>1</v>
      </c>
      <c r="G760" s="45">
        <v>48.34</v>
      </c>
      <c r="H760" s="43"/>
      <c r="I760" s="44">
        <f>IFERROR(Таб08_04[[#This Row],[Цена]]*Таб08_04[[#This Row],[Заказ]],"")</f>
        <v>0</v>
      </c>
      <c r="J760" s="18" t="s">
        <v>10644</v>
      </c>
      <c r="K760" s="73" t="str">
        <f t="shared" si="11"/>
        <v/>
      </c>
      <c r="L760" s="12"/>
    </row>
    <row r="761" spans="2:12" ht="15.6" x14ac:dyDescent="0.3">
      <c r="B761" s="13" t="s">
        <v>8067</v>
      </c>
      <c r="C761" s="41" t="s">
        <v>8068</v>
      </c>
      <c r="D761" s="36" t="s">
        <v>10060</v>
      </c>
      <c r="E761" s="13" t="s">
        <v>9965</v>
      </c>
      <c r="F761" s="42">
        <v>1</v>
      </c>
      <c r="G761" s="45">
        <v>48.34</v>
      </c>
      <c r="H761" s="43"/>
      <c r="I761" s="44">
        <f>IFERROR(Таб08_04[[#This Row],[Цена]]*Таб08_04[[#This Row],[Заказ]],"")</f>
        <v>0</v>
      </c>
      <c r="J761" s="18" t="s">
        <v>10644</v>
      </c>
      <c r="K761" s="73" t="str">
        <f t="shared" si="11"/>
        <v/>
      </c>
      <c r="L761" s="12"/>
    </row>
    <row r="762" spans="2:12" ht="15.6" x14ac:dyDescent="0.3">
      <c r="B762" s="13" t="s">
        <v>8069</v>
      </c>
      <c r="C762" s="41" t="s">
        <v>8070</v>
      </c>
      <c r="D762" s="36" t="s">
        <v>10060</v>
      </c>
      <c r="E762" s="13" t="s">
        <v>9965</v>
      </c>
      <c r="F762" s="42">
        <v>1</v>
      </c>
      <c r="G762" s="45">
        <v>60.57</v>
      </c>
      <c r="H762" s="43"/>
      <c r="I762" s="44">
        <f>IFERROR(Таб08_04[[#This Row],[Цена]]*Таб08_04[[#This Row],[Заказ]],"")</f>
        <v>0</v>
      </c>
      <c r="J762" s="18" t="s">
        <v>10644</v>
      </c>
      <c r="K762" s="73" t="str">
        <f t="shared" si="11"/>
        <v/>
      </c>
      <c r="L762" s="12"/>
    </row>
    <row r="763" spans="2:12" ht="15.6" x14ac:dyDescent="0.3">
      <c r="B763" s="13" t="s">
        <v>8071</v>
      </c>
      <c r="C763" s="41" t="s">
        <v>8072</v>
      </c>
      <c r="D763" s="36" t="s">
        <v>10060</v>
      </c>
      <c r="E763" s="13" t="s">
        <v>9965</v>
      </c>
      <c r="F763" s="42">
        <v>1</v>
      </c>
      <c r="G763" s="45">
        <v>46.06</v>
      </c>
      <c r="H763" s="43"/>
      <c r="I763" s="44">
        <f>IFERROR(Таб08_04[[#This Row],[Цена]]*Таб08_04[[#This Row],[Заказ]],"")</f>
        <v>0</v>
      </c>
      <c r="J763" s="18" t="s">
        <v>10644</v>
      </c>
      <c r="K763" s="73" t="str">
        <f t="shared" si="11"/>
        <v/>
      </c>
      <c r="L763" s="12"/>
    </row>
    <row r="764" spans="2:12" ht="15.6" x14ac:dyDescent="0.3">
      <c r="B764" s="13" t="s">
        <v>8073</v>
      </c>
      <c r="C764" s="41" t="s">
        <v>8074</v>
      </c>
      <c r="D764" s="36" t="s">
        <v>10060</v>
      </c>
      <c r="E764" s="13" t="s">
        <v>9965</v>
      </c>
      <c r="F764" s="42">
        <v>1</v>
      </c>
      <c r="G764" s="45">
        <v>49.79</v>
      </c>
      <c r="H764" s="43"/>
      <c r="I764" s="44">
        <f>IFERROR(Таб08_04[[#This Row],[Цена]]*Таб08_04[[#This Row],[Заказ]],"")</f>
        <v>0</v>
      </c>
      <c r="J764" s="18" t="s">
        <v>10644</v>
      </c>
      <c r="K764" s="73" t="str">
        <f t="shared" si="11"/>
        <v/>
      </c>
      <c r="L764" s="12"/>
    </row>
    <row r="765" spans="2:12" ht="15.6" x14ac:dyDescent="0.3">
      <c r="B765" s="13" t="s">
        <v>8075</v>
      </c>
      <c r="C765" s="41" t="s">
        <v>8076</v>
      </c>
      <c r="D765" s="36" t="s">
        <v>10060</v>
      </c>
      <c r="E765" s="13" t="s">
        <v>9965</v>
      </c>
      <c r="F765" s="42">
        <v>1</v>
      </c>
      <c r="G765" s="45">
        <v>60.57</v>
      </c>
      <c r="H765" s="43"/>
      <c r="I765" s="44">
        <f>IFERROR(Таб08_04[[#This Row],[Цена]]*Таб08_04[[#This Row],[Заказ]],"")</f>
        <v>0</v>
      </c>
      <c r="J765" s="18" t="s">
        <v>10644</v>
      </c>
      <c r="K765" s="73" t="str">
        <f t="shared" si="11"/>
        <v/>
      </c>
      <c r="L765" s="12"/>
    </row>
    <row r="766" spans="2:12" ht="15.6" x14ac:dyDescent="0.3">
      <c r="B766" s="13" t="s">
        <v>8077</v>
      </c>
      <c r="C766" s="41" t="s">
        <v>8078</v>
      </c>
      <c r="D766" s="36" t="s">
        <v>10133</v>
      </c>
      <c r="E766" s="13" t="s">
        <v>9965</v>
      </c>
      <c r="F766" s="42">
        <v>1</v>
      </c>
      <c r="G766" s="45">
        <v>42.64</v>
      </c>
      <c r="H766" s="43"/>
      <c r="I766" s="44">
        <f>IFERROR(Таб08_04[[#This Row],[Цена]]*Таб08_04[[#This Row],[Заказ]],"")</f>
        <v>0</v>
      </c>
      <c r="J766" s="18" t="s">
        <v>10644</v>
      </c>
      <c r="K766" s="73" t="str">
        <f t="shared" si="11"/>
        <v/>
      </c>
      <c r="L766" s="12"/>
    </row>
    <row r="767" spans="2:12" ht="15.6" x14ac:dyDescent="0.3">
      <c r="B767" s="13" t="s">
        <v>8079</v>
      </c>
      <c r="C767" s="41" t="s">
        <v>8080</v>
      </c>
      <c r="D767" s="36" t="s">
        <v>10060</v>
      </c>
      <c r="E767" s="13" t="s">
        <v>9965</v>
      </c>
      <c r="F767" s="42">
        <v>1</v>
      </c>
      <c r="G767" s="45">
        <v>49.79</v>
      </c>
      <c r="H767" s="43"/>
      <c r="I767" s="44">
        <f>IFERROR(Таб08_04[[#This Row],[Цена]]*Таб08_04[[#This Row],[Заказ]],"")</f>
        <v>0</v>
      </c>
      <c r="J767" s="18" t="s">
        <v>10644</v>
      </c>
      <c r="K767" s="73" t="str">
        <f t="shared" si="11"/>
        <v/>
      </c>
      <c r="L767" s="12"/>
    </row>
    <row r="768" spans="2:12" ht="15.6" x14ac:dyDescent="0.3">
      <c r="B768" s="13" t="s">
        <v>8081</v>
      </c>
      <c r="C768" s="41" t="s">
        <v>8082</v>
      </c>
      <c r="D768" s="36" t="s">
        <v>10060</v>
      </c>
      <c r="E768" s="13" t="s">
        <v>9965</v>
      </c>
      <c r="F768" s="42">
        <v>1</v>
      </c>
      <c r="G768" s="45">
        <v>48.34</v>
      </c>
      <c r="H768" s="43"/>
      <c r="I768" s="44">
        <f>IFERROR(Таб08_04[[#This Row],[Цена]]*Таб08_04[[#This Row],[Заказ]],"")</f>
        <v>0</v>
      </c>
      <c r="J768" s="18" t="s">
        <v>10644</v>
      </c>
      <c r="K768" s="73" t="str">
        <f t="shared" si="11"/>
        <v/>
      </c>
      <c r="L768" s="12"/>
    </row>
    <row r="769" spans="2:12" ht="15.6" x14ac:dyDescent="0.3">
      <c r="B769" s="13" t="s">
        <v>8083</v>
      </c>
      <c r="C769" s="41" t="s">
        <v>8084</v>
      </c>
      <c r="D769" s="36" t="s">
        <v>10190</v>
      </c>
      <c r="E769" s="13" t="s">
        <v>9965</v>
      </c>
      <c r="F769" s="42">
        <v>1</v>
      </c>
      <c r="G769" s="45">
        <v>56.89</v>
      </c>
      <c r="H769" s="43"/>
      <c r="I769" s="44">
        <f>IFERROR(Таб08_04[[#This Row],[Цена]]*Таб08_04[[#This Row],[Заказ]],"")</f>
        <v>0</v>
      </c>
      <c r="J769" s="18" t="s">
        <v>10644</v>
      </c>
      <c r="K769" s="73" t="str">
        <f t="shared" si="11"/>
        <v/>
      </c>
      <c r="L769" s="12"/>
    </row>
    <row r="770" spans="2:12" ht="15.6" x14ac:dyDescent="0.3">
      <c r="B770" s="13" t="s">
        <v>8085</v>
      </c>
      <c r="C770" s="41" t="s">
        <v>8086</v>
      </c>
      <c r="D770" s="36" t="s">
        <v>10060</v>
      </c>
      <c r="E770" s="13" t="s">
        <v>9965</v>
      </c>
      <c r="F770" s="42">
        <v>1</v>
      </c>
      <c r="G770" s="45">
        <v>46.06</v>
      </c>
      <c r="H770" s="43"/>
      <c r="I770" s="44">
        <f>IFERROR(Таб08_04[[#This Row],[Цена]]*Таб08_04[[#This Row],[Заказ]],"")</f>
        <v>0</v>
      </c>
      <c r="J770" s="18" t="s">
        <v>10644</v>
      </c>
      <c r="K770" s="73" t="str">
        <f t="shared" si="11"/>
        <v/>
      </c>
      <c r="L770" s="12"/>
    </row>
    <row r="771" spans="2:12" ht="15.6" x14ac:dyDescent="0.3">
      <c r="B771" s="13" t="s">
        <v>8087</v>
      </c>
      <c r="C771" s="41" t="s">
        <v>8088</v>
      </c>
      <c r="D771" s="36" t="s">
        <v>10060</v>
      </c>
      <c r="E771" s="13" t="s">
        <v>9965</v>
      </c>
      <c r="F771" s="42">
        <v>1</v>
      </c>
      <c r="G771" s="45">
        <v>48.34</v>
      </c>
      <c r="H771" s="43"/>
      <c r="I771" s="44">
        <f>IFERROR(Таб08_04[[#This Row],[Цена]]*Таб08_04[[#This Row],[Заказ]],"")</f>
        <v>0</v>
      </c>
      <c r="J771" s="18" t="s">
        <v>10644</v>
      </c>
      <c r="K771" s="73" t="str">
        <f t="shared" si="11"/>
        <v/>
      </c>
      <c r="L771" s="12"/>
    </row>
    <row r="772" spans="2:12" ht="15.6" x14ac:dyDescent="0.3">
      <c r="B772" s="13" t="s">
        <v>8089</v>
      </c>
      <c r="C772" s="41" t="s">
        <v>8090</v>
      </c>
      <c r="D772" s="36" t="s">
        <v>10060</v>
      </c>
      <c r="E772" s="13" t="s">
        <v>9965</v>
      </c>
      <c r="F772" s="42">
        <v>1</v>
      </c>
      <c r="G772" s="45">
        <v>49.79</v>
      </c>
      <c r="H772" s="43"/>
      <c r="I772" s="44">
        <f>IFERROR(Таб08_04[[#This Row],[Цена]]*Таб08_04[[#This Row],[Заказ]],"")</f>
        <v>0</v>
      </c>
      <c r="J772" s="18" t="s">
        <v>10644</v>
      </c>
      <c r="K772" s="73" t="str">
        <f t="shared" si="11"/>
        <v/>
      </c>
      <c r="L772" s="12"/>
    </row>
    <row r="773" spans="2:12" ht="15.6" x14ac:dyDescent="0.3">
      <c r="B773" s="13" t="s">
        <v>8091</v>
      </c>
      <c r="C773" s="41" t="s">
        <v>8092</v>
      </c>
      <c r="D773" s="36" t="s">
        <v>10220</v>
      </c>
      <c r="E773" s="13" t="s">
        <v>9965</v>
      </c>
      <c r="F773" s="42">
        <v>3</v>
      </c>
      <c r="G773" s="45">
        <v>39.22</v>
      </c>
      <c r="H773" s="43"/>
      <c r="I773" s="44">
        <f>IFERROR(Таб08_04[[#This Row],[Цена]]*Таб08_04[[#This Row],[Заказ]],"")</f>
        <v>0</v>
      </c>
      <c r="J773" s="18" t="s">
        <v>10644</v>
      </c>
      <c r="K773" s="73" t="str">
        <f t="shared" si="11"/>
        <v/>
      </c>
      <c r="L773" s="12"/>
    </row>
    <row r="774" spans="2:12" ht="15.6" x14ac:dyDescent="0.3">
      <c r="B774" s="13" t="s">
        <v>8093</v>
      </c>
      <c r="C774" s="41" t="s">
        <v>8094</v>
      </c>
      <c r="D774" s="36" t="s">
        <v>10220</v>
      </c>
      <c r="E774" s="13" t="s">
        <v>9965</v>
      </c>
      <c r="F774" s="42">
        <v>3</v>
      </c>
      <c r="G774" s="45">
        <v>43.78</v>
      </c>
      <c r="H774" s="43"/>
      <c r="I774" s="44">
        <f>IFERROR(Таб08_04[[#This Row],[Цена]]*Таб08_04[[#This Row],[Заказ]],"")</f>
        <v>0</v>
      </c>
      <c r="J774" s="18" t="s">
        <v>10644</v>
      </c>
      <c r="K774" s="73" t="str">
        <f t="shared" ref="K774:K837" si="12">IF(AND($K$4&gt;0,$K$4&lt;300),"Минимальный заказ по вкладке 300 евро","")</f>
        <v/>
      </c>
      <c r="L774" s="12"/>
    </row>
    <row r="775" spans="2:12" ht="15.6" x14ac:dyDescent="0.3">
      <c r="B775" s="13" t="s">
        <v>8095</v>
      </c>
      <c r="C775" s="41" t="s">
        <v>8096</v>
      </c>
      <c r="D775" s="36" t="s">
        <v>10060</v>
      </c>
      <c r="E775" s="13" t="s">
        <v>9965</v>
      </c>
      <c r="F775" s="42">
        <v>1</v>
      </c>
      <c r="G775" s="45">
        <v>48.34</v>
      </c>
      <c r="H775" s="43"/>
      <c r="I775" s="44">
        <f>IFERROR(Таб08_04[[#This Row],[Цена]]*Таб08_04[[#This Row],[Заказ]],"")</f>
        <v>0</v>
      </c>
      <c r="J775" s="18" t="s">
        <v>10644</v>
      </c>
      <c r="K775" s="73" t="str">
        <f t="shared" si="12"/>
        <v/>
      </c>
      <c r="L775" s="12"/>
    </row>
    <row r="776" spans="2:12" ht="15.6" x14ac:dyDescent="0.3">
      <c r="B776" s="13" t="s">
        <v>8097</v>
      </c>
      <c r="C776" s="41" t="s">
        <v>8098</v>
      </c>
      <c r="D776" s="36" t="s">
        <v>10060</v>
      </c>
      <c r="E776" s="13" t="s">
        <v>9965</v>
      </c>
      <c r="F776" s="42">
        <v>1</v>
      </c>
      <c r="G776" s="45">
        <v>48.34</v>
      </c>
      <c r="H776" s="43"/>
      <c r="I776" s="44">
        <f>IFERROR(Таб08_04[[#This Row],[Цена]]*Таб08_04[[#This Row],[Заказ]],"")</f>
        <v>0</v>
      </c>
      <c r="J776" s="18" t="s">
        <v>10644</v>
      </c>
      <c r="K776" s="73" t="str">
        <f t="shared" si="12"/>
        <v/>
      </c>
      <c r="L776" s="12"/>
    </row>
    <row r="777" spans="2:12" ht="15.6" x14ac:dyDescent="0.3">
      <c r="B777" s="13" t="s">
        <v>8099</v>
      </c>
      <c r="C777" s="41" t="s">
        <v>8100</v>
      </c>
      <c r="D777" s="36" t="s">
        <v>10197</v>
      </c>
      <c r="E777" s="13" t="s">
        <v>9965</v>
      </c>
      <c r="F777" s="42">
        <v>1</v>
      </c>
      <c r="G777" s="45">
        <v>91.35</v>
      </c>
      <c r="H777" s="43"/>
      <c r="I777" s="44">
        <f>IFERROR(Таб08_04[[#This Row],[Цена]]*Таб08_04[[#This Row],[Заказ]],"")</f>
        <v>0</v>
      </c>
      <c r="J777" s="18" t="s">
        <v>10644</v>
      </c>
      <c r="K777" s="73" t="str">
        <f t="shared" si="12"/>
        <v/>
      </c>
      <c r="L777" s="12"/>
    </row>
    <row r="778" spans="2:12" ht="15.6" x14ac:dyDescent="0.3">
      <c r="B778" s="13" t="s">
        <v>8101</v>
      </c>
      <c r="C778" s="41" t="s">
        <v>8102</v>
      </c>
      <c r="D778" s="36" t="s">
        <v>10060</v>
      </c>
      <c r="E778" s="13" t="s">
        <v>9965</v>
      </c>
      <c r="F778" s="42">
        <v>1</v>
      </c>
      <c r="G778" s="45">
        <v>48.34</v>
      </c>
      <c r="H778" s="43"/>
      <c r="I778" s="44">
        <f>IFERROR(Таб08_04[[#This Row],[Цена]]*Таб08_04[[#This Row],[Заказ]],"")</f>
        <v>0</v>
      </c>
      <c r="J778" s="18" t="s">
        <v>10644</v>
      </c>
      <c r="K778" s="73" t="str">
        <f t="shared" si="12"/>
        <v/>
      </c>
      <c r="L778" s="12"/>
    </row>
    <row r="779" spans="2:12" ht="15.6" x14ac:dyDescent="0.3">
      <c r="B779" s="13" t="s">
        <v>8103</v>
      </c>
      <c r="C779" s="41" t="s">
        <v>8104</v>
      </c>
      <c r="D779" s="36" t="s">
        <v>10060</v>
      </c>
      <c r="E779" s="13" t="s">
        <v>9965</v>
      </c>
      <c r="F779" s="42">
        <v>1</v>
      </c>
      <c r="G779" s="45">
        <v>60.57</v>
      </c>
      <c r="H779" s="43"/>
      <c r="I779" s="44">
        <f>IFERROR(Таб08_04[[#This Row],[Цена]]*Таб08_04[[#This Row],[Заказ]],"")</f>
        <v>0</v>
      </c>
      <c r="J779" s="18" t="s">
        <v>10644</v>
      </c>
      <c r="K779" s="73" t="str">
        <f t="shared" si="12"/>
        <v/>
      </c>
      <c r="L779" s="12"/>
    </row>
    <row r="780" spans="2:12" ht="15.6" x14ac:dyDescent="0.3">
      <c r="B780" s="13" t="s">
        <v>8105</v>
      </c>
      <c r="C780" s="41" t="s">
        <v>8106</v>
      </c>
      <c r="D780" s="36" t="s">
        <v>10060</v>
      </c>
      <c r="E780" s="13" t="s">
        <v>9965</v>
      </c>
      <c r="F780" s="42">
        <v>1</v>
      </c>
      <c r="G780" s="45">
        <v>48.34</v>
      </c>
      <c r="H780" s="43"/>
      <c r="I780" s="44">
        <f>IFERROR(Таб08_04[[#This Row],[Цена]]*Таб08_04[[#This Row],[Заказ]],"")</f>
        <v>0</v>
      </c>
      <c r="J780" s="18" t="s">
        <v>10644</v>
      </c>
      <c r="K780" s="73" t="str">
        <f t="shared" si="12"/>
        <v/>
      </c>
      <c r="L780" s="12"/>
    </row>
    <row r="781" spans="2:12" ht="15.6" x14ac:dyDescent="0.3">
      <c r="B781" s="13" t="s">
        <v>8107</v>
      </c>
      <c r="C781" s="41" t="s">
        <v>8108</v>
      </c>
      <c r="D781" s="36" t="s">
        <v>10060</v>
      </c>
      <c r="E781" s="13" t="s">
        <v>9965</v>
      </c>
      <c r="F781" s="42">
        <v>1</v>
      </c>
      <c r="G781" s="45">
        <v>60.57</v>
      </c>
      <c r="H781" s="43"/>
      <c r="I781" s="44">
        <f>IFERROR(Таб08_04[[#This Row],[Цена]]*Таб08_04[[#This Row],[Заказ]],"")</f>
        <v>0</v>
      </c>
      <c r="J781" s="18" t="s">
        <v>10644</v>
      </c>
      <c r="K781" s="73" t="str">
        <f t="shared" si="12"/>
        <v/>
      </c>
      <c r="L781" s="12"/>
    </row>
    <row r="782" spans="2:12" ht="15.6" x14ac:dyDescent="0.3">
      <c r="B782" s="13" t="s">
        <v>8109</v>
      </c>
      <c r="C782" s="41" t="s">
        <v>8110</v>
      </c>
      <c r="D782" s="36" t="s">
        <v>10060</v>
      </c>
      <c r="E782" s="13" t="s">
        <v>9965</v>
      </c>
      <c r="F782" s="42">
        <v>1</v>
      </c>
      <c r="G782" s="45">
        <v>54.77</v>
      </c>
      <c r="H782" s="43"/>
      <c r="I782" s="44">
        <f>IFERROR(Таб08_04[[#This Row],[Цена]]*Таб08_04[[#This Row],[Заказ]],"")</f>
        <v>0</v>
      </c>
      <c r="J782" s="18" t="s">
        <v>10644</v>
      </c>
      <c r="K782" s="73" t="str">
        <f t="shared" si="12"/>
        <v/>
      </c>
      <c r="L782" s="12"/>
    </row>
    <row r="783" spans="2:12" ht="15.6" x14ac:dyDescent="0.3">
      <c r="B783" s="13" t="s">
        <v>8111</v>
      </c>
      <c r="C783" s="41" t="s">
        <v>8112</v>
      </c>
      <c r="D783" s="36" t="s">
        <v>10060</v>
      </c>
      <c r="E783" s="13" t="s">
        <v>9965</v>
      </c>
      <c r="F783" s="42">
        <v>1</v>
      </c>
      <c r="G783" s="45">
        <v>48.34</v>
      </c>
      <c r="H783" s="43"/>
      <c r="I783" s="44">
        <f>IFERROR(Таб08_04[[#This Row],[Цена]]*Таб08_04[[#This Row],[Заказ]],"")</f>
        <v>0</v>
      </c>
      <c r="J783" s="18" t="s">
        <v>10644</v>
      </c>
      <c r="K783" s="73" t="str">
        <f t="shared" si="12"/>
        <v/>
      </c>
      <c r="L783" s="12"/>
    </row>
    <row r="784" spans="2:12" ht="15.6" x14ac:dyDescent="0.3">
      <c r="B784" s="13" t="s">
        <v>8113</v>
      </c>
      <c r="C784" s="41" t="s">
        <v>8114</v>
      </c>
      <c r="D784" s="36" t="s">
        <v>10060</v>
      </c>
      <c r="E784" s="13" t="s">
        <v>9965</v>
      </c>
      <c r="F784" s="42">
        <v>1</v>
      </c>
      <c r="G784" s="45">
        <v>48.34</v>
      </c>
      <c r="H784" s="43"/>
      <c r="I784" s="44">
        <f>IFERROR(Таб08_04[[#This Row],[Цена]]*Таб08_04[[#This Row],[Заказ]],"")</f>
        <v>0</v>
      </c>
      <c r="J784" s="18" t="s">
        <v>10644</v>
      </c>
      <c r="K784" s="73" t="str">
        <f t="shared" si="12"/>
        <v/>
      </c>
      <c r="L784" s="12"/>
    </row>
    <row r="785" spans="2:12" ht="15.6" x14ac:dyDescent="0.3">
      <c r="B785" s="13" t="s">
        <v>8115</v>
      </c>
      <c r="C785" s="41" t="s">
        <v>8116</v>
      </c>
      <c r="D785" s="36" t="s">
        <v>10060</v>
      </c>
      <c r="E785" s="13" t="s">
        <v>9965</v>
      </c>
      <c r="F785" s="42">
        <v>1</v>
      </c>
      <c r="G785" s="45">
        <v>46.06</v>
      </c>
      <c r="H785" s="43"/>
      <c r="I785" s="44">
        <f>IFERROR(Таб08_04[[#This Row],[Цена]]*Таб08_04[[#This Row],[Заказ]],"")</f>
        <v>0</v>
      </c>
      <c r="J785" s="18" t="s">
        <v>10644</v>
      </c>
      <c r="K785" s="73" t="str">
        <f t="shared" si="12"/>
        <v/>
      </c>
      <c r="L785" s="12"/>
    </row>
    <row r="786" spans="2:12" ht="15.6" x14ac:dyDescent="0.3">
      <c r="B786" s="13" t="s">
        <v>8117</v>
      </c>
      <c r="C786" s="41" t="s">
        <v>8118</v>
      </c>
      <c r="D786" s="36" t="s">
        <v>10060</v>
      </c>
      <c r="E786" s="13" t="s">
        <v>9965</v>
      </c>
      <c r="F786" s="42">
        <v>1</v>
      </c>
      <c r="G786" s="45">
        <v>48.34</v>
      </c>
      <c r="H786" s="43"/>
      <c r="I786" s="44">
        <f>IFERROR(Таб08_04[[#This Row],[Цена]]*Таб08_04[[#This Row],[Заказ]],"")</f>
        <v>0</v>
      </c>
      <c r="J786" s="18" t="s">
        <v>10644</v>
      </c>
      <c r="K786" s="73" t="str">
        <f t="shared" si="12"/>
        <v/>
      </c>
      <c r="L786" s="12"/>
    </row>
    <row r="787" spans="2:12" ht="15.6" x14ac:dyDescent="0.3">
      <c r="B787" s="13" t="s">
        <v>8119</v>
      </c>
      <c r="C787" s="41" t="s">
        <v>8120</v>
      </c>
      <c r="D787" s="36" t="s">
        <v>10060</v>
      </c>
      <c r="E787" s="13" t="s">
        <v>9965</v>
      </c>
      <c r="F787" s="42">
        <v>1</v>
      </c>
      <c r="G787" s="45">
        <v>46.06</v>
      </c>
      <c r="H787" s="43"/>
      <c r="I787" s="44">
        <f>IFERROR(Таб08_04[[#This Row],[Цена]]*Таб08_04[[#This Row],[Заказ]],"")</f>
        <v>0</v>
      </c>
      <c r="J787" s="18" t="s">
        <v>10644</v>
      </c>
      <c r="K787" s="73" t="str">
        <f t="shared" si="12"/>
        <v/>
      </c>
      <c r="L787" s="12"/>
    </row>
    <row r="788" spans="2:12" ht="15.6" x14ac:dyDescent="0.3">
      <c r="B788" s="13" t="s">
        <v>8121</v>
      </c>
      <c r="C788" s="41" t="s">
        <v>8122</v>
      </c>
      <c r="D788" s="36" t="s">
        <v>10060</v>
      </c>
      <c r="E788" s="13" t="s">
        <v>9965</v>
      </c>
      <c r="F788" s="42">
        <v>1</v>
      </c>
      <c r="G788" s="45">
        <v>51.45</v>
      </c>
      <c r="H788" s="43"/>
      <c r="I788" s="44">
        <f>IFERROR(Таб08_04[[#This Row],[Цена]]*Таб08_04[[#This Row],[Заказ]],"")</f>
        <v>0</v>
      </c>
      <c r="J788" s="18" t="s">
        <v>10644</v>
      </c>
      <c r="K788" s="73" t="str">
        <f t="shared" si="12"/>
        <v/>
      </c>
      <c r="L788" s="12"/>
    </row>
    <row r="789" spans="2:12" ht="15.6" x14ac:dyDescent="0.3">
      <c r="B789" s="13" t="s">
        <v>8123</v>
      </c>
      <c r="C789" s="41" t="s">
        <v>8124</v>
      </c>
      <c r="D789" s="36" t="s">
        <v>10045</v>
      </c>
      <c r="E789" s="13" t="s">
        <v>9965</v>
      </c>
      <c r="F789" s="42">
        <v>3</v>
      </c>
      <c r="G789" s="45">
        <v>40.36</v>
      </c>
      <c r="H789" s="43"/>
      <c r="I789" s="44">
        <f>IFERROR(Таб08_04[[#This Row],[Цена]]*Таб08_04[[#This Row],[Заказ]],"")</f>
        <v>0</v>
      </c>
      <c r="J789" s="18" t="s">
        <v>10644</v>
      </c>
      <c r="K789" s="73" t="str">
        <f t="shared" si="12"/>
        <v/>
      </c>
      <c r="L789" s="12"/>
    </row>
    <row r="790" spans="2:12" ht="15.6" x14ac:dyDescent="0.3">
      <c r="B790" s="13" t="s">
        <v>8125</v>
      </c>
      <c r="C790" s="41" t="s">
        <v>8126</v>
      </c>
      <c r="D790" s="36" t="s">
        <v>10060</v>
      </c>
      <c r="E790" s="13" t="s">
        <v>9965</v>
      </c>
      <c r="F790" s="42">
        <v>1</v>
      </c>
      <c r="G790" s="45">
        <v>48.34</v>
      </c>
      <c r="H790" s="43"/>
      <c r="I790" s="44">
        <f>IFERROR(Таб08_04[[#This Row],[Цена]]*Таб08_04[[#This Row],[Заказ]],"")</f>
        <v>0</v>
      </c>
      <c r="J790" s="18" t="s">
        <v>10644</v>
      </c>
      <c r="K790" s="73" t="str">
        <f t="shared" si="12"/>
        <v/>
      </c>
      <c r="L790" s="12"/>
    </row>
    <row r="791" spans="2:12" ht="15.6" x14ac:dyDescent="0.3">
      <c r="B791" s="13" t="s">
        <v>8127</v>
      </c>
      <c r="C791" s="41" t="s">
        <v>8128</v>
      </c>
      <c r="D791" s="36" t="s">
        <v>10060</v>
      </c>
      <c r="E791" s="13" t="s">
        <v>9965</v>
      </c>
      <c r="F791" s="42">
        <v>1</v>
      </c>
      <c r="G791" s="45">
        <v>48.34</v>
      </c>
      <c r="H791" s="43"/>
      <c r="I791" s="44">
        <f>IFERROR(Таб08_04[[#This Row],[Цена]]*Таб08_04[[#This Row],[Заказ]],"")</f>
        <v>0</v>
      </c>
      <c r="J791" s="18" t="s">
        <v>10644</v>
      </c>
      <c r="K791" s="73" t="str">
        <f t="shared" si="12"/>
        <v/>
      </c>
      <c r="L791" s="12"/>
    </row>
    <row r="792" spans="2:12" ht="15.6" x14ac:dyDescent="0.3">
      <c r="B792" s="13" t="s">
        <v>8129</v>
      </c>
      <c r="C792" s="41" t="s">
        <v>8130</v>
      </c>
      <c r="D792" s="36" t="s">
        <v>10060</v>
      </c>
      <c r="E792" s="13" t="s">
        <v>9965</v>
      </c>
      <c r="F792" s="42">
        <v>1</v>
      </c>
      <c r="G792" s="45">
        <v>48.34</v>
      </c>
      <c r="H792" s="43"/>
      <c r="I792" s="44">
        <f>IFERROR(Таб08_04[[#This Row],[Цена]]*Таб08_04[[#This Row],[Заказ]],"")</f>
        <v>0</v>
      </c>
      <c r="J792" s="18" t="s">
        <v>10644</v>
      </c>
      <c r="K792" s="73" t="str">
        <f t="shared" si="12"/>
        <v/>
      </c>
      <c r="L792" s="12"/>
    </row>
    <row r="793" spans="2:12" ht="15.6" x14ac:dyDescent="0.3">
      <c r="B793" s="13" t="s">
        <v>8131</v>
      </c>
      <c r="C793" s="41" t="s">
        <v>8132</v>
      </c>
      <c r="D793" s="36" t="s">
        <v>10060</v>
      </c>
      <c r="E793" s="13" t="s">
        <v>9965</v>
      </c>
      <c r="F793" s="42">
        <v>1</v>
      </c>
      <c r="G793" s="45">
        <v>48.34</v>
      </c>
      <c r="H793" s="43"/>
      <c r="I793" s="44">
        <f>IFERROR(Таб08_04[[#This Row],[Цена]]*Таб08_04[[#This Row],[Заказ]],"")</f>
        <v>0</v>
      </c>
      <c r="J793" s="18" t="s">
        <v>10644</v>
      </c>
      <c r="K793" s="73" t="str">
        <f t="shared" si="12"/>
        <v/>
      </c>
      <c r="L793" s="12"/>
    </row>
    <row r="794" spans="2:12" ht="15.6" x14ac:dyDescent="0.3">
      <c r="B794" s="13" t="s">
        <v>8133</v>
      </c>
      <c r="C794" s="41" t="s">
        <v>8134</v>
      </c>
      <c r="D794" s="36" t="s">
        <v>10060</v>
      </c>
      <c r="E794" s="13" t="s">
        <v>9965</v>
      </c>
      <c r="F794" s="42">
        <v>1</v>
      </c>
      <c r="G794" s="45">
        <v>51.45</v>
      </c>
      <c r="H794" s="43"/>
      <c r="I794" s="44">
        <f>IFERROR(Таб08_04[[#This Row],[Цена]]*Таб08_04[[#This Row],[Заказ]],"")</f>
        <v>0</v>
      </c>
      <c r="J794" s="18" t="s">
        <v>10644</v>
      </c>
      <c r="K794" s="73" t="str">
        <f t="shared" si="12"/>
        <v/>
      </c>
      <c r="L794" s="12"/>
    </row>
    <row r="795" spans="2:12" ht="15.6" x14ac:dyDescent="0.3">
      <c r="B795" s="13" t="s">
        <v>8135</v>
      </c>
      <c r="C795" s="41" t="s">
        <v>8136</v>
      </c>
      <c r="D795" s="36" t="s">
        <v>10060</v>
      </c>
      <c r="E795" s="13" t="s">
        <v>9965</v>
      </c>
      <c r="F795" s="42">
        <v>1</v>
      </c>
      <c r="G795" s="45">
        <v>49.79</v>
      </c>
      <c r="H795" s="43"/>
      <c r="I795" s="44">
        <f>IFERROR(Таб08_04[[#This Row],[Цена]]*Таб08_04[[#This Row],[Заказ]],"")</f>
        <v>0</v>
      </c>
      <c r="J795" s="18" t="s">
        <v>10644</v>
      </c>
      <c r="K795" s="73" t="str">
        <f t="shared" si="12"/>
        <v/>
      </c>
      <c r="L795" s="12"/>
    </row>
    <row r="796" spans="2:12" ht="15.6" x14ac:dyDescent="0.3">
      <c r="B796" s="13" t="s">
        <v>8137</v>
      </c>
      <c r="C796" s="41" t="s">
        <v>8138</v>
      </c>
      <c r="D796" s="36" t="s">
        <v>10060</v>
      </c>
      <c r="E796" s="13" t="s">
        <v>9965</v>
      </c>
      <c r="F796" s="42">
        <v>1</v>
      </c>
      <c r="G796" s="45">
        <v>48.34</v>
      </c>
      <c r="H796" s="43"/>
      <c r="I796" s="44">
        <f>IFERROR(Таб08_04[[#This Row],[Цена]]*Таб08_04[[#This Row],[Заказ]],"")</f>
        <v>0</v>
      </c>
      <c r="J796" s="18" t="s">
        <v>10644</v>
      </c>
      <c r="K796" s="73" t="str">
        <f t="shared" si="12"/>
        <v/>
      </c>
      <c r="L796" s="12"/>
    </row>
    <row r="797" spans="2:12" ht="15.6" x14ac:dyDescent="0.3">
      <c r="B797" s="13" t="s">
        <v>8139</v>
      </c>
      <c r="C797" s="41" t="s">
        <v>8140</v>
      </c>
      <c r="D797" s="36" t="s">
        <v>10060</v>
      </c>
      <c r="E797" s="13" t="s">
        <v>9965</v>
      </c>
      <c r="F797" s="42">
        <v>1</v>
      </c>
      <c r="G797" s="45">
        <v>60.57</v>
      </c>
      <c r="H797" s="43"/>
      <c r="I797" s="44">
        <f>IFERROR(Таб08_04[[#This Row],[Цена]]*Таб08_04[[#This Row],[Заказ]],"")</f>
        <v>0</v>
      </c>
      <c r="J797" s="18" t="s">
        <v>10644</v>
      </c>
      <c r="K797" s="73" t="str">
        <f t="shared" si="12"/>
        <v/>
      </c>
      <c r="L797" s="12"/>
    </row>
    <row r="798" spans="2:12" ht="15.6" x14ac:dyDescent="0.3">
      <c r="B798" s="13" t="s">
        <v>8141</v>
      </c>
      <c r="C798" s="41" t="s">
        <v>8142</v>
      </c>
      <c r="D798" s="36" t="s">
        <v>10133</v>
      </c>
      <c r="E798" s="13" t="s">
        <v>9965</v>
      </c>
      <c r="F798" s="42">
        <v>1</v>
      </c>
      <c r="G798" s="45">
        <v>46.37</v>
      </c>
      <c r="H798" s="43"/>
      <c r="I798" s="44">
        <f>IFERROR(Таб08_04[[#This Row],[Цена]]*Таб08_04[[#This Row],[Заказ]],"")</f>
        <v>0</v>
      </c>
      <c r="J798" s="18" t="s">
        <v>10644</v>
      </c>
      <c r="K798" s="73" t="str">
        <f t="shared" si="12"/>
        <v/>
      </c>
      <c r="L798" s="12"/>
    </row>
    <row r="799" spans="2:12" ht="15.6" x14ac:dyDescent="0.3">
      <c r="B799" s="13" t="s">
        <v>8143</v>
      </c>
      <c r="C799" s="41" t="s">
        <v>8144</v>
      </c>
      <c r="D799" s="36" t="s">
        <v>10060</v>
      </c>
      <c r="E799" s="13" t="s">
        <v>9965</v>
      </c>
      <c r="F799" s="42">
        <v>1</v>
      </c>
      <c r="G799" s="45">
        <v>48.34</v>
      </c>
      <c r="H799" s="43"/>
      <c r="I799" s="44">
        <f>IFERROR(Таб08_04[[#This Row],[Цена]]*Таб08_04[[#This Row],[Заказ]],"")</f>
        <v>0</v>
      </c>
      <c r="J799" s="18" t="s">
        <v>10644</v>
      </c>
      <c r="K799" s="73" t="str">
        <f t="shared" si="12"/>
        <v/>
      </c>
      <c r="L799" s="12"/>
    </row>
    <row r="800" spans="2:12" ht="15.6" x14ac:dyDescent="0.3">
      <c r="B800" s="13" t="s">
        <v>8145</v>
      </c>
      <c r="C800" s="41" t="s">
        <v>8146</v>
      </c>
      <c r="D800" s="36" t="s">
        <v>10060</v>
      </c>
      <c r="E800" s="13" t="s">
        <v>9965</v>
      </c>
      <c r="F800" s="42">
        <v>1</v>
      </c>
      <c r="G800" s="45">
        <v>49.79</v>
      </c>
      <c r="H800" s="43"/>
      <c r="I800" s="44">
        <f>IFERROR(Таб08_04[[#This Row],[Цена]]*Таб08_04[[#This Row],[Заказ]],"")</f>
        <v>0</v>
      </c>
      <c r="J800" s="18" t="s">
        <v>10644</v>
      </c>
      <c r="K800" s="73" t="str">
        <f t="shared" si="12"/>
        <v/>
      </c>
      <c r="L800" s="12"/>
    </row>
    <row r="801" spans="2:12" ht="15.6" x14ac:dyDescent="0.3">
      <c r="B801" s="13" t="s">
        <v>8147</v>
      </c>
      <c r="C801" s="41" t="s">
        <v>8148</v>
      </c>
      <c r="D801" s="36" t="s">
        <v>10060</v>
      </c>
      <c r="E801" s="13" t="s">
        <v>9965</v>
      </c>
      <c r="F801" s="42">
        <v>1</v>
      </c>
      <c r="G801" s="45">
        <v>48.34</v>
      </c>
      <c r="H801" s="43"/>
      <c r="I801" s="44">
        <f>IFERROR(Таб08_04[[#This Row],[Цена]]*Таб08_04[[#This Row],[Заказ]],"")</f>
        <v>0</v>
      </c>
      <c r="J801" s="18" t="s">
        <v>10644</v>
      </c>
      <c r="K801" s="73" t="str">
        <f t="shared" si="12"/>
        <v/>
      </c>
      <c r="L801" s="12"/>
    </row>
    <row r="802" spans="2:12" ht="15.6" x14ac:dyDescent="0.3">
      <c r="B802" s="13" t="s">
        <v>8027</v>
      </c>
      <c r="C802" s="41" t="s">
        <v>8028</v>
      </c>
      <c r="D802" s="36" t="s">
        <v>10060</v>
      </c>
      <c r="E802" s="13" t="s">
        <v>9965</v>
      </c>
      <c r="F802" s="42">
        <v>1</v>
      </c>
      <c r="G802" s="45">
        <v>44.61</v>
      </c>
      <c r="H802" s="43"/>
      <c r="I802" s="44">
        <f>IFERROR(Таб08_04[[#This Row],[Цена]]*Таб08_04[[#This Row],[Заказ]],"")</f>
        <v>0</v>
      </c>
      <c r="J802" s="18" t="s">
        <v>10644</v>
      </c>
      <c r="K802" s="73" t="str">
        <f t="shared" si="12"/>
        <v/>
      </c>
      <c r="L802" s="12"/>
    </row>
    <row r="803" spans="2:12" ht="15.6" x14ac:dyDescent="0.3">
      <c r="B803" s="13" t="s">
        <v>8149</v>
      </c>
      <c r="C803" s="41" t="s">
        <v>8150</v>
      </c>
      <c r="D803" s="36" t="s">
        <v>10060</v>
      </c>
      <c r="E803" s="13" t="s">
        <v>9965</v>
      </c>
      <c r="F803" s="42">
        <v>1</v>
      </c>
      <c r="G803" s="45">
        <v>60.57</v>
      </c>
      <c r="H803" s="43"/>
      <c r="I803" s="44">
        <f>IFERROR(Таб08_04[[#This Row],[Цена]]*Таб08_04[[#This Row],[Заказ]],"")</f>
        <v>0</v>
      </c>
      <c r="J803" s="18" t="s">
        <v>10644</v>
      </c>
      <c r="K803" s="73" t="str">
        <f t="shared" si="12"/>
        <v/>
      </c>
      <c r="L803" s="12"/>
    </row>
    <row r="804" spans="2:12" ht="15.6" x14ac:dyDescent="0.3">
      <c r="B804" s="13" t="s">
        <v>8021</v>
      </c>
      <c r="C804" s="41" t="s">
        <v>8022</v>
      </c>
      <c r="D804" s="36" t="s">
        <v>10060</v>
      </c>
      <c r="E804" s="13" t="s">
        <v>9965</v>
      </c>
      <c r="F804" s="42">
        <v>1</v>
      </c>
      <c r="G804" s="45">
        <v>56.01</v>
      </c>
      <c r="H804" s="43"/>
      <c r="I804" s="44">
        <f>IFERROR(Таб08_04[[#This Row],[Цена]]*Таб08_04[[#This Row],[Заказ]],"")</f>
        <v>0</v>
      </c>
      <c r="J804" s="18" t="s">
        <v>10644</v>
      </c>
      <c r="K804" s="73" t="str">
        <f t="shared" si="12"/>
        <v/>
      </c>
      <c r="L804" s="12"/>
    </row>
    <row r="805" spans="2:12" ht="15.6" x14ac:dyDescent="0.3">
      <c r="B805" s="13" t="s">
        <v>8023</v>
      </c>
      <c r="C805" s="41" t="s">
        <v>8024</v>
      </c>
      <c r="D805" s="36" t="s">
        <v>10060</v>
      </c>
      <c r="E805" s="13" t="s">
        <v>9965</v>
      </c>
      <c r="F805" s="42">
        <v>1</v>
      </c>
      <c r="G805" s="45">
        <v>48.34</v>
      </c>
      <c r="H805" s="43"/>
      <c r="I805" s="44">
        <f>IFERROR(Таб08_04[[#This Row],[Цена]]*Таб08_04[[#This Row],[Заказ]],"")</f>
        <v>0</v>
      </c>
      <c r="J805" s="18" t="s">
        <v>10644</v>
      </c>
      <c r="K805" s="73" t="str">
        <f t="shared" si="12"/>
        <v/>
      </c>
      <c r="L805" s="12"/>
    </row>
    <row r="806" spans="2:12" ht="15.6" x14ac:dyDescent="0.3">
      <c r="B806" s="13" t="s">
        <v>8025</v>
      </c>
      <c r="C806" s="41" t="s">
        <v>8026</v>
      </c>
      <c r="D806" s="36" t="s">
        <v>10060</v>
      </c>
      <c r="E806" s="13" t="s">
        <v>9965</v>
      </c>
      <c r="F806" s="42">
        <v>1</v>
      </c>
      <c r="G806" s="45">
        <v>56.01</v>
      </c>
      <c r="H806" s="43"/>
      <c r="I806" s="44">
        <f>IFERROR(Таб08_04[[#This Row],[Цена]]*Таб08_04[[#This Row],[Заказ]],"")</f>
        <v>0</v>
      </c>
      <c r="J806" s="18" t="s">
        <v>10644</v>
      </c>
      <c r="K806" s="73" t="str">
        <f t="shared" si="12"/>
        <v/>
      </c>
      <c r="L806" s="12"/>
    </row>
    <row r="807" spans="2:12" ht="15.6" x14ac:dyDescent="0.3">
      <c r="B807" s="13" t="s">
        <v>8329</v>
      </c>
      <c r="C807" s="41" t="s">
        <v>8330</v>
      </c>
      <c r="D807" s="36" t="s">
        <v>10060</v>
      </c>
      <c r="E807" s="13" t="s">
        <v>9965</v>
      </c>
      <c r="F807" s="42">
        <v>1</v>
      </c>
      <c r="G807" s="45">
        <v>39.22</v>
      </c>
      <c r="H807" s="43"/>
      <c r="I807" s="44">
        <f>IFERROR(Таб08_04[[#This Row],[Цена]]*Таб08_04[[#This Row],[Заказ]],"")</f>
        <v>0</v>
      </c>
      <c r="J807" s="18" t="s">
        <v>10644</v>
      </c>
      <c r="K807" s="73" t="str">
        <f t="shared" si="12"/>
        <v/>
      </c>
      <c r="L807" s="12"/>
    </row>
    <row r="808" spans="2:12" ht="15.6" x14ac:dyDescent="0.3">
      <c r="B808" s="13" t="s">
        <v>8363</v>
      </c>
      <c r="C808" s="41" t="s">
        <v>8364</v>
      </c>
      <c r="D808" s="36" t="s">
        <v>10220</v>
      </c>
      <c r="E808" s="13" t="s">
        <v>16</v>
      </c>
      <c r="F808" s="42">
        <v>3</v>
      </c>
      <c r="G808" s="45">
        <v>21.81</v>
      </c>
      <c r="H808" s="43"/>
      <c r="I808" s="44">
        <f>IFERROR(Таб08_04[[#This Row],[Цена]]*Таб08_04[[#This Row],[Заказ]],"")</f>
        <v>0</v>
      </c>
      <c r="J808" s="18" t="s">
        <v>10644</v>
      </c>
      <c r="K808" s="73" t="str">
        <f t="shared" si="12"/>
        <v/>
      </c>
      <c r="L808" s="12"/>
    </row>
    <row r="809" spans="2:12" ht="15.6" x14ac:dyDescent="0.3">
      <c r="B809" s="13" t="s">
        <v>8365</v>
      </c>
      <c r="C809" s="41" t="s">
        <v>8366</v>
      </c>
      <c r="D809" s="36" t="s">
        <v>10133</v>
      </c>
      <c r="E809" s="13" t="s">
        <v>16</v>
      </c>
      <c r="F809" s="42">
        <v>1</v>
      </c>
      <c r="G809" s="45">
        <v>38.909999999999997</v>
      </c>
      <c r="H809" s="43"/>
      <c r="I809" s="44">
        <f>IFERROR(Таб08_04[[#This Row],[Цена]]*Таб08_04[[#This Row],[Заказ]],"")</f>
        <v>0</v>
      </c>
      <c r="J809" s="18" t="s">
        <v>10644</v>
      </c>
      <c r="K809" s="73" t="str">
        <f t="shared" si="12"/>
        <v/>
      </c>
      <c r="L809" s="12"/>
    </row>
    <row r="810" spans="2:12" ht="15.6" x14ac:dyDescent="0.3">
      <c r="B810" s="13" t="s">
        <v>8367</v>
      </c>
      <c r="C810" s="41" t="s">
        <v>8368</v>
      </c>
      <c r="D810" s="36" t="s">
        <v>10190</v>
      </c>
      <c r="E810" s="13" t="s">
        <v>16</v>
      </c>
      <c r="F810" s="42">
        <v>1</v>
      </c>
      <c r="G810" s="45">
        <v>57.72</v>
      </c>
      <c r="H810" s="43"/>
      <c r="I810" s="44">
        <f>IFERROR(Таб08_04[[#This Row],[Цена]]*Таб08_04[[#This Row],[Заказ]],"")</f>
        <v>0</v>
      </c>
      <c r="J810" s="18" t="s">
        <v>10644</v>
      </c>
      <c r="K810" s="73" t="str">
        <f t="shared" si="12"/>
        <v/>
      </c>
      <c r="L810" s="12"/>
    </row>
    <row r="811" spans="2:12" ht="15.6" x14ac:dyDescent="0.3">
      <c r="B811" s="13" t="s">
        <v>8369</v>
      </c>
      <c r="C811" s="41" t="s">
        <v>8370</v>
      </c>
      <c r="D811" s="36" t="s">
        <v>10220</v>
      </c>
      <c r="E811" s="13" t="s">
        <v>16</v>
      </c>
      <c r="F811" s="42">
        <v>3</v>
      </c>
      <c r="G811" s="45">
        <v>21.81</v>
      </c>
      <c r="H811" s="43"/>
      <c r="I811" s="44">
        <f>IFERROR(Таб08_04[[#This Row],[Цена]]*Таб08_04[[#This Row],[Заказ]],"")</f>
        <v>0</v>
      </c>
      <c r="J811" s="18" t="s">
        <v>10644</v>
      </c>
      <c r="K811" s="73" t="str">
        <f t="shared" si="12"/>
        <v/>
      </c>
      <c r="L811" s="12"/>
    </row>
    <row r="812" spans="2:12" ht="15.6" x14ac:dyDescent="0.3">
      <c r="B812" s="13" t="s">
        <v>8371</v>
      </c>
      <c r="C812" s="41" t="s">
        <v>8372</v>
      </c>
      <c r="D812" s="36" t="s">
        <v>10220</v>
      </c>
      <c r="E812" s="13" t="s">
        <v>16</v>
      </c>
      <c r="F812" s="42">
        <v>3</v>
      </c>
      <c r="G812" s="45">
        <v>22.85</v>
      </c>
      <c r="H812" s="43"/>
      <c r="I812" s="44">
        <f>IFERROR(Таб08_04[[#This Row],[Цена]]*Таб08_04[[#This Row],[Заказ]],"")</f>
        <v>0</v>
      </c>
      <c r="J812" s="18" t="s">
        <v>10644</v>
      </c>
      <c r="K812" s="73" t="str">
        <f t="shared" si="12"/>
        <v/>
      </c>
      <c r="L812" s="12"/>
    </row>
    <row r="813" spans="2:12" ht="15.6" x14ac:dyDescent="0.3">
      <c r="B813" s="13" t="s">
        <v>8373</v>
      </c>
      <c r="C813" s="41" t="s">
        <v>8374</v>
      </c>
      <c r="D813" s="36" t="s">
        <v>10190</v>
      </c>
      <c r="E813" s="13" t="s">
        <v>16</v>
      </c>
      <c r="F813" s="42">
        <v>1</v>
      </c>
      <c r="G813" s="45">
        <v>53.16</v>
      </c>
      <c r="H813" s="43"/>
      <c r="I813" s="44">
        <f>IFERROR(Таб08_04[[#This Row],[Цена]]*Таб08_04[[#This Row],[Заказ]],"")</f>
        <v>0</v>
      </c>
      <c r="J813" s="18" t="s">
        <v>10644</v>
      </c>
      <c r="K813" s="73" t="str">
        <f t="shared" si="12"/>
        <v/>
      </c>
      <c r="L813" s="12"/>
    </row>
    <row r="814" spans="2:12" ht="15.6" x14ac:dyDescent="0.3">
      <c r="B814" s="13" t="s">
        <v>8375</v>
      </c>
      <c r="C814" s="41" t="s">
        <v>8376</v>
      </c>
      <c r="D814" s="36" t="s">
        <v>10045</v>
      </c>
      <c r="E814" s="13" t="s">
        <v>16</v>
      </c>
      <c r="F814" s="42">
        <v>3</v>
      </c>
      <c r="G814" s="45">
        <v>20.67</v>
      </c>
      <c r="H814" s="43"/>
      <c r="I814" s="44">
        <f>IFERROR(Таб08_04[[#This Row],[Цена]]*Таб08_04[[#This Row],[Заказ]],"")</f>
        <v>0</v>
      </c>
      <c r="J814" s="18" t="s">
        <v>10644</v>
      </c>
      <c r="K814" s="73" t="str">
        <f t="shared" si="12"/>
        <v/>
      </c>
      <c r="L814" s="12"/>
    </row>
    <row r="815" spans="2:12" ht="15.6" x14ac:dyDescent="0.3">
      <c r="B815" s="13" t="s">
        <v>8377</v>
      </c>
      <c r="C815" s="41" t="s">
        <v>8378</v>
      </c>
      <c r="D815" s="36" t="s">
        <v>10190</v>
      </c>
      <c r="E815" s="13" t="s">
        <v>16</v>
      </c>
      <c r="F815" s="42">
        <v>1</v>
      </c>
      <c r="G815" s="45">
        <v>50.05</v>
      </c>
      <c r="H815" s="43"/>
      <c r="I815" s="44">
        <f>IFERROR(Таб08_04[[#This Row],[Цена]]*Таб08_04[[#This Row],[Заказ]],"")</f>
        <v>0</v>
      </c>
      <c r="J815" s="18" t="s">
        <v>10644</v>
      </c>
      <c r="K815" s="73" t="str">
        <f t="shared" si="12"/>
        <v/>
      </c>
      <c r="L815" s="12"/>
    </row>
    <row r="816" spans="2:12" ht="15.6" x14ac:dyDescent="0.3">
      <c r="B816" s="13" t="s">
        <v>8655</v>
      </c>
      <c r="C816" s="41" t="s">
        <v>8656</v>
      </c>
      <c r="D816" s="36" t="s">
        <v>10045</v>
      </c>
      <c r="E816" s="13" t="s">
        <v>9965</v>
      </c>
      <c r="F816" s="42">
        <v>3</v>
      </c>
      <c r="G816" s="45">
        <v>14.66</v>
      </c>
      <c r="H816" s="43"/>
      <c r="I816" s="44">
        <f>IFERROR(Таб08_04[[#This Row],[Цена]]*Таб08_04[[#This Row],[Заказ]],"")</f>
        <v>0</v>
      </c>
      <c r="J816" s="18" t="s">
        <v>10644</v>
      </c>
      <c r="K816" s="73" t="str">
        <f t="shared" si="12"/>
        <v/>
      </c>
      <c r="L816" s="12"/>
    </row>
    <row r="817" spans="2:12" ht="15.6" x14ac:dyDescent="0.3">
      <c r="B817" s="13" t="s">
        <v>8657</v>
      </c>
      <c r="C817" s="41" t="s">
        <v>8658</v>
      </c>
      <c r="D817" s="36" t="s">
        <v>10045</v>
      </c>
      <c r="E817" s="13" t="s">
        <v>9965</v>
      </c>
      <c r="F817" s="42">
        <v>3</v>
      </c>
      <c r="G817" s="45">
        <v>14.66</v>
      </c>
      <c r="H817" s="43"/>
      <c r="I817" s="44">
        <f>IFERROR(Таб08_04[[#This Row],[Цена]]*Таб08_04[[#This Row],[Заказ]],"")</f>
        <v>0</v>
      </c>
      <c r="J817" s="18" t="s">
        <v>10644</v>
      </c>
      <c r="K817" s="73" t="str">
        <f t="shared" si="12"/>
        <v/>
      </c>
      <c r="L817" s="12"/>
    </row>
    <row r="818" spans="2:12" ht="15.6" x14ac:dyDescent="0.3">
      <c r="B818" s="13" t="s">
        <v>8659</v>
      </c>
      <c r="C818" s="41" t="s">
        <v>8660</v>
      </c>
      <c r="D818" s="36" t="s">
        <v>10045</v>
      </c>
      <c r="E818" s="13" t="s">
        <v>9965</v>
      </c>
      <c r="F818" s="42">
        <v>3</v>
      </c>
      <c r="G818" s="45">
        <v>14.66</v>
      </c>
      <c r="H818" s="43"/>
      <c r="I818" s="44">
        <f>IFERROR(Таб08_04[[#This Row],[Цена]]*Таб08_04[[#This Row],[Заказ]],"")</f>
        <v>0</v>
      </c>
      <c r="J818" s="18" t="s">
        <v>10644</v>
      </c>
      <c r="K818" s="73" t="str">
        <f t="shared" si="12"/>
        <v/>
      </c>
      <c r="L818" s="12"/>
    </row>
    <row r="819" spans="2:12" ht="15.6" x14ac:dyDescent="0.3">
      <c r="B819" s="13" t="s">
        <v>8661</v>
      </c>
      <c r="C819" s="41" t="s">
        <v>8662</v>
      </c>
      <c r="D819" s="36" t="s">
        <v>10045</v>
      </c>
      <c r="E819" s="13" t="s">
        <v>9965</v>
      </c>
      <c r="F819" s="42">
        <v>3</v>
      </c>
      <c r="G819" s="45">
        <v>14.66</v>
      </c>
      <c r="H819" s="43"/>
      <c r="I819" s="44">
        <f>IFERROR(Таб08_04[[#This Row],[Цена]]*Таб08_04[[#This Row],[Заказ]],"")</f>
        <v>0</v>
      </c>
      <c r="J819" s="18" t="s">
        <v>10644</v>
      </c>
      <c r="K819" s="73" t="str">
        <f t="shared" si="12"/>
        <v/>
      </c>
      <c r="L819" s="12"/>
    </row>
    <row r="820" spans="2:12" ht="15.6" x14ac:dyDescent="0.3">
      <c r="B820" s="13" t="s">
        <v>8663</v>
      </c>
      <c r="C820" s="41" t="s">
        <v>8664</v>
      </c>
      <c r="D820" s="36" t="s">
        <v>10045</v>
      </c>
      <c r="E820" s="13" t="s">
        <v>9965</v>
      </c>
      <c r="F820" s="42">
        <v>3</v>
      </c>
      <c r="G820" s="45">
        <v>13.62</v>
      </c>
      <c r="H820" s="43"/>
      <c r="I820" s="44">
        <f>IFERROR(Таб08_04[[#This Row],[Цена]]*Таб08_04[[#This Row],[Заказ]],"")</f>
        <v>0</v>
      </c>
      <c r="J820" s="18" t="s">
        <v>10644</v>
      </c>
      <c r="K820" s="73" t="str">
        <f t="shared" si="12"/>
        <v/>
      </c>
      <c r="L820" s="12"/>
    </row>
    <row r="821" spans="2:12" ht="15.6" x14ac:dyDescent="0.3">
      <c r="B821" s="13" t="s">
        <v>8665</v>
      </c>
      <c r="C821" s="41" t="s">
        <v>8666</v>
      </c>
      <c r="D821" s="36" t="s">
        <v>10045</v>
      </c>
      <c r="E821" s="13" t="s">
        <v>9965</v>
      </c>
      <c r="F821" s="42">
        <v>3</v>
      </c>
      <c r="G821" s="45">
        <v>13.62</v>
      </c>
      <c r="H821" s="43"/>
      <c r="I821" s="44">
        <f>IFERROR(Таб08_04[[#This Row],[Цена]]*Таб08_04[[#This Row],[Заказ]],"")</f>
        <v>0</v>
      </c>
      <c r="J821" s="18" t="s">
        <v>10644</v>
      </c>
      <c r="K821" s="73" t="str">
        <f t="shared" si="12"/>
        <v/>
      </c>
      <c r="L821" s="12"/>
    </row>
    <row r="822" spans="2:12" ht="15.6" x14ac:dyDescent="0.3">
      <c r="B822" s="13" t="s">
        <v>8667</v>
      </c>
      <c r="C822" s="41" t="s">
        <v>8668</v>
      </c>
      <c r="D822" s="36" t="s">
        <v>10045</v>
      </c>
      <c r="E822" s="13" t="s">
        <v>9965</v>
      </c>
      <c r="F822" s="42">
        <v>3</v>
      </c>
      <c r="G822" s="45">
        <v>13.62</v>
      </c>
      <c r="H822" s="43"/>
      <c r="I822" s="44">
        <f>IFERROR(Таб08_04[[#This Row],[Цена]]*Таб08_04[[#This Row],[Заказ]],"")</f>
        <v>0</v>
      </c>
      <c r="J822" s="18" t="s">
        <v>10644</v>
      </c>
      <c r="K822" s="73" t="str">
        <f t="shared" si="12"/>
        <v/>
      </c>
      <c r="L822" s="12"/>
    </row>
    <row r="823" spans="2:12" ht="15.6" x14ac:dyDescent="0.3">
      <c r="B823" s="13" t="s">
        <v>8669</v>
      </c>
      <c r="C823" s="41" t="s">
        <v>8670</v>
      </c>
      <c r="D823" s="36" t="s">
        <v>10045</v>
      </c>
      <c r="E823" s="13" t="s">
        <v>9965</v>
      </c>
      <c r="F823" s="42">
        <v>3</v>
      </c>
      <c r="G823" s="45">
        <v>13.62</v>
      </c>
      <c r="H823" s="43"/>
      <c r="I823" s="44">
        <f>IFERROR(Таб08_04[[#This Row],[Цена]]*Таб08_04[[#This Row],[Заказ]],"")</f>
        <v>0</v>
      </c>
      <c r="J823" s="18" t="s">
        <v>10644</v>
      </c>
      <c r="K823" s="73" t="str">
        <f t="shared" si="12"/>
        <v/>
      </c>
      <c r="L823" s="12"/>
    </row>
    <row r="824" spans="2:12" ht="15.6" x14ac:dyDescent="0.3">
      <c r="B824" s="13" t="s">
        <v>8671</v>
      </c>
      <c r="C824" s="41" t="s">
        <v>8672</v>
      </c>
      <c r="D824" s="36" t="s">
        <v>10045</v>
      </c>
      <c r="E824" s="13" t="s">
        <v>9965</v>
      </c>
      <c r="F824" s="42">
        <v>3</v>
      </c>
      <c r="G824" s="45">
        <v>13.62</v>
      </c>
      <c r="H824" s="43"/>
      <c r="I824" s="44">
        <f>IFERROR(Таб08_04[[#This Row],[Цена]]*Таб08_04[[#This Row],[Заказ]],"")</f>
        <v>0</v>
      </c>
      <c r="J824" s="18" t="s">
        <v>10644</v>
      </c>
      <c r="K824" s="73" t="str">
        <f t="shared" si="12"/>
        <v/>
      </c>
      <c r="L824" s="12"/>
    </row>
    <row r="825" spans="2:12" ht="15.6" x14ac:dyDescent="0.3">
      <c r="B825" s="13" t="s">
        <v>8673</v>
      </c>
      <c r="C825" s="41" t="s">
        <v>8674</v>
      </c>
      <c r="D825" s="36" t="s">
        <v>10045</v>
      </c>
      <c r="E825" s="13" t="s">
        <v>9965</v>
      </c>
      <c r="F825" s="42">
        <v>3</v>
      </c>
      <c r="G825" s="45">
        <v>13.62</v>
      </c>
      <c r="H825" s="43"/>
      <c r="I825" s="44">
        <f>IFERROR(Таб08_04[[#This Row],[Цена]]*Таб08_04[[#This Row],[Заказ]],"")</f>
        <v>0</v>
      </c>
      <c r="J825" s="18" t="s">
        <v>10644</v>
      </c>
      <c r="K825" s="73" t="str">
        <f t="shared" si="12"/>
        <v/>
      </c>
      <c r="L825" s="12"/>
    </row>
    <row r="826" spans="2:12" ht="15.6" x14ac:dyDescent="0.3">
      <c r="B826" s="13" t="s">
        <v>8675</v>
      </c>
      <c r="C826" s="41" t="s">
        <v>8676</v>
      </c>
      <c r="D826" s="36" t="s">
        <v>10045</v>
      </c>
      <c r="E826" s="13" t="s">
        <v>9965</v>
      </c>
      <c r="F826" s="42">
        <v>3</v>
      </c>
      <c r="G826" s="45">
        <v>13.62</v>
      </c>
      <c r="H826" s="43"/>
      <c r="I826" s="44">
        <f>IFERROR(Таб08_04[[#This Row],[Цена]]*Таб08_04[[#This Row],[Заказ]],"")</f>
        <v>0</v>
      </c>
      <c r="J826" s="18" t="s">
        <v>10644</v>
      </c>
      <c r="K826" s="73" t="str">
        <f t="shared" si="12"/>
        <v/>
      </c>
      <c r="L826" s="12"/>
    </row>
    <row r="827" spans="2:12" ht="15.6" x14ac:dyDescent="0.3">
      <c r="B827" s="13" t="s">
        <v>8677</v>
      </c>
      <c r="C827" s="41" t="s">
        <v>8678</v>
      </c>
      <c r="D827" s="36" t="s">
        <v>10045</v>
      </c>
      <c r="E827" s="13" t="s">
        <v>9965</v>
      </c>
      <c r="F827" s="42">
        <v>3</v>
      </c>
      <c r="G827" s="45">
        <v>13.62</v>
      </c>
      <c r="H827" s="43"/>
      <c r="I827" s="44">
        <f>IFERROR(Таб08_04[[#This Row],[Цена]]*Таб08_04[[#This Row],[Заказ]],"")</f>
        <v>0</v>
      </c>
      <c r="J827" s="18" t="s">
        <v>10644</v>
      </c>
      <c r="K827" s="73" t="str">
        <f t="shared" si="12"/>
        <v/>
      </c>
      <c r="L827" s="12"/>
    </row>
    <row r="828" spans="2:12" ht="15.6" x14ac:dyDescent="0.3">
      <c r="B828" s="13" t="s">
        <v>8679</v>
      </c>
      <c r="C828" s="41" t="s">
        <v>8680</v>
      </c>
      <c r="D828" s="36" t="s">
        <v>10045</v>
      </c>
      <c r="E828" s="13" t="s">
        <v>9965</v>
      </c>
      <c r="F828" s="42">
        <v>3</v>
      </c>
      <c r="G828" s="45">
        <v>13.62</v>
      </c>
      <c r="H828" s="43"/>
      <c r="I828" s="44">
        <f>IFERROR(Таб08_04[[#This Row],[Цена]]*Таб08_04[[#This Row],[Заказ]],"")</f>
        <v>0</v>
      </c>
      <c r="J828" s="18" t="s">
        <v>10644</v>
      </c>
      <c r="K828" s="73" t="str">
        <f t="shared" si="12"/>
        <v/>
      </c>
      <c r="L828" s="12"/>
    </row>
    <row r="829" spans="2:12" ht="15.6" x14ac:dyDescent="0.3">
      <c r="B829" s="13" t="s">
        <v>8681</v>
      </c>
      <c r="C829" s="41" t="s">
        <v>8682</v>
      </c>
      <c r="D829" s="36" t="s">
        <v>10045</v>
      </c>
      <c r="E829" s="13" t="s">
        <v>9965</v>
      </c>
      <c r="F829" s="42">
        <v>3</v>
      </c>
      <c r="G829" s="45">
        <v>13.62</v>
      </c>
      <c r="H829" s="43"/>
      <c r="I829" s="44">
        <f>IFERROR(Таб08_04[[#This Row],[Цена]]*Таб08_04[[#This Row],[Заказ]],"")</f>
        <v>0</v>
      </c>
      <c r="J829" s="18" t="s">
        <v>10644</v>
      </c>
      <c r="K829" s="73" t="str">
        <f t="shared" si="12"/>
        <v/>
      </c>
      <c r="L829" s="12"/>
    </row>
    <row r="830" spans="2:12" ht="15.6" x14ac:dyDescent="0.3">
      <c r="B830" s="13" t="s">
        <v>8683</v>
      </c>
      <c r="C830" s="41" t="s">
        <v>8684</v>
      </c>
      <c r="D830" s="36" t="s">
        <v>10045</v>
      </c>
      <c r="E830" s="13" t="s">
        <v>9965</v>
      </c>
      <c r="F830" s="42">
        <v>3</v>
      </c>
      <c r="G830" s="45">
        <v>13.62</v>
      </c>
      <c r="H830" s="43"/>
      <c r="I830" s="44">
        <f>IFERROR(Таб08_04[[#This Row],[Цена]]*Таб08_04[[#This Row],[Заказ]],"")</f>
        <v>0</v>
      </c>
      <c r="J830" s="18" t="s">
        <v>10644</v>
      </c>
      <c r="K830" s="73" t="str">
        <f t="shared" si="12"/>
        <v/>
      </c>
      <c r="L830" s="12"/>
    </row>
    <row r="831" spans="2:12" ht="15.6" x14ac:dyDescent="0.3">
      <c r="B831" s="13" t="s">
        <v>8569</v>
      </c>
      <c r="C831" s="41" t="s">
        <v>8570</v>
      </c>
      <c r="D831" s="36" t="s">
        <v>10190</v>
      </c>
      <c r="E831" s="13" t="s">
        <v>9965</v>
      </c>
      <c r="F831" s="42">
        <v>1</v>
      </c>
      <c r="G831" s="45">
        <v>50.05</v>
      </c>
      <c r="H831" s="43"/>
      <c r="I831" s="44">
        <f>IFERROR(Таб08_04[[#This Row],[Цена]]*Таб08_04[[#This Row],[Заказ]],"")</f>
        <v>0</v>
      </c>
      <c r="J831" s="18" t="s">
        <v>10644</v>
      </c>
      <c r="K831" s="73" t="str">
        <f t="shared" si="12"/>
        <v/>
      </c>
      <c r="L831" s="12"/>
    </row>
    <row r="832" spans="2:12" ht="15.6" x14ac:dyDescent="0.3">
      <c r="B832" s="13" t="s">
        <v>8571</v>
      </c>
      <c r="C832" s="41" t="s">
        <v>8572</v>
      </c>
      <c r="D832" s="36" t="s">
        <v>10190</v>
      </c>
      <c r="E832" s="13" t="s">
        <v>9965</v>
      </c>
      <c r="F832" s="42">
        <v>1</v>
      </c>
      <c r="G832" s="45">
        <v>62.28</v>
      </c>
      <c r="H832" s="43"/>
      <c r="I832" s="44">
        <f>IFERROR(Таб08_04[[#This Row],[Цена]]*Таб08_04[[#This Row],[Заказ]],"")</f>
        <v>0</v>
      </c>
      <c r="J832" s="18" t="s">
        <v>10644</v>
      </c>
      <c r="K832" s="73" t="str">
        <f t="shared" si="12"/>
        <v/>
      </c>
      <c r="L832" s="12"/>
    </row>
    <row r="833" spans="2:12" ht="15.6" x14ac:dyDescent="0.3">
      <c r="B833" s="13" t="s">
        <v>8561</v>
      </c>
      <c r="C833" s="41" t="s">
        <v>8562</v>
      </c>
      <c r="D833" s="36" t="s">
        <v>10133</v>
      </c>
      <c r="E833" s="13" t="s">
        <v>16</v>
      </c>
      <c r="F833" s="42">
        <v>1</v>
      </c>
      <c r="G833" s="45">
        <v>36.630000000000003</v>
      </c>
      <c r="H833" s="43"/>
      <c r="I833" s="44">
        <f>IFERROR(Таб08_04[[#This Row],[Цена]]*Таб08_04[[#This Row],[Заказ]],"")</f>
        <v>0</v>
      </c>
      <c r="J833" s="18" t="s">
        <v>10644</v>
      </c>
      <c r="K833" s="73" t="str">
        <f t="shared" si="12"/>
        <v/>
      </c>
      <c r="L833" s="12"/>
    </row>
    <row r="834" spans="2:12" ht="15.6" x14ac:dyDescent="0.3">
      <c r="B834" s="13" t="s">
        <v>8563</v>
      </c>
      <c r="C834" s="41" t="s">
        <v>8564</v>
      </c>
      <c r="D834" s="36" t="s">
        <v>10133</v>
      </c>
      <c r="E834" s="13" t="s">
        <v>16</v>
      </c>
      <c r="F834" s="42">
        <v>1</v>
      </c>
      <c r="G834" s="45">
        <v>38.909999999999997</v>
      </c>
      <c r="H834" s="43"/>
      <c r="I834" s="44">
        <f>IFERROR(Таб08_04[[#This Row],[Цена]]*Таб08_04[[#This Row],[Заказ]],"")</f>
        <v>0</v>
      </c>
      <c r="J834" s="18" t="s">
        <v>10644</v>
      </c>
      <c r="K834" s="73" t="str">
        <f t="shared" si="12"/>
        <v/>
      </c>
      <c r="L834" s="12"/>
    </row>
    <row r="835" spans="2:12" ht="15.6" x14ac:dyDescent="0.3">
      <c r="B835" s="13" t="s">
        <v>8565</v>
      </c>
      <c r="C835" s="41" t="s">
        <v>8566</v>
      </c>
      <c r="D835" s="36" t="s">
        <v>10190</v>
      </c>
      <c r="E835" s="13" t="s">
        <v>16</v>
      </c>
      <c r="F835" s="42">
        <v>1</v>
      </c>
      <c r="G835" s="45">
        <v>53.16</v>
      </c>
      <c r="H835" s="43"/>
      <c r="I835" s="44">
        <f>IFERROR(Таб08_04[[#This Row],[Цена]]*Таб08_04[[#This Row],[Заказ]],"")</f>
        <v>0</v>
      </c>
      <c r="J835" s="18" t="s">
        <v>10644</v>
      </c>
      <c r="K835" s="73" t="str">
        <f t="shared" si="12"/>
        <v/>
      </c>
      <c r="L835" s="12"/>
    </row>
    <row r="836" spans="2:12" ht="15.6" x14ac:dyDescent="0.3">
      <c r="B836" s="13" t="s">
        <v>8567</v>
      </c>
      <c r="C836" s="41" t="s">
        <v>8568</v>
      </c>
      <c r="D836" s="36" t="s">
        <v>10133</v>
      </c>
      <c r="E836" s="13" t="s">
        <v>16</v>
      </c>
      <c r="F836" s="42">
        <v>1</v>
      </c>
      <c r="G836" s="45">
        <v>36.630000000000003</v>
      </c>
      <c r="H836" s="43"/>
      <c r="I836" s="44">
        <f>IFERROR(Таб08_04[[#This Row],[Цена]]*Таб08_04[[#This Row],[Заказ]],"")</f>
        <v>0</v>
      </c>
      <c r="J836" s="18" t="s">
        <v>10644</v>
      </c>
      <c r="K836" s="73" t="str">
        <f t="shared" si="12"/>
        <v/>
      </c>
      <c r="L836" s="12"/>
    </row>
    <row r="837" spans="2:12" ht="15.6" x14ac:dyDescent="0.3">
      <c r="B837" s="13" t="s">
        <v>8577</v>
      </c>
      <c r="C837" s="41" t="s">
        <v>8578</v>
      </c>
      <c r="D837" s="36" t="s">
        <v>10060</v>
      </c>
      <c r="E837" s="13" t="s">
        <v>16</v>
      </c>
      <c r="F837" s="42">
        <v>1</v>
      </c>
      <c r="G837" s="45">
        <v>51.24</v>
      </c>
      <c r="H837" s="43"/>
      <c r="I837" s="44">
        <f>IFERROR(Таб08_04[[#This Row],[Цена]]*Таб08_04[[#This Row],[Заказ]],"")</f>
        <v>0</v>
      </c>
      <c r="J837" s="18" t="s">
        <v>10644</v>
      </c>
      <c r="K837" s="73" t="str">
        <f t="shared" si="12"/>
        <v/>
      </c>
      <c r="L837" s="12"/>
    </row>
    <row r="838" spans="2:12" ht="15.6" x14ac:dyDescent="0.3">
      <c r="B838" s="13" t="s">
        <v>8573</v>
      </c>
      <c r="C838" s="41" t="s">
        <v>8574</v>
      </c>
      <c r="D838" s="36" t="s">
        <v>10060</v>
      </c>
      <c r="E838" s="13" t="s">
        <v>16</v>
      </c>
      <c r="F838" s="42">
        <v>1</v>
      </c>
      <c r="G838" s="45">
        <v>51.24</v>
      </c>
      <c r="H838" s="43"/>
      <c r="I838" s="44">
        <f>IFERROR(Таб08_04[[#This Row],[Цена]]*Таб08_04[[#This Row],[Заказ]],"")</f>
        <v>0</v>
      </c>
      <c r="J838" s="18" t="s">
        <v>10644</v>
      </c>
      <c r="K838" s="73" t="str">
        <f t="shared" ref="K838:K901" si="13">IF(AND($K$4&gt;0,$K$4&lt;300),"Минимальный заказ по вкладке 300 евро","")</f>
        <v/>
      </c>
      <c r="L838" s="12"/>
    </row>
    <row r="839" spans="2:12" ht="15.6" x14ac:dyDescent="0.3">
      <c r="B839" s="13" t="s">
        <v>8575</v>
      </c>
      <c r="C839" s="41" t="s">
        <v>8576</v>
      </c>
      <c r="D839" s="36" t="s">
        <v>10060</v>
      </c>
      <c r="E839" s="13" t="s">
        <v>16</v>
      </c>
      <c r="F839" s="42">
        <v>1</v>
      </c>
      <c r="G839" s="45">
        <v>51.24</v>
      </c>
      <c r="H839" s="43"/>
      <c r="I839" s="44">
        <f>IFERROR(Таб08_04[[#This Row],[Цена]]*Таб08_04[[#This Row],[Заказ]],"")</f>
        <v>0</v>
      </c>
      <c r="J839" s="18" t="s">
        <v>10644</v>
      </c>
      <c r="K839" s="73" t="str">
        <f t="shared" si="13"/>
        <v/>
      </c>
      <c r="L839" s="12"/>
    </row>
    <row r="840" spans="2:12" ht="15.6" x14ac:dyDescent="0.3">
      <c r="B840" s="13" t="s">
        <v>8579</v>
      </c>
      <c r="C840" s="41" t="s">
        <v>8580</v>
      </c>
      <c r="D840" s="36" t="s">
        <v>10060</v>
      </c>
      <c r="E840" s="13" t="s">
        <v>16</v>
      </c>
      <c r="F840" s="42">
        <v>1</v>
      </c>
      <c r="G840" s="45">
        <v>51.24</v>
      </c>
      <c r="H840" s="43"/>
      <c r="I840" s="44">
        <f>IFERROR(Таб08_04[[#This Row],[Цена]]*Таб08_04[[#This Row],[Заказ]],"")</f>
        <v>0</v>
      </c>
      <c r="J840" s="18" t="s">
        <v>10644</v>
      </c>
      <c r="K840" s="73" t="str">
        <f t="shared" si="13"/>
        <v/>
      </c>
      <c r="L840" s="12"/>
    </row>
    <row r="841" spans="2:12" ht="15.6" x14ac:dyDescent="0.3">
      <c r="B841" s="13" t="s">
        <v>8585</v>
      </c>
      <c r="C841" s="41" t="s">
        <v>8586</v>
      </c>
      <c r="D841" s="36" t="s">
        <v>10060</v>
      </c>
      <c r="E841" s="13" t="s">
        <v>16</v>
      </c>
      <c r="F841" s="42">
        <v>1</v>
      </c>
      <c r="G841" s="45">
        <v>51.24</v>
      </c>
      <c r="H841" s="43"/>
      <c r="I841" s="44">
        <f>IFERROR(Таб08_04[[#This Row],[Цена]]*Таб08_04[[#This Row],[Заказ]],"")</f>
        <v>0</v>
      </c>
      <c r="J841" s="18" t="s">
        <v>10644</v>
      </c>
      <c r="K841" s="73" t="str">
        <f t="shared" si="13"/>
        <v/>
      </c>
      <c r="L841" s="12"/>
    </row>
    <row r="842" spans="2:12" ht="15.6" x14ac:dyDescent="0.3">
      <c r="B842" s="13" t="s">
        <v>8581</v>
      </c>
      <c r="C842" s="41" t="s">
        <v>8582</v>
      </c>
      <c r="D842" s="36" t="s">
        <v>10060</v>
      </c>
      <c r="E842" s="13" t="s">
        <v>16</v>
      </c>
      <c r="F842" s="42">
        <v>1</v>
      </c>
      <c r="G842" s="45">
        <v>51.24</v>
      </c>
      <c r="H842" s="43"/>
      <c r="I842" s="44">
        <f>IFERROR(Таб08_04[[#This Row],[Цена]]*Таб08_04[[#This Row],[Заказ]],"")</f>
        <v>0</v>
      </c>
      <c r="J842" s="18" t="s">
        <v>10644</v>
      </c>
      <c r="K842" s="73" t="str">
        <f t="shared" si="13"/>
        <v/>
      </c>
      <c r="L842" s="12"/>
    </row>
    <row r="843" spans="2:12" ht="15.6" x14ac:dyDescent="0.3">
      <c r="B843" s="13" t="s">
        <v>8583</v>
      </c>
      <c r="C843" s="41" t="s">
        <v>8584</v>
      </c>
      <c r="D843" s="36" t="s">
        <v>10060</v>
      </c>
      <c r="E843" s="13" t="s">
        <v>16</v>
      </c>
      <c r="F843" s="42">
        <v>1</v>
      </c>
      <c r="G843" s="45">
        <v>51.24</v>
      </c>
      <c r="H843" s="43"/>
      <c r="I843" s="44">
        <f>IFERROR(Таб08_04[[#This Row],[Цена]]*Таб08_04[[#This Row],[Заказ]],"")</f>
        <v>0</v>
      </c>
      <c r="J843" s="18" t="s">
        <v>10644</v>
      </c>
      <c r="K843" s="73" t="str">
        <f t="shared" si="13"/>
        <v/>
      </c>
      <c r="L843" s="12"/>
    </row>
    <row r="844" spans="2:12" ht="15.6" x14ac:dyDescent="0.3">
      <c r="B844" s="13" t="s">
        <v>8587</v>
      </c>
      <c r="C844" s="41" t="s">
        <v>8588</v>
      </c>
      <c r="D844" s="36" t="s">
        <v>10190</v>
      </c>
      <c r="E844" s="13" t="s">
        <v>16</v>
      </c>
      <c r="F844" s="42">
        <v>1</v>
      </c>
      <c r="G844" s="45">
        <v>60</v>
      </c>
      <c r="H844" s="43"/>
      <c r="I844" s="44">
        <f>IFERROR(Таб08_04[[#This Row],[Цена]]*Таб08_04[[#This Row],[Заказ]],"")</f>
        <v>0</v>
      </c>
      <c r="J844" s="18" t="s">
        <v>10644</v>
      </c>
      <c r="K844" s="73" t="str">
        <f t="shared" si="13"/>
        <v/>
      </c>
      <c r="L844" s="12"/>
    </row>
    <row r="845" spans="2:12" ht="15.6" x14ac:dyDescent="0.3">
      <c r="B845" s="13" t="s">
        <v>8589</v>
      </c>
      <c r="C845" s="41" t="s">
        <v>8590</v>
      </c>
      <c r="D845" s="36" t="s">
        <v>10190</v>
      </c>
      <c r="E845" s="13" t="s">
        <v>16</v>
      </c>
      <c r="F845" s="42">
        <v>1</v>
      </c>
      <c r="G845" s="45">
        <v>60</v>
      </c>
      <c r="H845" s="43"/>
      <c r="I845" s="44">
        <f>IFERROR(Таб08_04[[#This Row],[Цена]]*Таб08_04[[#This Row],[Заказ]],"")</f>
        <v>0</v>
      </c>
      <c r="J845" s="18" t="s">
        <v>10644</v>
      </c>
      <c r="K845" s="73" t="str">
        <f t="shared" si="13"/>
        <v/>
      </c>
      <c r="L845" s="12"/>
    </row>
    <row r="846" spans="2:12" ht="15.6" x14ac:dyDescent="0.3">
      <c r="B846" s="13" t="s">
        <v>8591</v>
      </c>
      <c r="C846" s="41" t="s">
        <v>8592</v>
      </c>
      <c r="D846" s="36" t="s">
        <v>10060</v>
      </c>
      <c r="E846" s="13" t="s">
        <v>16</v>
      </c>
      <c r="F846" s="42">
        <v>1</v>
      </c>
      <c r="G846" s="45">
        <v>29.07</v>
      </c>
      <c r="H846" s="43"/>
      <c r="I846" s="44">
        <f>IFERROR(Таб08_04[[#This Row],[Цена]]*Таб08_04[[#This Row],[Заказ]],"")</f>
        <v>0</v>
      </c>
      <c r="J846" s="18" t="s">
        <v>10644</v>
      </c>
      <c r="K846" s="73" t="str">
        <f t="shared" si="13"/>
        <v/>
      </c>
      <c r="L846" s="12"/>
    </row>
    <row r="847" spans="2:12" ht="15.6" x14ac:dyDescent="0.3">
      <c r="B847" s="13" t="s">
        <v>8547</v>
      </c>
      <c r="C847" s="41" t="s">
        <v>8548</v>
      </c>
      <c r="D847" s="36" t="s">
        <v>10220</v>
      </c>
      <c r="E847" s="13" t="s">
        <v>16</v>
      </c>
      <c r="F847" s="42">
        <v>3</v>
      </c>
      <c r="G847" s="45">
        <v>20.57</v>
      </c>
      <c r="H847" s="43"/>
      <c r="I847" s="44">
        <f>IFERROR(Таб08_04[[#This Row],[Цена]]*Таб08_04[[#This Row],[Заказ]],"")</f>
        <v>0</v>
      </c>
      <c r="J847" s="18" t="s">
        <v>10644</v>
      </c>
      <c r="K847" s="73" t="str">
        <f t="shared" si="13"/>
        <v/>
      </c>
      <c r="L847" s="12"/>
    </row>
    <row r="848" spans="2:12" ht="15.6" x14ac:dyDescent="0.3">
      <c r="B848" s="13" t="s">
        <v>8549</v>
      </c>
      <c r="C848" s="41" t="s">
        <v>8550</v>
      </c>
      <c r="D848" s="36" t="s">
        <v>10220</v>
      </c>
      <c r="E848" s="13" t="s">
        <v>16</v>
      </c>
      <c r="F848" s="42">
        <v>3</v>
      </c>
      <c r="G848" s="45">
        <v>22.02</v>
      </c>
      <c r="H848" s="43"/>
      <c r="I848" s="44">
        <f>IFERROR(Таб08_04[[#This Row],[Цена]]*Таб08_04[[#This Row],[Заказ]],"")</f>
        <v>0</v>
      </c>
      <c r="J848" s="18" t="s">
        <v>10644</v>
      </c>
      <c r="K848" s="73" t="str">
        <f t="shared" si="13"/>
        <v/>
      </c>
      <c r="L848" s="12"/>
    </row>
    <row r="849" spans="2:12" ht="15.6" x14ac:dyDescent="0.3">
      <c r="B849" s="13" t="s">
        <v>8551</v>
      </c>
      <c r="C849" s="41" t="s">
        <v>8552</v>
      </c>
      <c r="D849" s="36" t="s">
        <v>10045</v>
      </c>
      <c r="E849" s="13" t="s">
        <v>16</v>
      </c>
      <c r="F849" s="42">
        <v>3</v>
      </c>
      <c r="G849" s="45">
        <v>17.149999999999999</v>
      </c>
      <c r="H849" s="43"/>
      <c r="I849" s="44">
        <f>IFERROR(Таб08_04[[#This Row],[Цена]]*Таб08_04[[#This Row],[Заказ]],"")</f>
        <v>0</v>
      </c>
      <c r="J849" s="18" t="s">
        <v>10644</v>
      </c>
      <c r="K849" s="73" t="str">
        <f t="shared" si="13"/>
        <v/>
      </c>
      <c r="L849" s="12"/>
    </row>
    <row r="850" spans="2:12" ht="15.6" x14ac:dyDescent="0.3">
      <c r="B850" s="13" t="s">
        <v>8553</v>
      </c>
      <c r="C850" s="41" t="s">
        <v>8554</v>
      </c>
      <c r="D850" s="36" t="s">
        <v>10045</v>
      </c>
      <c r="E850" s="13" t="s">
        <v>16</v>
      </c>
      <c r="F850" s="42">
        <v>3</v>
      </c>
      <c r="G850" s="45">
        <v>17.77</v>
      </c>
      <c r="H850" s="43"/>
      <c r="I850" s="44">
        <f>IFERROR(Таб08_04[[#This Row],[Цена]]*Таб08_04[[#This Row],[Заказ]],"")</f>
        <v>0</v>
      </c>
      <c r="J850" s="18" t="s">
        <v>10644</v>
      </c>
      <c r="K850" s="73" t="str">
        <f t="shared" si="13"/>
        <v/>
      </c>
      <c r="L850" s="12"/>
    </row>
    <row r="851" spans="2:12" ht="15.6" x14ac:dyDescent="0.3">
      <c r="B851" s="13" t="s">
        <v>8533</v>
      </c>
      <c r="C851" s="41" t="s">
        <v>8534</v>
      </c>
      <c r="D851" s="36" t="s">
        <v>10045</v>
      </c>
      <c r="E851" s="13" t="s">
        <v>16</v>
      </c>
      <c r="F851" s="42">
        <v>3</v>
      </c>
      <c r="G851" s="45">
        <v>19.43</v>
      </c>
      <c r="H851" s="43"/>
      <c r="I851" s="44">
        <f>IFERROR(Таб08_04[[#This Row],[Цена]]*Таб08_04[[#This Row],[Заказ]],"")</f>
        <v>0</v>
      </c>
      <c r="J851" s="18" t="s">
        <v>10644</v>
      </c>
      <c r="K851" s="73" t="str">
        <f t="shared" si="13"/>
        <v/>
      </c>
      <c r="L851" s="12"/>
    </row>
    <row r="852" spans="2:12" ht="15.6" x14ac:dyDescent="0.3">
      <c r="B852" s="13" t="s">
        <v>8535</v>
      </c>
      <c r="C852" s="41" t="s">
        <v>8536</v>
      </c>
      <c r="D852" s="36" t="s">
        <v>10060</v>
      </c>
      <c r="E852" s="13" t="s">
        <v>16</v>
      </c>
      <c r="F852" s="42">
        <v>1</v>
      </c>
      <c r="G852" s="45">
        <v>30.93</v>
      </c>
      <c r="H852" s="43"/>
      <c r="I852" s="44">
        <f>IFERROR(Таб08_04[[#This Row],[Цена]]*Таб08_04[[#This Row],[Заказ]],"")</f>
        <v>0</v>
      </c>
      <c r="J852" s="18" t="s">
        <v>10644</v>
      </c>
      <c r="K852" s="73" t="str">
        <f t="shared" si="13"/>
        <v/>
      </c>
      <c r="L852" s="12"/>
    </row>
    <row r="853" spans="2:12" ht="15.6" x14ac:dyDescent="0.3">
      <c r="B853" s="13" t="s">
        <v>8537</v>
      </c>
      <c r="C853" s="41" t="s">
        <v>8538</v>
      </c>
      <c r="D853" s="36" t="s">
        <v>10190</v>
      </c>
      <c r="E853" s="13" t="s">
        <v>16</v>
      </c>
      <c r="F853" s="42">
        <v>1</v>
      </c>
      <c r="G853" s="45">
        <v>57.72</v>
      </c>
      <c r="H853" s="43"/>
      <c r="I853" s="44">
        <f>IFERROR(Таб08_04[[#This Row],[Цена]]*Таб08_04[[#This Row],[Заказ]],"")</f>
        <v>0</v>
      </c>
      <c r="J853" s="18" t="s">
        <v>10644</v>
      </c>
      <c r="K853" s="73" t="str">
        <f t="shared" si="13"/>
        <v/>
      </c>
      <c r="L853" s="12"/>
    </row>
    <row r="854" spans="2:12" ht="15.6" x14ac:dyDescent="0.3">
      <c r="B854" s="13" t="s">
        <v>8539</v>
      </c>
      <c r="C854" s="41" t="s">
        <v>8540</v>
      </c>
      <c r="D854" s="36" t="s">
        <v>10220</v>
      </c>
      <c r="E854" s="13" t="s">
        <v>16</v>
      </c>
      <c r="F854" s="42">
        <v>3</v>
      </c>
      <c r="G854" s="45">
        <v>24.09</v>
      </c>
      <c r="H854" s="43"/>
      <c r="I854" s="44">
        <f>IFERROR(Таб08_04[[#This Row],[Цена]]*Таб08_04[[#This Row],[Заказ]],"")</f>
        <v>0</v>
      </c>
      <c r="J854" s="18" t="s">
        <v>10644</v>
      </c>
      <c r="K854" s="73" t="str">
        <f t="shared" si="13"/>
        <v/>
      </c>
      <c r="L854" s="12"/>
    </row>
    <row r="855" spans="2:12" ht="15.6" x14ac:dyDescent="0.3">
      <c r="B855" s="13" t="s">
        <v>8541</v>
      </c>
      <c r="C855" s="41" t="s">
        <v>8542</v>
      </c>
      <c r="D855" s="36" t="s">
        <v>10220</v>
      </c>
      <c r="E855" s="13" t="s">
        <v>16</v>
      </c>
      <c r="F855" s="42">
        <v>3</v>
      </c>
      <c r="G855" s="45">
        <v>24.09</v>
      </c>
      <c r="H855" s="43"/>
      <c r="I855" s="44">
        <f>IFERROR(Таб08_04[[#This Row],[Цена]]*Таб08_04[[#This Row],[Заказ]],"")</f>
        <v>0</v>
      </c>
      <c r="J855" s="18" t="s">
        <v>10644</v>
      </c>
      <c r="K855" s="73" t="str">
        <f t="shared" si="13"/>
        <v/>
      </c>
      <c r="L855" s="12"/>
    </row>
    <row r="856" spans="2:12" ht="15.6" x14ac:dyDescent="0.3">
      <c r="B856" s="13" t="s">
        <v>8543</v>
      </c>
      <c r="C856" s="41" t="s">
        <v>8544</v>
      </c>
      <c r="D856" s="36" t="s">
        <v>10555</v>
      </c>
      <c r="E856" s="13" t="s">
        <v>16</v>
      </c>
      <c r="F856" s="42">
        <v>1</v>
      </c>
      <c r="G856" s="45">
        <v>59.44</v>
      </c>
      <c r="H856" s="43"/>
      <c r="I856" s="44">
        <f>IFERROR(Таб08_04[[#This Row],[Цена]]*Таб08_04[[#This Row],[Заказ]],"")</f>
        <v>0</v>
      </c>
      <c r="J856" s="18" t="s">
        <v>10644</v>
      </c>
      <c r="K856" s="73" t="str">
        <f t="shared" si="13"/>
        <v/>
      </c>
      <c r="L856" s="12"/>
    </row>
    <row r="857" spans="2:12" ht="15.6" x14ac:dyDescent="0.3">
      <c r="B857" s="13" t="s">
        <v>8545</v>
      </c>
      <c r="C857" s="41" t="s">
        <v>8546</v>
      </c>
      <c r="D857" s="36" t="s">
        <v>10555</v>
      </c>
      <c r="E857" s="13" t="s">
        <v>16</v>
      </c>
      <c r="F857" s="42">
        <v>1</v>
      </c>
      <c r="G857" s="45">
        <v>50.88</v>
      </c>
      <c r="H857" s="43"/>
      <c r="I857" s="44">
        <f>IFERROR(Таб08_04[[#This Row],[Цена]]*Таб08_04[[#This Row],[Заказ]],"")</f>
        <v>0</v>
      </c>
      <c r="J857" s="18" t="s">
        <v>10644</v>
      </c>
      <c r="K857" s="73" t="str">
        <f t="shared" si="13"/>
        <v/>
      </c>
      <c r="L857" s="12"/>
    </row>
    <row r="858" spans="2:12" ht="15.6" x14ac:dyDescent="0.3">
      <c r="B858" s="13" t="s">
        <v>8557</v>
      </c>
      <c r="C858" s="41" t="s">
        <v>8558</v>
      </c>
      <c r="D858" s="36" t="s">
        <v>10555</v>
      </c>
      <c r="E858" s="13" t="s">
        <v>16</v>
      </c>
      <c r="F858" s="42">
        <v>1</v>
      </c>
      <c r="G858" s="45">
        <v>48.87</v>
      </c>
      <c r="H858" s="43"/>
      <c r="I858" s="44">
        <f>IFERROR(Таб08_04[[#This Row],[Цена]]*Таб08_04[[#This Row],[Заказ]],"")</f>
        <v>0</v>
      </c>
      <c r="J858" s="18" t="s">
        <v>10644</v>
      </c>
      <c r="K858" s="73" t="str">
        <f t="shared" si="13"/>
        <v/>
      </c>
      <c r="L858" s="12"/>
    </row>
    <row r="859" spans="2:12" ht="15.6" x14ac:dyDescent="0.3">
      <c r="B859" s="13" t="s">
        <v>8559</v>
      </c>
      <c r="C859" s="41" t="s">
        <v>8560</v>
      </c>
      <c r="D859" s="36" t="s">
        <v>10555</v>
      </c>
      <c r="E859" s="13" t="s">
        <v>16</v>
      </c>
      <c r="F859" s="42">
        <v>1</v>
      </c>
      <c r="G859" s="45">
        <v>64</v>
      </c>
      <c r="H859" s="43"/>
      <c r="I859" s="44">
        <f>IFERROR(Таб08_04[[#This Row],[Цена]]*Таб08_04[[#This Row],[Заказ]],"")</f>
        <v>0</v>
      </c>
      <c r="J859" s="18" t="s">
        <v>10644</v>
      </c>
      <c r="K859" s="73" t="str">
        <f t="shared" si="13"/>
        <v/>
      </c>
      <c r="L859" s="12"/>
    </row>
    <row r="860" spans="2:12" ht="15.6" x14ac:dyDescent="0.3">
      <c r="B860" s="13" t="s">
        <v>8555</v>
      </c>
      <c r="C860" s="41" t="s">
        <v>8556</v>
      </c>
      <c r="D860" s="36" t="s">
        <v>10190</v>
      </c>
      <c r="E860" s="13" t="s">
        <v>16</v>
      </c>
      <c r="F860" s="42">
        <v>1</v>
      </c>
      <c r="G860" s="45">
        <v>73.89</v>
      </c>
      <c r="H860" s="43"/>
      <c r="I860" s="44">
        <f>IFERROR(Таб08_04[[#This Row],[Цена]]*Таб08_04[[#This Row],[Заказ]],"")</f>
        <v>0</v>
      </c>
      <c r="J860" s="18" t="s">
        <v>10644</v>
      </c>
      <c r="K860" s="73" t="str">
        <f t="shared" si="13"/>
        <v/>
      </c>
      <c r="L860" s="12"/>
    </row>
    <row r="861" spans="2:12" ht="15.6" x14ac:dyDescent="0.3">
      <c r="B861" s="13" t="s">
        <v>8521</v>
      </c>
      <c r="C861" s="41" t="s">
        <v>8522</v>
      </c>
      <c r="D861" s="36" t="s">
        <v>10220</v>
      </c>
      <c r="E861" s="13" t="s">
        <v>9965</v>
      </c>
      <c r="F861" s="42">
        <v>3</v>
      </c>
      <c r="G861" s="45">
        <v>25.54</v>
      </c>
      <c r="H861" s="43"/>
      <c r="I861" s="44">
        <f>IFERROR(Таб08_04[[#This Row],[Цена]]*Таб08_04[[#This Row],[Заказ]],"")</f>
        <v>0</v>
      </c>
      <c r="J861" s="18" t="s">
        <v>10644</v>
      </c>
      <c r="K861" s="73" t="str">
        <f t="shared" si="13"/>
        <v/>
      </c>
      <c r="L861" s="12"/>
    </row>
    <row r="862" spans="2:12" ht="15.6" x14ac:dyDescent="0.3">
      <c r="B862" s="13" t="s">
        <v>8523</v>
      </c>
      <c r="C862" s="41" t="s">
        <v>8524</v>
      </c>
      <c r="D862" s="36" t="s">
        <v>10555</v>
      </c>
      <c r="E862" s="13" t="s">
        <v>9965</v>
      </c>
      <c r="F862" s="42">
        <v>1</v>
      </c>
      <c r="G862" s="45">
        <v>57.16</v>
      </c>
      <c r="H862" s="43"/>
      <c r="I862" s="44">
        <f>IFERROR(Таб08_04[[#This Row],[Цена]]*Таб08_04[[#This Row],[Заказ]],"")</f>
        <v>0</v>
      </c>
      <c r="J862" s="18" t="s">
        <v>10644</v>
      </c>
      <c r="K862" s="73" t="str">
        <f t="shared" si="13"/>
        <v/>
      </c>
      <c r="L862" s="12"/>
    </row>
    <row r="863" spans="2:12" ht="15.6" x14ac:dyDescent="0.3">
      <c r="B863" s="13" t="s">
        <v>8525</v>
      </c>
      <c r="C863" s="41" t="s">
        <v>8526</v>
      </c>
      <c r="D863" s="36" t="s">
        <v>10555</v>
      </c>
      <c r="E863" s="13" t="s">
        <v>9965</v>
      </c>
      <c r="F863" s="42">
        <v>1</v>
      </c>
      <c r="G863" s="45">
        <v>57.16</v>
      </c>
      <c r="H863" s="43"/>
      <c r="I863" s="44">
        <f>IFERROR(Таб08_04[[#This Row],[Цена]]*Таб08_04[[#This Row],[Заказ]],"")</f>
        <v>0</v>
      </c>
      <c r="J863" s="18" t="s">
        <v>10644</v>
      </c>
      <c r="K863" s="73" t="str">
        <f t="shared" si="13"/>
        <v/>
      </c>
      <c r="L863" s="12"/>
    </row>
    <row r="864" spans="2:12" ht="15.6" x14ac:dyDescent="0.3">
      <c r="B864" s="13" t="s">
        <v>8527</v>
      </c>
      <c r="C864" s="41" t="s">
        <v>8528</v>
      </c>
      <c r="D864" s="36" t="s">
        <v>10555</v>
      </c>
      <c r="E864" s="13" t="s">
        <v>9965</v>
      </c>
      <c r="F864" s="42">
        <v>1</v>
      </c>
      <c r="G864" s="45">
        <v>57.16</v>
      </c>
      <c r="H864" s="43"/>
      <c r="I864" s="44">
        <f>IFERROR(Таб08_04[[#This Row],[Цена]]*Таб08_04[[#This Row],[Заказ]],"")</f>
        <v>0</v>
      </c>
      <c r="J864" s="18" t="s">
        <v>10644</v>
      </c>
      <c r="K864" s="73" t="str">
        <f t="shared" si="13"/>
        <v/>
      </c>
      <c r="L864" s="12"/>
    </row>
    <row r="865" spans="2:12" ht="15.6" x14ac:dyDescent="0.3">
      <c r="B865" s="13" t="s">
        <v>8529</v>
      </c>
      <c r="C865" s="41" t="s">
        <v>8530</v>
      </c>
      <c r="D865" s="36" t="s">
        <v>10060</v>
      </c>
      <c r="E865" s="13" t="s">
        <v>9965</v>
      </c>
      <c r="F865" s="42">
        <v>1</v>
      </c>
      <c r="G865" s="45">
        <v>36.94</v>
      </c>
      <c r="H865" s="43"/>
      <c r="I865" s="44">
        <f>IFERROR(Таб08_04[[#This Row],[Цена]]*Таб08_04[[#This Row],[Заказ]],"")</f>
        <v>0</v>
      </c>
      <c r="J865" s="18" t="s">
        <v>10644</v>
      </c>
      <c r="K865" s="73" t="str">
        <f t="shared" si="13"/>
        <v/>
      </c>
      <c r="L865" s="12"/>
    </row>
    <row r="866" spans="2:12" ht="15.6" x14ac:dyDescent="0.3">
      <c r="B866" s="13" t="s">
        <v>8531</v>
      </c>
      <c r="C866" s="41" t="s">
        <v>8532</v>
      </c>
      <c r="D866" s="36" t="s">
        <v>10555</v>
      </c>
      <c r="E866" s="13" t="s">
        <v>9965</v>
      </c>
      <c r="F866" s="42">
        <v>1</v>
      </c>
      <c r="G866" s="45">
        <v>56.33</v>
      </c>
      <c r="H866" s="43"/>
      <c r="I866" s="44">
        <f>IFERROR(Таб08_04[[#This Row],[Цена]]*Таб08_04[[#This Row],[Заказ]],"")</f>
        <v>0</v>
      </c>
      <c r="J866" s="18" t="s">
        <v>10644</v>
      </c>
      <c r="K866" s="73" t="str">
        <f t="shared" si="13"/>
        <v/>
      </c>
      <c r="L866" s="12"/>
    </row>
    <row r="867" spans="2:12" ht="15.6" x14ac:dyDescent="0.3">
      <c r="B867" s="13" t="s">
        <v>8513</v>
      </c>
      <c r="C867" s="41" t="s">
        <v>8514</v>
      </c>
      <c r="D867" s="36" t="s">
        <v>10060</v>
      </c>
      <c r="E867" s="13" t="s">
        <v>9965</v>
      </c>
      <c r="F867" s="42">
        <v>1</v>
      </c>
      <c r="G867" s="45">
        <v>40.049999999999997</v>
      </c>
      <c r="H867" s="43"/>
      <c r="I867" s="44">
        <f>IFERROR(Таб08_04[[#This Row],[Цена]]*Таб08_04[[#This Row],[Заказ]],"")</f>
        <v>0</v>
      </c>
      <c r="J867" s="18" t="s">
        <v>10644</v>
      </c>
      <c r="K867" s="73" t="str">
        <f t="shared" si="13"/>
        <v/>
      </c>
      <c r="L867" s="12"/>
    </row>
    <row r="868" spans="2:12" ht="15.6" x14ac:dyDescent="0.3">
      <c r="B868" s="13" t="s">
        <v>8515</v>
      </c>
      <c r="C868" s="41" t="s">
        <v>8516</v>
      </c>
      <c r="D868" s="36" t="s">
        <v>10045</v>
      </c>
      <c r="E868" s="13" t="s">
        <v>9965</v>
      </c>
      <c r="F868" s="42">
        <v>3</v>
      </c>
      <c r="G868" s="45">
        <v>22.12</v>
      </c>
      <c r="H868" s="43"/>
      <c r="I868" s="44">
        <f>IFERROR(Таб08_04[[#This Row],[Цена]]*Таб08_04[[#This Row],[Заказ]],"")</f>
        <v>0</v>
      </c>
      <c r="J868" s="18" t="s">
        <v>10644</v>
      </c>
      <c r="K868" s="73" t="str">
        <f t="shared" si="13"/>
        <v/>
      </c>
      <c r="L868" s="12"/>
    </row>
    <row r="869" spans="2:12" ht="15.6" x14ac:dyDescent="0.3">
      <c r="B869" s="13" t="s">
        <v>8517</v>
      </c>
      <c r="C869" s="41" t="s">
        <v>8518</v>
      </c>
      <c r="D869" s="36" t="s">
        <v>10045</v>
      </c>
      <c r="E869" s="13" t="s">
        <v>9965</v>
      </c>
      <c r="F869" s="42">
        <v>3</v>
      </c>
      <c r="G869" s="45">
        <v>15.9</v>
      </c>
      <c r="H869" s="43"/>
      <c r="I869" s="44">
        <f>IFERROR(Таб08_04[[#This Row],[Цена]]*Таб08_04[[#This Row],[Заказ]],"")</f>
        <v>0</v>
      </c>
      <c r="J869" s="18" t="s">
        <v>10644</v>
      </c>
      <c r="K869" s="73" t="str">
        <f t="shared" si="13"/>
        <v/>
      </c>
      <c r="L869" s="12"/>
    </row>
    <row r="870" spans="2:12" ht="15.6" x14ac:dyDescent="0.3">
      <c r="B870" s="13" t="s">
        <v>8519</v>
      </c>
      <c r="C870" s="41" t="s">
        <v>8520</v>
      </c>
      <c r="D870" s="36" t="s">
        <v>10557</v>
      </c>
      <c r="E870" s="13" t="s">
        <v>9965</v>
      </c>
      <c r="F870" s="42">
        <v>1</v>
      </c>
      <c r="G870" s="45">
        <v>11.43</v>
      </c>
      <c r="H870" s="43"/>
      <c r="I870" s="44">
        <f>IFERROR(Таб08_04[[#This Row],[Цена]]*Таб08_04[[#This Row],[Заказ]],"")</f>
        <v>0</v>
      </c>
      <c r="J870" s="18" t="s">
        <v>10644</v>
      </c>
      <c r="K870" s="73" t="str">
        <f t="shared" si="13"/>
        <v/>
      </c>
      <c r="L870" s="12"/>
    </row>
    <row r="871" spans="2:12" ht="15.6" x14ac:dyDescent="0.3">
      <c r="B871" s="13" t="s">
        <v>8593</v>
      </c>
      <c r="C871" s="41" t="s">
        <v>8594</v>
      </c>
      <c r="D871" s="36" t="s">
        <v>10060</v>
      </c>
      <c r="E871" s="13" t="s">
        <v>9965</v>
      </c>
      <c r="F871" s="42">
        <v>1</v>
      </c>
      <c r="G871" s="45">
        <v>46.89</v>
      </c>
      <c r="H871" s="43"/>
      <c r="I871" s="44">
        <f>IFERROR(Таб08_04[[#This Row],[Цена]]*Таб08_04[[#This Row],[Заказ]],"")</f>
        <v>0</v>
      </c>
      <c r="J871" s="18" t="s">
        <v>10644</v>
      </c>
      <c r="K871" s="73" t="str">
        <f t="shared" si="13"/>
        <v/>
      </c>
      <c r="L871" s="12"/>
    </row>
    <row r="872" spans="2:12" ht="15.6" x14ac:dyDescent="0.3">
      <c r="B872" s="13" t="s">
        <v>8599</v>
      </c>
      <c r="C872" s="41" t="s">
        <v>8600</v>
      </c>
      <c r="D872" s="36" t="s">
        <v>10220</v>
      </c>
      <c r="E872" s="13" t="s">
        <v>9965</v>
      </c>
      <c r="F872" s="42">
        <v>3</v>
      </c>
      <c r="G872" s="45">
        <v>21.81</v>
      </c>
      <c r="H872" s="43"/>
      <c r="I872" s="44">
        <f>IFERROR(Таб08_04[[#This Row],[Цена]]*Таб08_04[[#This Row],[Заказ]],"")</f>
        <v>0</v>
      </c>
      <c r="J872" s="18" t="s">
        <v>10644</v>
      </c>
      <c r="K872" s="73" t="str">
        <f t="shared" si="13"/>
        <v/>
      </c>
      <c r="L872" s="12"/>
    </row>
    <row r="873" spans="2:12" ht="15.6" x14ac:dyDescent="0.3">
      <c r="B873" s="13" t="s">
        <v>8601</v>
      </c>
      <c r="C873" s="41" t="s">
        <v>8602</v>
      </c>
      <c r="D873" s="36" t="s">
        <v>10220</v>
      </c>
      <c r="E873" s="13" t="s">
        <v>9965</v>
      </c>
      <c r="F873" s="42">
        <v>3</v>
      </c>
      <c r="G873" s="45">
        <v>21.81</v>
      </c>
      <c r="H873" s="43"/>
      <c r="I873" s="44">
        <f>IFERROR(Таб08_04[[#This Row],[Цена]]*Таб08_04[[#This Row],[Заказ]],"")</f>
        <v>0</v>
      </c>
      <c r="J873" s="18" t="s">
        <v>10644</v>
      </c>
      <c r="K873" s="73" t="str">
        <f t="shared" si="13"/>
        <v/>
      </c>
      <c r="L873" s="12"/>
    </row>
    <row r="874" spans="2:12" ht="15.6" x14ac:dyDescent="0.3">
      <c r="B874" s="13" t="s">
        <v>8603</v>
      </c>
      <c r="C874" s="41" t="s">
        <v>8604</v>
      </c>
      <c r="D874" s="36" t="s">
        <v>10220</v>
      </c>
      <c r="E874" s="13" t="s">
        <v>9965</v>
      </c>
      <c r="F874" s="42">
        <v>3</v>
      </c>
      <c r="G874" s="45">
        <v>21.81</v>
      </c>
      <c r="H874" s="43"/>
      <c r="I874" s="44">
        <f>IFERROR(Таб08_04[[#This Row],[Цена]]*Таб08_04[[#This Row],[Заказ]],"")</f>
        <v>0</v>
      </c>
      <c r="J874" s="18" t="s">
        <v>10644</v>
      </c>
      <c r="K874" s="73" t="str">
        <f t="shared" si="13"/>
        <v/>
      </c>
      <c r="L874" s="12"/>
    </row>
    <row r="875" spans="2:12" ht="15.6" x14ac:dyDescent="0.3">
      <c r="B875" s="13" t="s">
        <v>8605</v>
      </c>
      <c r="C875" s="41" t="s">
        <v>8606</v>
      </c>
      <c r="D875" s="36" t="s">
        <v>10220</v>
      </c>
      <c r="E875" s="13" t="s">
        <v>9965</v>
      </c>
      <c r="F875" s="42">
        <v>3</v>
      </c>
      <c r="G875" s="45">
        <v>24.09</v>
      </c>
      <c r="H875" s="43"/>
      <c r="I875" s="44">
        <f>IFERROR(Таб08_04[[#This Row],[Цена]]*Таб08_04[[#This Row],[Заказ]],"")</f>
        <v>0</v>
      </c>
      <c r="J875" s="18" t="s">
        <v>10644</v>
      </c>
      <c r="K875" s="73" t="str">
        <f t="shared" si="13"/>
        <v/>
      </c>
      <c r="L875" s="12"/>
    </row>
    <row r="876" spans="2:12" ht="15.6" x14ac:dyDescent="0.3">
      <c r="B876" s="13" t="s">
        <v>8607</v>
      </c>
      <c r="C876" s="41" t="s">
        <v>8608</v>
      </c>
      <c r="D876" s="36" t="s">
        <v>10045</v>
      </c>
      <c r="E876" s="13" t="s">
        <v>9965</v>
      </c>
      <c r="F876" s="42">
        <v>3</v>
      </c>
      <c r="G876" s="45">
        <v>18.39</v>
      </c>
      <c r="H876" s="43"/>
      <c r="I876" s="44">
        <f>IFERROR(Таб08_04[[#This Row],[Цена]]*Таб08_04[[#This Row],[Заказ]],"")</f>
        <v>0</v>
      </c>
      <c r="J876" s="18" t="s">
        <v>10644</v>
      </c>
      <c r="K876" s="73" t="str">
        <f t="shared" si="13"/>
        <v/>
      </c>
      <c r="L876" s="12"/>
    </row>
    <row r="877" spans="2:12" ht="15.6" x14ac:dyDescent="0.3">
      <c r="B877" s="13" t="s">
        <v>8609</v>
      </c>
      <c r="C877" s="41" t="s">
        <v>8610</v>
      </c>
      <c r="D877" s="36" t="s">
        <v>10220</v>
      </c>
      <c r="E877" s="13" t="s">
        <v>9965</v>
      </c>
      <c r="F877" s="42">
        <v>3</v>
      </c>
      <c r="G877" s="45">
        <v>24.09</v>
      </c>
      <c r="H877" s="43"/>
      <c r="I877" s="44">
        <f>IFERROR(Таб08_04[[#This Row],[Цена]]*Таб08_04[[#This Row],[Заказ]],"")</f>
        <v>0</v>
      </c>
      <c r="J877" s="18" t="s">
        <v>10644</v>
      </c>
      <c r="K877" s="73" t="str">
        <f t="shared" si="13"/>
        <v/>
      </c>
      <c r="L877" s="12"/>
    </row>
    <row r="878" spans="2:12" ht="15.6" x14ac:dyDescent="0.3">
      <c r="B878" s="13" t="s">
        <v>8611</v>
      </c>
      <c r="C878" s="41" t="s">
        <v>8612</v>
      </c>
      <c r="D878" s="36" t="s">
        <v>10220</v>
      </c>
      <c r="E878" s="13" t="s">
        <v>9965</v>
      </c>
      <c r="F878" s="42">
        <v>3</v>
      </c>
      <c r="G878" s="45">
        <v>21.81</v>
      </c>
      <c r="H878" s="43"/>
      <c r="I878" s="44">
        <f>IFERROR(Таб08_04[[#This Row],[Цена]]*Таб08_04[[#This Row],[Заказ]],"")</f>
        <v>0</v>
      </c>
      <c r="J878" s="18" t="s">
        <v>10644</v>
      </c>
      <c r="K878" s="73" t="str">
        <f t="shared" si="13"/>
        <v/>
      </c>
      <c r="L878" s="12"/>
    </row>
    <row r="879" spans="2:12" ht="15.6" x14ac:dyDescent="0.3">
      <c r="B879" s="13" t="s">
        <v>8613</v>
      </c>
      <c r="C879" s="41" t="s">
        <v>8614</v>
      </c>
      <c r="D879" s="36" t="s">
        <v>10220</v>
      </c>
      <c r="E879" s="13" t="s">
        <v>9965</v>
      </c>
      <c r="F879" s="42">
        <v>3</v>
      </c>
      <c r="G879" s="45">
        <v>25.54</v>
      </c>
      <c r="H879" s="43"/>
      <c r="I879" s="44">
        <f>IFERROR(Таб08_04[[#This Row],[Цена]]*Таб08_04[[#This Row],[Заказ]],"")</f>
        <v>0</v>
      </c>
      <c r="J879" s="18" t="s">
        <v>10644</v>
      </c>
      <c r="K879" s="73" t="str">
        <f t="shared" si="13"/>
        <v/>
      </c>
      <c r="L879" s="12"/>
    </row>
    <row r="880" spans="2:12" ht="15.6" x14ac:dyDescent="0.3">
      <c r="B880" s="13" t="s">
        <v>8615</v>
      </c>
      <c r="C880" s="41" t="s">
        <v>8616</v>
      </c>
      <c r="D880" s="36" t="s">
        <v>10220</v>
      </c>
      <c r="E880" s="13" t="s">
        <v>9965</v>
      </c>
      <c r="F880" s="42">
        <v>3</v>
      </c>
      <c r="G880" s="45">
        <v>24.09</v>
      </c>
      <c r="H880" s="43"/>
      <c r="I880" s="44">
        <f>IFERROR(Таб08_04[[#This Row],[Цена]]*Таб08_04[[#This Row],[Заказ]],"")</f>
        <v>0</v>
      </c>
      <c r="J880" s="18" t="s">
        <v>10644</v>
      </c>
      <c r="K880" s="73" t="str">
        <f t="shared" si="13"/>
        <v/>
      </c>
      <c r="L880" s="12"/>
    </row>
    <row r="881" spans="2:12" ht="15.6" x14ac:dyDescent="0.3">
      <c r="B881" s="13" t="s">
        <v>8617</v>
      </c>
      <c r="C881" s="41" t="s">
        <v>8618</v>
      </c>
      <c r="D881" s="36" t="s">
        <v>10220</v>
      </c>
      <c r="E881" s="13" t="s">
        <v>9965</v>
      </c>
      <c r="F881" s="42">
        <v>3</v>
      </c>
      <c r="G881" s="45">
        <v>28.65</v>
      </c>
      <c r="H881" s="43"/>
      <c r="I881" s="44">
        <f>IFERROR(Таб08_04[[#This Row],[Цена]]*Таб08_04[[#This Row],[Заказ]],"")</f>
        <v>0</v>
      </c>
      <c r="J881" s="18" t="s">
        <v>10644</v>
      </c>
      <c r="K881" s="73" t="str">
        <f t="shared" si="13"/>
        <v/>
      </c>
      <c r="L881" s="12"/>
    </row>
    <row r="882" spans="2:12" ht="15.6" x14ac:dyDescent="0.3">
      <c r="B882" s="13" t="s">
        <v>8619</v>
      </c>
      <c r="C882" s="41" t="s">
        <v>8620</v>
      </c>
      <c r="D882" s="36" t="s">
        <v>10220</v>
      </c>
      <c r="E882" s="13" t="s">
        <v>9965</v>
      </c>
      <c r="F882" s="42">
        <v>3</v>
      </c>
      <c r="G882" s="45">
        <v>21.81</v>
      </c>
      <c r="H882" s="43"/>
      <c r="I882" s="44">
        <f>IFERROR(Таб08_04[[#This Row],[Цена]]*Таб08_04[[#This Row],[Заказ]],"")</f>
        <v>0</v>
      </c>
      <c r="J882" s="18" t="s">
        <v>10644</v>
      </c>
      <c r="K882" s="73" t="str">
        <f t="shared" si="13"/>
        <v/>
      </c>
      <c r="L882" s="12"/>
    </row>
    <row r="883" spans="2:12" ht="15.6" x14ac:dyDescent="0.3">
      <c r="B883" s="13" t="s">
        <v>8621</v>
      </c>
      <c r="C883" s="41" t="s">
        <v>8622</v>
      </c>
      <c r="D883" s="36" t="s">
        <v>10220</v>
      </c>
      <c r="E883" s="13" t="s">
        <v>9965</v>
      </c>
      <c r="F883" s="42">
        <v>3</v>
      </c>
      <c r="G883" s="45">
        <v>25.54</v>
      </c>
      <c r="H883" s="43"/>
      <c r="I883" s="44">
        <f>IFERROR(Таб08_04[[#This Row],[Цена]]*Таб08_04[[#This Row],[Заказ]],"")</f>
        <v>0</v>
      </c>
      <c r="J883" s="18" t="s">
        <v>10644</v>
      </c>
      <c r="K883" s="73" t="str">
        <f t="shared" si="13"/>
        <v/>
      </c>
      <c r="L883" s="12"/>
    </row>
    <row r="884" spans="2:12" ht="15.6" x14ac:dyDescent="0.3">
      <c r="B884" s="13" t="s">
        <v>8623</v>
      </c>
      <c r="C884" s="41" t="s">
        <v>8624</v>
      </c>
      <c r="D884" s="36" t="s">
        <v>10220</v>
      </c>
      <c r="E884" s="13" t="s">
        <v>9965</v>
      </c>
      <c r="F884" s="42">
        <v>3</v>
      </c>
      <c r="G884" s="45">
        <v>24.09</v>
      </c>
      <c r="H884" s="43"/>
      <c r="I884" s="44">
        <f>IFERROR(Таб08_04[[#This Row],[Цена]]*Таб08_04[[#This Row],[Заказ]],"")</f>
        <v>0</v>
      </c>
      <c r="J884" s="18" t="s">
        <v>10644</v>
      </c>
      <c r="K884" s="73" t="str">
        <f t="shared" si="13"/>
        <v/>
      </c>
      <c r="L884" s="12"/>
    </row>
    <row r="885" spans="2:12" ht="15.6" x14ac:dyDescent="0.3">
      <c r="B885" s="13" t="s">
        <v>8625</v>
      </c>
      <c r="C885" s="41" t="s">
        <v>8626</v>
      </c>
      <c r="D885" s="36" t="s">
        <v>10045</v>
      </c>
      <c r="E885" s="13" t="s">
        <v>9965</v>
      </c>
      <c r="F885" s="42">
        <v>3</v>
      </c>
      <c r="G885" s="45">
        <v>20.67</v>
      </c>
      <c r="H885" s="43"/>
      <c r="I885" s="44">
        <f>IFERROR(Таб08_04[[#This Row],[Цена]]*Таб08_04[[#This Row],[Заказ]],"")</f>
        <v>0</v>
      </c>
      <c r="J885" s="18" t="s">
        <v>10644</v>
      </c>
      <c r="K885" s="73" t="str">
        <f t="shared" si="13"/>
        <v/>
      </c>
      <c r="L885" s="12"/>
    </row>
    <row r="886" spans="2:12" ht="15.6" x14ac:dyDescent="0.3">
      <c r="B886" s="13" t="s">
        <v>8627</v>
      </c>
      <c r="C886" s="41" t="s">
        <v>8628</v>
      </c>
      <c r="D886" s="36" t="s">
        <v>10045</v>
      </c>
      <c r="E886" s="13" t="s">
        <v>9965</v>
      </c>
      <c r="F886" s="42">
        <v>3</v>
      </c>
      <c r="G886" s="45">
        <v>20.67</v>
      </c>
      <c r="H886" s="43"/>
      <c r="I886" s="44">
        <f>IFERROR(Таб08_04[[#This Row],[Цена]]*Таб08_04[[#This Row],[Заказ]],"")</f>
        <v>0</v>
      </c>
      <c r="J886" s="18" t="s">
        <v>10644</v>
      </c>
      <c r="K886" s="73" t="str">
        <f t="shared" si="13"/>
        <v/>
      </c>
      <c r="L886" s="12"/>
    </row>
    <row r="887" spans="2:12" ht="15.6" x14ac:dyDescent="0.3">
      <c r="B887" s="13" t="s">
        <v>8009</v>
      </c>
      <c r="C887" s="41" t="s">
        <v>8010</v>
      </c>
      <c r="D887" s="36" t="s">
        <v>10220</v>
      </c>
      <c r="E887" s="13" t="s">
        <v>16</v>
      </c>
      <c r="F887" s="42">
        <v>3</v>
      </c>
      <c r="G887" s="45">
        <v>28.44</v>
      </c>
      <c r="H887" s="43"/>
      <c r="I887" s="44">
        <f>IFERROR(Таб08_04[[#This Row],[Цена]]*Таб08_04[[#This Row],[Заказ]],"")</f>
        <v>0</v>
      </c>
      <c r="J887" s="18" t="s">
        <v>10644</v>
      </c>
      <c r="K887" s="73" t="str">
        <f t="shared" si="13"/>
        <v/>
      </c>
      <c r="L887" s="12"/>
    </row>
    <row r="888" spans="2:12" ht="15.6" x14ac:dyDescent="0.3">
      <c r="B888" s="13" t="s">
        <v>8011</v>
      </c>
      <c r="C888" s="41" t="s">
        <v>8012</v>
      </c>
      <c r="D888" s="36" t="s">
        <v>10555</v>
      </c>
      <c r="E888" s="13" t="s">
        <v>16</v>
      </c>
      <c r="F888" s="42">
        <v>1</v>
      </c>
      <c r="G888" s="45">
        <v>57.72</v>
      </c>
      <c r="H888" s="43"/>
      <c r="I888" s="44">
        <f>IFERROR(Таб08_04[[#This Row],[Цена]]*Таб08_04[[#This Row],[Заказ]],"")</f>
        <v>0</v>
      </c>
      <c r="J888" s="18" t="s">
        <v>10644</v>
      </c>
      <c r="K888" s="73" t="str">
        <f t="shared" si="13"/>
        <v/>
      </c>
      <c r="L888" s="12"/>
    </row>
    <row r="889" spans="2:12" ht="15.6" x14ac:dyDescent="0.3">
      <c r="B889" s="13" t="s">
        <v>8013</v>
      </c>
      <c r="C889" s="41" t="s">
        <v>8014</v>
      </c>
      <c r="D889" s="36" t="s">
        <v>10220</v>
      </c>
      <c r="E889" s="13" t="s">
        <v>16</v>
      </c>
      <c r="F889" s="42">
        <v>3</v>
      </c>
      <c r="G889" s="45">
        <v>42.33</v>
      </c>
      <c r="H889" s="43"/>
      <c r="I889" s="44">
        <f>IFERROR(Таб08_04[[#This Row],[Цена]]*Таб08_04[[#This Row],[Заказ]],"")</f>
        <v>0</v>
      </c>
      <c r="J889" s="18" t="s">
        <v>10644</v>
      </c>
      <c r="K889" s="73" t="str">
        <f t="shared" si="13"/>
        <v/>
      </c>
      <c r="L889" s="12"/>
    </row>
    <row r="890" spans="2:12" ht="15.6" x14ac:dyDescent="0.3">
      <c r="B890" s="13" t="s">
        <v>8015</v>
      </c>
      <c r="C890" s="41" t="s">
        <v>8016</v>
      </c>
      <c r="D890" s="36" t="s">
        <v>10045</v>
      </c>
      <c r="E890" s="13" t="s">
        <v>16</v>
      </c>
      <c r="F890" s="42">
        <v>3</v>
      </c>
      <c r="G890" s="45">
        <v>28.96</v>
      </c>
      <c r="H890" s="43"/>
      <c r="I890" s="44">
        <f>IFERROR(Таб08_04[[#This Row],[Цена]]*Таб08_04[[#This Row],[Заказ]],"")</f>
        <v>0</v>
      </c>
      <c r="J890" s="18" t="s">
        <v>10644</v>
      </c>
      <c r="K890" s="73" t="str">
        <f t="shared" si="13"/>
        <v/>
      </c>
      <c r="L890" s="12"/>
    </row>
    <row r="891" spans="2:12" ht="15.6" x14ac:dyDescent="0.3">
      <c r="B891" s="13" t="s">
        <v>8017</v>
      </c>
      <c r="C891" s="41" t="s">
        <v>8018</v>
      </c>
      <c r="D891" s="36" t="s">
        <v>10133</v>
      </c>
      <c r="E891" s="13" t="s">
        <v>16</v>
      </c>
      <c r="F891" s="42">
        <v>1</v>
      </c>
      <c r="G891" s="45">
        <v>35.799999999999997</v>
      </c>
      <c r="H891" s="43"/>
      <c r="I891" s="44">
        <f>IFERROR(Таб08_04[[#This Row],[Цена]]*Таб08_04[[#This Row],[Заказ]],"")</f>
        <v>0</v>
      </c>
      <c r="J891" s="18" t="s">
        <v>10644</v>
      </c>
      <c r="K891" s="73" t="str">
        <f t="shared" si="13"/>
        <v/>
      </c>
      <c r="L891" s="12"/>
    </row>
    <row r="892" spans="2:12" ht="15.6" x14ac:dyDescent="0.3">
      <c r="B892" s="13" t="s">
        <v>8019</v>
      </c>
      <c r="C892" s="41" t="s">
        <v>8020</v>
      </c>
      <c r="D892" s="36" t="s">
        <v>10555</v>
      </c>
      <c r="E892" s="13" t="s">
        <v>16</v>
      </c>
      <c r="F892" s="42">
        <v>1</v>
      </c>
      <c r="G892" s="45">
        <v>44.61</v>
      </c>
      <c r="H892" s="43"/>
      <c r="I892" s="44">
        <f>IFERROR(Таб08_04[[#This Row],[Цена]]*Таб08_04[[#This Row],[Заказ]],"")</f>
        <v>0</v>
      </c>
      <c r="J892" s="18" t="s">
        <v>10644</v>
      </c>
      <c r="K892" s="73" t="str">
        <f t="shared" si="13"/>
        <v/>
      </c>
      <c r="L892" s="12"/>
    </row>
    <row r="893" spans="2:12" ht="15.6" x14ac:dyDescent="0.3">
      <c r="B893" s="13" t="s">
        <v>8151</v>
      </c>
      <c r="C893" s="41" t="s">
        <v>8152</v>
      </c>
      <c r="D893" s="36" t="s">
        <v>10045</v>
      </c>
      <c r="E893" s="13" t="s">
        <v>9965</v>
      </c>
      <c r="F893" s="42">
        <v>3</v>
      </c>
      <c r="G893" s="45">
        <v>19.010000000000002</v>
      </c>
      <c r="H893" s="43"/>
      <c r="I893" s="44">
        <f>IFERROR(Таб08_04[[#This Row],[Цена]]*Таб08_04[[#This Row],[Заказ]],"")</f>
        <v>0</v>
      </c>
      <c r="J893" s="18" t="s">
        <v>10644</v>
      </c>
      <c r="K893" s="73" t="str">
        <f t="shared" si="13"/>
        <v/>
      </c>
      <c r="L893" s="12"/>
    </row>
    <row r="894" spans="2:12" ht="15.6" x14ac:dyDescent="0.3">
      <c r="B894" s="13" t="s">
        <v>8649</v>
      </c>
      <c r="C894" s="41" t="s">
        <v>8650</v>
      </c>
      <c r="D894" s="36" t="s">
        <v>10133</v>
      </c>
      <c r="E894" s="13" t="s">
        <v>9965</v>
      </c>
      <c r="F894" s="42">
        <v>1</v>
      </c>
      <c r="G894" s="45">
        <v>27.51</v>
      </c>
      <c r="H894" s="43"/>
      <c r="I894" s="44">
        <f>IFERROR(Таб08_04[[#This Row],[Цена]]*Таб08_04[[#This Row],[Заказ]],"")</f>
        <v>0</v>
      </c>
      <c r="J894" s="18" t="s">
        <v>10644</v>
      </c>
      <c r="K894" s="73" t="str">
        <f t="shared" si="13"/>
        <v/>
      </c>
      <c r="L894" s="12"/>
    </row>
    <row r="895" spans="2:12" ht="15.6" x14ac:dyDescent="0.3">
      <c r="B895" s="13" t="s">
        <v>8651</v>
      </c>
      <c r="C895" s="41" t="s">
        <v>8652</v>
      </c>
      <c r="D895" s="36" t="s">
        <v>10220</v>
      </c>
      <c r="E895" s="13" t="s">
        <v>9965</v>
      </c>
      <c r="F895" s="42">
        <v>3</v>
      </c>
      <c r="G895" s="45">
        <v>23.26</v>
      </c>
      <c r="H895" s="43"/>
      <c r="I895" s="44">
        <f>IFERROR(Таб08_04[[#This Row],[Цена]]*Таб08_04[[#This Row],[Заказ]],"")</f>
        <v>0</v>
      </c>
      <c r="J895" s="18" t="s">
        <v>10644</v>
      </c>
      <c r="K895" s="73" t="str">
        <f t="shared" si="13"/>
        <v/>
      </c>
      <c r="L895" s="12"/>
    </row>
    <row r="896" spans="2:12" ht="15.6" x14ac:dyDescent="0.3">
      <c r="B896" s="13" t="s">
        <v>8653</v>
      </c>
      <c r="C896" s="41" t="s">
        <v>8654</v>
      </c>
      <c r="D896" s="36" t="s">
        <v>10220</v>
      </c>
      <c r="E896" s="13" t="s">
        <v>9965</v>
      </c>
      <c r="F896" s="42">
        <v>3</v>
      </c>
      <c r="G896" s="45">
        <v>23.26</v>
      </c>
      <c r="H896" s="43"/>
      <c r="I896" s="44">
        <f>IFERROR(Таб08_04[[#This Row],[Цена]]*Таб08_04[[#This Row],[Заказ]],"")</f>
        <v>0</v>
      </c>
      <c r="J896" s="18" t="s">
        <v>10644</v>
      </c>
      <c r="K896" s="73" t="str">
        <f t="shared" si="13"/>
        <v/>
      </c>
      <c r="L896" s="12"/>
    </row>
    <row r="897" spans="2:12" ht="15.6" x14ac:dyDescent="0.3">
      <c r="B897" s="13" t="s">
        <v>9891</v>
      </c>
      <c r="C897" s="41" t="s">
        <v>9892</v>
      </c>
      <c r="D897" s="36" t="s">
        <v>10190</v>
      </c>
      <c r="E897" s="13" t="s">
        <v>16</v>
      </c>
      <c r="F897" s="42">
        <v>1</v>
      </c>
      <c r="G897" s="45">
        <v>157.66999999999999</v>
      </c>
      <c r="H897" s="43"/>
      <c r="I897" s="44">
        <f>IFERROR(Таб08_04[[#This Row],[Цена]]*Таб08_04[[#This Row],[Заказ]],"")</f>
        <v>0</v>
      </c>
      <c r="J897" s="18" t="s">
        <v>10644</v>
      </c>
      <c r="K897" s="73" t="str">
        <f t="shared" si="13"/>
        <v/>
      </c>
      <c r="L897" s="12"/>
    </row>
    <row r="898" spans="2:12" ht="15.6" x14ac:dyDescent="0.3">
      <c r="B898" s="13" t="s">
        <v>8629</v>
      </c>
      <c r="C898" s="41" t="s">
        <v>8630</v>
      </c>
      <c r="D898" s="36" t="s">
        <v>10220</v>
      </c>
      <c r="E898" s="13" t="s">
        <v>16</v>
      </c>
      <c r="F898" s="42">
        <v>3</v>
      </c>
      <c r="G898" s="45">
        <v>37.770000000000003</v>
      </c>
      <c r="H898" s="43"/>
      <c r="I898" s="44">
        <f>IFERROR(Таб08_04[[#This Row],[Цена]]*Таб08_04[[#This Row],[Заказ]],"")</f>
        <v>0</v>
      </c>
      <c r="J898" s="18" t="s">
        <v>10644</v>
      </c>
      <c r="K898" s="73" t="str">
        <f t="shared" si="13"/>
        <v/>
      </c>
      <c r="L898" s="12"/>
    </row>
    <row r="899" spans="2:12" ht="15.6" x14ac:dyDescent="0.3">
      <c r="B899" s="13" t="s">
        <v>8631</v>
      </c>
      <c r="C899" s="41" t="s">
        <v>8632</v>
      </c>
      <c r="D899" s="36" t="s">
        <v>10555</v>
      </c>
      <c r="E899" s="13" t="s">
        <v>16</v>
      </c>
      <c r="F899" s="42">
        <v>1</v>
      </c>
      <c r="G899" s="45">
        <v>58.29</v>
      </c>
      <c r="H899" s="43"/>
      <c r="I899" s="44">
        <f>IFERROR(Таб08_04[[#This Row],[Цена]]*Таб08_04[[#This Row],[Заказ]],"")</f>
        <v>0</v>
      </c>
      <c r="J899" s="18" t="s">
        <v>10644</v>
      </c>
      <c r="K899" s="73" t="str">
        <f t="shared" si="13"/>
        <v/>
      </c>
      <c r="L899" s="12"/>
    </row>
    <row r="900" spans="2:12" ht="15.6" x14ac:dyDescent="0.3">
      <c r="B900" s="13" t="s">
        <v>8633</v>
      </c>
      <c r="C900" s="41" t="s">
        <v>8634</v>
      </c>
      <c r="D900" s="36" t="s">
        <v>10555</v>
      </c>
      <c r="E900" s="13" t="s">
        <v>16</v>
      </c>
      <c r="F900" s="42">
        <v>1</v>
      </c>
      <c r="G900" s="45">
        <v>58.29</v>
      </c>
      <c r="H900" s="43"/>
      <c r="I900" s="44">
        <f>IFERROR(Таб08_04[[#This Row],[Цена]]*Таб08_04[[#This Row],[Заказ]],"")</f>
        <v>0</v>
      </c>
      <c r="J900" s="18" t="s">
        <v>10644</v>
      </c>
      <c r="K900" s="73" t="str">
        <f t="shared" si="13"/>
        <v/>
      </c>
      <c r="L900" s="12"/>
    </row>
    <row r="901" spans="2:12" ht="15.6" x14ac:dyDescent="0.3">
      <c r="B901" s="13" t="s">
        <v>8635</v>
      </c>
      <c r="C901" s="41" t="s">
        <v>8636</v>
      </c>
      <c r="D901" s="36" t="s">
        <v>10555</v>
      </c>
      <c r="E901" s="13" t="s">
        <v>16</v>
      </c>
      <c r="F901" s="42">
        <v>1</v>
      </c>
      <c r="G901" s="45">
        <v>48.34</v>
      </c>
      <c r="H901" s="43"/>
      <c r="I901" s="44">
        <f>IFERROR(Таб08_04[[#This Row],[Цена]]*Таб08_04[[#This Row],[Заказ]],"")</f>
        <v>0</v>
      </c>
      <c r="J901" s="18" t="s">
        <v>10644</v>
      </c>
      <c r="K901" s="73" t="str">
        <f t="shared" si="13"/>
        <v/>
      </c>
      <c r="L901" s="12"/>
    </row>
    <row r="902" spans="2:12" ht="15.6" x14ac:dyDescent="0.3">
      <c r="B902" s="13" t="s">
        <v>8637</v>
      </c>
      <c r="C902" s="41" t="s">
        <v>8638</v>
      </c>
      <c r="D902" s="36" t="s">
        <v>10220</v>
      </c>
      <c r="E902" s="13" t="s">
        <v>16</v>
      </c>
      <c r="F902" s="42">
        <v>3</v>
      </c>
      <c r="G902" s="45">
        <v>44.61</v>
      </c>
      <c r="H902" s="43"/>
      <c r="I902" s="44">
        <f>IFERROR(Таб08_04[[#This Row],[Цена]]*Таб08_04[[#This Row],[Заказ]],"")</f>
        <v>0</v>
      </c>
      <c r="J902" s="18" t="s">
        <v>10644</v>
      </c>
      <c r="K902" s="73" t="str">
        <f t="shared" ref="K902:K965" si="14">IF(AND($K$4&gt;0,$K$4&lt;300),"Минимальный заказ по вкладке 300 евро","")</f>
        <v/>
      </c>
      <c r="L902" s="12"/>
    </row>
    <row r="903" spans="2:12" ht="15.6" x14ac:dyDescent="0.3">
      <c r="B903" s="13" t="s">
        <v>8639</v>
      </c>
      <c r="C903" s="41" t="s">
        <v>8640</v>
      </c>
      <c r="D903" s="36" t="s">
        <v>10555</v>
      </c>
      <c r="E903" s="13" t="s">
        <v>16</v>
      </c>
      <c r="F903" s="42">
        <v>1</v>
      </c>
      <c r="G903" s="45">
        <v>37.770000000000003</v>
      </c>
      <c r="H903" s="43"/>
      <c r="I903" s="44">
        <f>IFERROR(Таб08_04[[#This Row],[Цена]]*Таб08_04[[#This Row],[Заказ]],"")</f>
        <v>0</v>
      </c>
      <c r="J903" s="18" t="s">
        <v>10644</v>
      </c>
      <c r="K903" s="73" t="str">
        <f t="shared" si="14"/>
        <v/>
      </c>
      <c r="L903" s="12"/>
    </row>
    <row r="904" spans="2:12" ht="15.6" x14ac:dyDescent="0.3">
      <c r="B904" s="13" t="s">
        <v>8643</v>
      </c>
      <c r="C904" s="41" t="s">
        <v>8644</v>
      </c>
      <c r="D904" s="36" t="s">
        <v>10555</v>
      </c>
      <c r="E904" s="13" t="s">
        <v>16</v>
      </c>
      <c r="F904" s="42">
        <v>1</v>
      </c>
      <c r="G904" s="45">
        <v>60</v>
      </c>
      <c r="H904" s="43"/>
      <c r="I904" s="44">
        <f>IFERROR(Таб08_04[[#This Row],[Цена]]*Таб08_04[[#This Row],[Заказ]],"")</f>
        <v>0</v>
      </c>
      <c r="J904" s="18" t="s">
        <v>10644</v>
      </c>
      <c r="K904" s="73" t="str">
        <f t="shared" si="14"/>
        <v/>
      </c>
      <c r="L904" s="12"/>
    </row>
    <row r="905" spans="2:12" ht="15.6" x14ac:dyDescent="0.3">
      <c r="B905" s="13" t="s">
        <v>8645</v>
      </c>
      <c r="C905" s="41" t="s">
        <v>8646</v>
      </c>
      <c r="D905" s="36" t="s">
        <v>10555</v>
      </c>
      <c r="E905" s="13" t="s">
        <v>16</v>
      </c>
      <c r="F905" s="42">
        <v>1</v>
      </c>
      <c r="G905" s="45">
        <v>57.72</v>
      </c>
      <c r="H905" s="43"/>
      <c r="I905" s="44">
        <f>IFERROR(Таб08_04[[#This Row],[Цена]]*Таб08_04[[#This Row],[Заказ]],"")</f>
        <v>0</v>
      </c>
      <c r="J905" s="18" t="s">
        <v>10644</v>
      </c>
      <c r="K905" s="73" t="str">
        <f t="shared" si="14"/>
        <v/>
      </c>
      <c r="L905" s="12"/>
    </row>
    <row r="906" spans="2:12" ht="15.6" x14ac:dyDescent="0.3">
      <c r="B906" s="13" t="s">
        <v>8647</v>
      </c>
      <c r="C906" s="41" t="s">
        <v>8648</v>
      </c>
      <c r="D906" s="36" t="s">
        <v>10555</v>
      </c>
      <c r="E906" s="13" t="s">
        <v>16</v>
      </c>
      <c r="F906" s="42">
        <v>1</v>
      </c>
      <c r="G906" s="45">
        <v>60</v>
      </c>
      <c r="H906" s="43"/>
      <c r="I906" s="44">
        <f>IFERROR(Таб08_04[[#This Row],[Цена]]*Таб08_04[[#This Row],[Заказ]],"")</f>
        <v>0</v>
      </c>
      <c r="J906" s="18" t="s">
        <v>10644</v>
      </c>
      <c r="K906" s="73" t="str">
        <f t="shared" si="14"/>
        <v/>
      </c>
      <c r="L906" s="12"/>
    </row>
    <row r="907" spans="2:12" ht="15.6" x14ac:dyDescent="0.3">
      <c r="B907" s="13" t="s">
        <v>8641</v>
      </c>
      <c r="C907" s="41" t="s">
        <v>8642</v>
      </c>
      <c r="D907" s="36" t="s">
        <v>10555</v>
      </c>
      <c r="E907" s="13" t="s">
        <v>16</v>
      </c>
      <c r="F907" s="42">
        <v>1</v>
      </c>
      <c r="G907" s="45">
        <v>70.84</v>
      </c>
      <c r="H907" s="43"/>
      <c r="I907" s="44">
        <f>IFERROR(Таб08_04[[#This Row],[Цена]]*Таб08_04[[#This Row],[Заказ]],"")</f>
        <v>0</v>
      </c>
      <c r="J907" s="18" t="s">
        <v>10644</v>
      </c>
      <c r="K907" s="73" t="str">
        <f t="shared" si="14"/>
        <v/>
      </c>
      <c r="L907" s="12"/>
    </row>
    <row r="908" spans="2:12" ht="15.6" x14ac:dyDescent="0.3">
      <c r="B908" s="13" t="s">
        <v>9893</v>
      </c>
      <c r="C908" s="41" t="s">
        <v>9894</v>
      </c>
      <c r="D908" s="36" t="s">
        <v>10558</v>
      </c>
      <c r="E908" s="13" t="s">
        <v>9965</v>
      </c>
      <c r="F908" s="42">
        <v>1</v>
      </c>
      <c r="G908" s="45">
        <v>32.380000000000003</v>
      </c>
      <c r="H908" s="43"/>
      <c r="I908" s="44">
        <f>IFERROR(Таб08_04[[#This Row],[Цена]]*Таб08_04[[#This Row],[Заказ]],"")</f>
        <v>0</v>
      </c>
      <c r="J908" s="18" t="s">
        <v>10644</v>
      </c>
      <c r="K908" s="73" t="str">
        <f t="shared" si="14"/>
        <v/>
      </c>
      <c r="L908" s="12"/>
    </row>
    <row r="909" spans="2:12" ht="15.6" x14ac:dyDescent="0.3">
      <c r="B909" s="13" t="s">
        <v>9895</v>
      </c>
      <c r="C909" s="41" t="s">
        <v>9896</v>
      </c>
      <c r="D909" s="36" t="s">
        <v>10060</v>
      </c>
      <c r="E909" s="13" t="s">
        <v>9965</v>
      </c>
      <c r="F909" s="42">
        <v>1</v>
      </c>
      <c r="G909" s="45">
        <v>44.61</v>
      </c>
      <c r="H909" s="43"/>
      <c r="I909" s="44">
        <f>IFERROR(Таб08_04[[#This Row],[Цена]]*Таб08_04[[#This Row],[Заказ]],"")</f>
        <v>0</v>
      </c>
      <c r="J909" s="18" t="s">
        <v>10644</v>
      </c>
      <c r="K909" s="73" t="str">
        <f t="shared" si="14"/>
        <v/>
      </c>
      <c r="L909" s="12"/>
    </row>
    <row r="910" spans="2:12" ht="15.6" x14ac:dyDescent="0.3">
      <c r="B910" s="13" t="s">
        <v>9897</v>
      </c>
      <c r="C910" s="41" t="s">
        <v>9898</v>
      </c>
      <c r="D910" s="36" t="s">
        <v>10060</v>
      </c>
      <c r="E910" s="13" t="s">
        <v>9965</v>
      </c>
      <c r="F910" s="42">
        <v>1</v>
      </c>
      <c r="G910" s="45">
        <v>48.34</v>
      </c>
      <c r="H910" s="43"/>
      <c r="I910" s="44">
        <f>IFERROR(Таб08_04[[#This Row],[Цена]]*Таб08_04[[#This Row],[Заказ]],"")</f>
        <v>0</v>
      </c>
      <c r="J910" s="18" t="s">
        <v>10644</v>
      </c>
      <c r="K910" s="73" t="str">
        <f t="shared" si="14"/>
        <v/>
      </c>
      <c r="L910" s="12"/>
    </row>
    <row r="911" spans="2:12" ht="15.6" x14ac:dyDescent="0.3">
      <c r="B911" s="13" t="s">
        <v>9899</v>
      </c>
      <c r="C911" s="41" t="s">
        <v>9900</v>
      </c>
      <c r="D911" s="36" t="s">
        <v>10197</v>
      </c>
      <c r="E911" s="13" t="s">
        <v>16</v>
      </c>
      <c r="F911" s="42">
        <v>1</v>
      </c>
      <c r="G911" s="45">
        <v>44.61</v>
      </c>
      <c r="H911" s="43"/>
      <c r="I911" s="44">
        <f>IFERROR(Таб08_04[[#This Row],[Цена]]*Таб08_04[[#This Row],[Заказ]],"")</f>
        <v>0</v>
      </c>
      <c r="J911" s="18" t="s">
        <v>10644</v>
      </c>
      <c r="K911" s="73" t="str">
        <f t="shared" si="14"/>
        <v/>
      </c>
      <c r="L911" s="12"/>
    </row>
    <row r="912" spans="2:12" ht="15.6" x14ac:dyDescent="0.3">
      <c r="B912" s="13" t="s">
        <v>9901</v>
      </c>
      <c r="C912" s="41" t="s">
        <v>9902</v>
      </c>
      <c r="D912" s="36" t="s">
        <v>10190</v>
      </c>
      <c r="E912" s="13" t="s">
        <v>16</v>
      </c>
      <c r="F912" s="42">
        <v>1</v>
      </c>
      <c r="G912" s="45">
        <v>44.61</v>
      </c>
      <c r="H912" s="43"/>
      <c r="I912" s="44">
        <f>IFERROR(Таб08_04[[#This Row],[Цена]]*Таб08_04[[#This Row],[Заказ]],"")</f>
        <v>0</v>
      </c>
      <c r="J912" s="18" t="s">
        <v>10644</v>
      </c>
      <c r="K912" s="73" t="str">
        <f t="shared" si="14"/>
        <v/>
      </c>
      <c r="L912" s="12"/>
    </row>
    <row r="913" spans="2:12" ht="15.6" x14ac:dyDescent="0.3">
      <c r="B913" s="13" t="s">
        <v>9903</v>
      </c>
      <c r="C913" s="41" t="s">
        <v>9904</v>
      </c>
      <c r="D913" s="36" t="s">
        <v>10555</v>
      </c>
      <c r="E913" s="13" t="s">
        <v>16</v>
      </c>
      <c r="F913" s="42">
        <v>1</v>
      </c>
      <c r="G913" s="45">
        <v>50.62</v>
      </c>
      <c r="H913" s="43"/>
      <c r="I913" s="44">
        <f>IFERROR(Таб08_04[[#This Row],[Цена]]*Таб08_04[[#This Row],[Заказ]],"")</f>
        <v>0</v>
      </c>
      <c r="J913" s="18" t="s">
        <v>10644</v>
      </c>
      <c r="K913" s="73" t="str">
        <f t="shared" si="14"/>
        <v/>
      </c>
      <c r="L913" s="12"/>
    </row>
    <row r="914" spans="2:12" ht="15.6" x14ac:dyDescent="0.3">
      <c r="B914" s="13" t="s">
        <v>9905</v>
      </c>
      <c r="C914" s="41" t="s">
        <v>9906</v>
      </c>
      <c r="D914" s="36" t="s">
        <v>10555</v>
      </c>
      <c r="E914" s="13" t="s">
        <v>16</v>
      </c>
      <c r="F914" s="42">
        <v>1</v>
      </c>
      <c r="G914" s="45">
        <v>44.61</v>
      </c>
      <c r="H914" s="43"/>
      <c r="I914" s="44">
        <f>IFERROR(Таб08_04[[#This Row],[Цена]]*Таб08_04[[#This Row],[Заказ]],"")</f>
        <v>0</v>
      </c>
      <c r="J914" s="18" t="s">
        <v>10644</v>
      </c>
      <c r="K914" s="73" t="str">
        <f t="shared" si="14"/>
        <v/>
      </c>
      <c r="L914" s="12"/>
    </row>
    <row r="915" spans="2:12" ht="15.6" x14ac:dyDescent="0.3">
      <c r="B915" s="13" t="s">
        <v>9907</v>
      </c>
      <c r="C915" s="41" t="s">
        <v>9908</v>
      </c>
      <c r="D915" s="36" t="s">
        <v>10400</v>
      </c>
      <c r="E915" s="13" t="s">
        <v>16</v>
      </c>
      <c r="F915" s="42">
        <v>1</v>
      </c>
      <c r="G915" s="45">
        <v>146.27000000000001</v>
      </c>
      <c r="H915" s="43"/>
      <c r="I915" s="44">
        <f>IFERROR(Таб08_04[[#This Row],[Цена]]*Таб08_04[[#This Row],[Заказ]],"")</f>
        <v>0</v>
      </c>
      <c r="J915" s="18" t="s">
        <v>10644</v>
      </c>
      <c r="K915" s="73" t="str">
        <f t="shared" si="14"/>
        <v/>
      </c>
      <c r="L915" s="12"/>
    </row>
    <row r="916" spans="2:12" ht="15.6" x14ac:dyDescent="0.3">
      <c r="B916" s="13" t="s">
        <v>9909</v>
      </c>
      <c r="C916" s="41" t="s">
        <v>9910</v>
      </c>
      <c r="D916" s="36" t="s">
        <v>10555</v>
      </c>
      <c r="E916" s="13" t="s">
        <v>16</v>
      </c>
      <c r="F916" s="42">
        <v>1</v>
      </c>
      <c r="G916" s="45">
        <v>48.34</v>
      </c>
      <c r="H916" s="43"/>
      <c r="I916" s="44">
        <f>IFERROR(Таб08_04[[#This Row],[Цена]]*Таб08_04[[#This Row],[Заказ]],"")</f>
        <v>0</v>
      </c>
      <c r="J916" s="18" t="s">
        <v>10644</v>
      </c>
      <c r="K916" s="73" t="str">
        <f t="shared" si="14"/>
        <v/>
      </c>
      <c r="L916" s="12"/>
    </row>
    <row r="917" spans="2:12" ht="15.6" x14ac:dyDescent="0.3">
      <c r="B917" s="13" t="s">
        <v>9911</v>
      </c>
      <c r="C917" s="41" t="s">
        <v>9912</v>
      </c>
      <c r="D917" s="36" t="s">
        <v>10220</v>
      </c>
      <c r="E917" s="13" t="s">
        <v>16</v>
      </c>
      <c r="F917" s="42">
        <v>3</v>
      </c>
      <c r="G917" s="45">
        <v>46.89</v>
      </c>
      <c r="H917" s="43"/>
      <c r="I917" s="44">
        <f>IFERROR(Таб08_04[[#This Row],[Цена]]*Таб08_04[[#This Row],[Заказ]],"")</f>
        <v>0</v>
      </c>
      <c r="J917" s="18" t="s">
        <v>10644</v>
      </c>
      <c r="K917" s="73" t="str">
        <f t="shared" si="14"/>
        <v/>
      </c>
      <c r="L917" s="12"/>
    </row>
    <row r="918" spans="2:12" ht="15.6" x14ac:dyDescent="0.3">
      <c r="B918" s="13" t="s">
        <v>9913</v>
      </c>
      <c r="C918" s="41" t="s">
        <v>9914</v>
      </c>
      <c r="D918" s="36" t="s">
        <v>10220</v>
      </c>
      <c r="E918" s="13" t="s">
        <v>16</v>
      </c>
      <c r="F918" s="42">
        <v>3</v>
      </c>
      <c r="G918" s="45">
        <v>51.45</v>
      </c>
      <c r="H918" s="43"/>
      <c r="I918" s="44">
        <f>IFERROR(Таб08_04[[#This Row],[Цена]]*Таб08_04[[#This Row],[Заказ]],"")</f>
        <v>0</v>
      </c>
      <c r="J918" s="18" t="s">
        <v>10644</v>
      </c>
      <c r="K918" s="73" t="str">
        <f t="shared" si="14"/>
        <v/>
      </c>
      <c r="L918" s="12"/>
    </row>
    <row r="919" spans="2:12" ht="15.6" x14ac:dyDescent="0.3">
      <c r="B919" s="13" t="s">
        <v>9915</v>
      </c>
      <c r="C919" s="41" t="s">
        <v>9916</v>
      </c>
      <c r="D919" s="36" t="s">
        <v>10555</v>
      </c>
      <c r="E919" s="13" t="s">
        <v>16</v>
      </c>
      <c r="F919" s="42">
        <v>1</v>
      </c>
      <c r="G919" s="45">
        <v>44.61</v>
      </c>
      <c r="H919" s="43"/>
      <c r="I919" s="44">
        <f>IFERROR(Таб08_04[[#This Row],[Цена]]*Таб08_04[[#This Row],[Заказ]],"")</f>
        <v>0</v>
      </c>
      <c r="J919" s="18" t="s">
        <v>10644</v>
      </c>
      <c r="K919" s="73" t="str">
        <f t="shared" si="14"/>
        <v/>
      </c>
      <c r="L919" s="12"/>
    </row>
    <row r="920" spans="2:12" ht="15.6" x14ac:dyDescent="0.3">
      <c r="B920" s="13" t="s">
        <v>9917</v>
      </c>
      <c r="C920" s="41" t="s">
        <v>9918</v>
      </c>
      <c r="D920" s="36" t="s">
        <v>10400</v>
      </c>
      <c r="E920" s="13" t="s">
        <v>16</v>
      </c>
      <c r="F920" s="42">
        <v>1</v>
      </c>
      <c r="G920" s="45">
        <v>48.34</v>
      </c>
      <c r="H920" s="43"/>
      <c r="I920" s="44">
        <f>IFERROR(Таб08_04[[#This Row],[Цена]]*Таб08_04[[#This Row],[Заказ]],"")</f>
        <v>0</v>
      </c>
      <c r="J920" s="18" t="s">
        <v>10644</v>
      </c>
      <c r="K920" s="73" t="str">
        <f t="shared" si="14"/>
        <v/>
      </c>
      <c r="L920" s="12"/>
    </row>
    <row r="921" spans="2:12" ht="15.6" x14ac:dyDescent="0.3">
      <c r="B921" s="13" t="s">
        <v>9919</v>
      </c>
      <c r="C921" s="41" t="s">
        <v>9920</v>
      </c>
      <c r="D921" s="36" t="s">
        <v>10555</v>
      </c>
      <c r="E921" s="13" t="s">
        <v>16</v>
      </c>
      <c r="F921" s="42">
        <v>1</v>
      </c>
      <c r="G921" s="45">
        <v>46.89</v>
      </c>
      <c r="H921" s="43"/>
      <c r="I921" s="44">
        <f>IFERROR(Таб08_04[[#This Row],[Цена]]*Таб08_04[[#This Row],[Заказ]],"")</f>
        <v>0</v>
      </c>
      <c r="J921" s="18" t="s">
        <v>10644</v>
      </c>
      <c r="K921" s="73" t="str">
        <f t="shared" si="14"/>
        <v/>
      </c>
      <c r="L921" s="12"/>
    </row>
    <row r="922" spans="2:12" ht="15.6" x14ac:dyDescent="0.3">
      <c r="B922" s="13" t="s">
        <v>9921</v>
      </c>
      <c r="C922" s="41" t="s">
        <v>9922</v>
      </c>
      <c r="D922" s="36" t="s">
        <v>10220</v>
      </c>
      <c r="E922" s="13" t="s">
        <v>16</v>
      </c>
      <c r="F922" s="42">
        <v>3</v>
      </c>
      <c r="G922" s="45">
        <v>50.62</v>
      </c>
      <c r="H922" s="43"/>
      <c r="I922" s="44">
        <f>IFERROR(Таб08_04[[#This Row],[Цена]]*Таб08_04[[#This Row],[Заказ]],"")</f>
        <v>0</v>
      </c>
      <c r="J922" s="18" t="s">
        <v>10644</v>
      </c>
      <c r="K922" s="73" t="str">
        <f t="shared" si="14"/>
        <v/>
      </c>
      <c r="L922" s="12"/>
    </row>
    <row r="923" spans="2:12" ht="15.6" x14ac:dyDescent="0.3">
      <c r="B923" s="13" t="s">
        <v>9923</v>
      </c>
      <c r="C923" s="41" t="s">
        <v>9924</v>
      </c>
      <c r="D923" s="36" t="s">
        <v>10220</v>
      </c>
      <c r="E923" s="13" t="s">
        <v>16</v>
      </c>
      <c r="F923" s="42">
        <v>3</v>
      </c>
      <c r="G923" s="45">
        <v>44.61</v>
      </c>
      <c r="H923" s="43"/>
      <c r="I923" s="44">
        <f>IFERROR(Таб08_04[[#This Row],[Цена]]*Таб08_04[[#This Row],[Заказ]],"")</f>
        <v>0</v>
      </c>
      <c r="J923" s="18" t="s">
        <v>10644</v>
      </c>
      <c r="K923" s="73" t="str">
        <f t="shared" si="14"/>
        <v/>
      </c>
      <c r="L923" s="12"/>
    </row>
    <row r="924" spans="2:12" ht="15.6" x14ac:dyDescent="0.3">
      <c r="B924" s="13" t="s">
        <v>9925</v>
      </c>
      <c r="C924" s="41" t="s">
        <v>9926</v>
      </c>
      <c r="D924" s="36" t="s">
        <v>10555</v>
      </c>
      <c r="E924" s="13" t="s">
        <v>16</v>
      </c>
      <c r="F924" s="42">
        <v>1</v>
      </c>
      <c r="G924" s="45">
        <v>146.27000000000001</v>
      </c>
      <c r="H924" s="43"/>
      <c r="I924" s="44">
        <f>IFERROR(Таб08_04[[#This Row],[Цена]]*Таб08_04[[#This Row],[Заказ]],"")</f>
        <v>0</v>
      </c>
      <c r="J924" s="18" t="s">
        <v>10644</v>
      </c>
      <c r="K924" s="73" t="str">
        <f t="shared" si="14"/>
        <v/>
      </c>
      <c r="L924" s="12"/>
    </row>
    <row r="925" spans="2:12" ht="15.6" x14ac:dyDescent="0.3">
      <c r="B925" s="13" t="s">
        <v>9927</v>
      </c>
      <c r="C925" s="41" t="s">
        <v>9928</v>
      </c>
      <c r="D925" s="36" t="s">
        <v>10060</v>
      </c>
      <c r="E925" s="13" t="s">
        <v>16</v>
      </c>
      <c r="F925" s="42">
        <v>1</v>
      </c>
      <c r="G925" s="45">
        <v>39.22</v>
      </c>
      <c r="H925" s="43"/>
      <c r="I925" s="44">
        <f>IFERROR(Таб08_04[[#This Row],[Цена]]*Таб08_04[[#This Row],[Заказ]],"")</f>
        <v>0</v>
      </c>
      <c r="J925" s="18" t="s">
        <v>10644</v>
      </c>
      <c r="K925" s="73" t="str">
        <f t="shared" si="14"/>
        <v/>
      </c>
      <c r="L925" s="12"/>
    </row>
    <row r="926" spans="2:12" ht="15.6" x14ac:dyDescent="0.3">
      <c r="B926" s="13" t="s">
        <v>9929</v>
      </c>
      <c r="C926" s="41" t="s">
        <v>9930</v>
      </c>
      <c r="D926" s="36" t="s">
        <v>10555</v>
      </c>
      <c r="E926" s="13" t="s">
        <v>16</v>
      </c>
      <c r="F926" s="42">
        <v>1</v>
      </c>
      <c r="G926" s="45">
        <v>44.61</v>
      </c>
      <c r="H926" s="43"/>
      <c r="I926" s="44">
        <f>IFERROR(Таб08_04[[#This Row],[Цена]]*Таб08_04[[#This Row],[Заказ]],"")</f>
        <v>0</v>
      </c>
      <c r="J926" s="18" t="s">
        <v>10644</v>
      </c>
      <c r="K926" s="73" t="str">
        <f t="shared" si="14"/>
        <v/>
      </c>
      <c r="L926" s="12"/>
    </row>
    <row r="927" spans="2:12" ht="15.6" x14ac:dyDescent="0.3">
      <c r="B927" s="13" t="s">
        <v>9931</v>
      </c>
      <c r="C927" s="41" t="s">
        <v>9932</v>
      </c>
      <c r="D927" s="36" t="s">
        <v>10555</v>
      </c>
      <c r="E927" s="13" t="s">
        <v>16</v>
      </c>
      <c r="F927" s="42">
        <v>1</v>
      </c>
      <c r="G927" s="45">
        <v>48.34</v>
      </c>
      <c r="H927" s="43"/>
      <c r="I927" s="44">
        <f>IFERROR(Таб08_04[[#This Row],[Цена]]*Таб08_04[[#This Row],[Заказ]],"")</f>
        <v>0</v>
      </c>
      <c r="J927" s="18" t="s">
        <v>10644</v>
      </c>
      <c r="K927" s="73" t="str">
        <f t="shared" si="14"/>
        <v/>
      </c>
      <c r="L927" s="12"/>
    </row>
    <row r="928" spans="2:12" ht="15.6" x14ac:dyDescent="0.3">
      <c r="B928" s="13" t="s">
        <v>9955</v>
      </c>
      <c r="C928" s="41" t="s">
        <v>9956</v>
      </c>
      <c r="D928" s="36" t="s">
        <v>10045</v>
      </c>
      <c r="E928" s="13" t="s">
        <v>16</v>
      </c>
      <c r="F928" s="42">
        <v>3</v>
      </c>
      <c r="G928" s="45">
        <v>85.29</v>
      </c>
      <c r="H928" s="43"/>
      <c r="I928" s="44">
        <f>IFERROR(Таб08_04[[#This Row],[Цена]]*Таб08_04[[#This Row],[Заказ]],"")</f>
        <v>0</v>
      </c>
      <c r="J928" s="18" t="s">
        <v>10644</v>
      </c>
      <c r="K928" s="73" t="str">
        <f t="shared" si="14"/>
        <v/>
      </c>
      <c r="L928" s="12"/>
    </row>
    <row r="929" spans="2:12" ht="15.6" x14ac:dyDescent="0.3">
      <c r="B929" s="13" t="s">
        <v>9957</v>
      </c>
      <c r="C929" s="41" t="s">
        <v>9958</v>
      </c>
      <c r="D929" s="36" t="s">
        <v>10060</v>
      </c>
      <c r="E929" s="13" t="s">
        <v>16</v>
      </c>
      <c r="F929" s="42">
        <v>1</v>
      </c>
      <c r="G929" s="45">
        <v>134.88</v>
      </c>
      <c r="H929" s="43"/>
      <c r="I929" s="44">
        <f>IFERROR(Таб08_04[[#This Row],[Цена]]*Таб08_04[[#This Row],[Заказ]],"")</f>
        <v>0</v>
      </c>
      <c r="J929" s="18" t="s">
        <v>10644</v>
      </c>
      <c r="K929" s="73" t="str">
        <f t="shared" si="14"/>
        <v/>
      </c>
      <c r="L929" s="12"/>
    </row>
    <row r="930" spans="2:12" ht="15.6" x14ac:dyDescent="0.3">
      <c r="B930" s="13" t="s">
        <v>9949</v>
      </c>
      <c r="C930" s="41" t="s">
        <v>9950</v>
      </c>
      <c r="D930" s="36" t="s">
        <v>10220</v>
      </c>
      <c r="E930" s="13" t="s">
        <v>16</v>
      </c>
      <c r="F930" s="42">
        <v>3</v>
      </c>
      <c r="G930" s="45">
        <v>50.62</v>
      </c>
      <c r="H930" s="43"/>
      <c r="I930" s="44">
        <f>IFERROR(Таб08_04[[#This Row],[Цена]]*Таб08_04[[#This Row],[Заказ]],"")</f>
        <v>0</v>
      </c>
      <c r="J930" s="18" t="s">
        <v>10644</v>
      </c>
      <c r="K930" s="73" t="str">
        <f t="shared" si="14"/>
        <v/>
      </c>
      <c r="L930" s="12"/>
    </row>
    <row r="931" spans="2:12" ht="15.6" x14ac:dyDescent="0.3">
      <c r="B931" s="13" t="s">
        <v>9933</v>
      </c>
      <c r="C931" s="41" t="s">
        <v>420</v>
      </c>
      <c r="D931" s="36" t="s">
        <v>10220</v>
      </c>
      <c r="E931" s="13" t="s">
        <v>16</v>
      </c>
      <c r="F931" s="42">
        <v>3</v>
      </c>
      <c r="G931" s="45">
        <v>38.909999999999997</v>
      </c>
      <c r="H931" s="43"/>
      <c r="I931" s="44">
        <f>IFERROR(Таб08_04[[#This Row],[Цена]]*Таб08_04[[#This Row],[Заказ]],"")</f>
        <v>0</v>
      </c>
      <c r="J931" s="18" t="s">
        <v>10644</v>
      </c>
      <c r="K931" s="73" t="str">
        <f t="shared" si="14"/>
        <v/>
      </c>
      <c r="L931" s="12"/>
    </row>
    <row r="932" spans="2:12" ht="15.6" x14ac:dyDescent="0.3">
      <c r="B932" s="13" t="s">
        <v>9934</v>
      </c>
      <c r="C932" s="41" t="s">
        <v>9935</v>
      </c>
      <c r="D932" s="36" t="s">
        <v>10133</v>
      </c>
      <c r="E932" s="13" t="s">
        <v>16</v>
      </c>
      <c r="F932" s="42">
        <v>1</v>
      </c>
      <c r="G932" s="45">
        <v>43.47</v>
      </c>
      <c r="H932" s="43"/>
      <c r="I932" s="44">
        <f>IFERROR(Таб08_04[[#This Row],[Цена]]*Таб08_04[[#This Row],[Заказ]],"")</f>
        <v>0</v>
      </c>
      <c r="J932" s="18" t="s">
        <v>10644</v>
      </c>
      <c r="K932" s="73" t="str">
        <f t="shared" si="14"/>
        <v/>
      </c>
      <c r="L932" s="12"/>
    </row>
    <row r="933" spans="2:12" ht="15.6" x14ac:dyDescent="0.3">
      <c r="B933" s="13" t="s">
        <v>9936</v>
      </c>
      <c r="C933" s="41" t="s">
        <v>9937</v>
      </c>
      <c r="D933" s="36" t="s">
        <v>10220</v>
      </c>
      <c r="E933" s="13" t="s">
        <v>16</v>
      </c>
      <c r="F933" s="42">
        <v>3</v>
      </c>
      <c r="G933" s="45">
        <v>157.66999999999999</v>
      </c>
      <c r="H933" s="43"/>
      <c r="I933" s="44">
        <f>IFERROR(Таб08_04[[#This Row],[Цена]]*Таб08_04[[#This Row],[Заказ]],"")</f>
        <v>0</v>
      </c>
      <c r="J933" s="18" t="s">
        <v>10644</v>
      </c>
      <c r="K933" s="73" t="str">
        <f t="shared" si="14"/>
        <v/>
      </c>
      <c r="L933" s="12"/>
    </row>
    <row r="934" spans="2:12" ht="15.6" x14ac:dyDescent="0.3">
      <c r="B934" s="13" t="s">
        <v>9938</v>
      </c>
      <c r="C934" s="41" t="s">
        <v>9939</v>
      </c>
      <c r="D934" s="36" t="s">
        <v>10045</v>
      </c>
      <c r="E934" s="13" t="s">
        <v>16</v>
      </c>
      <c r="F934" s="42">
        <v>3</v>
      </c>
      <c r="G934" s="45">
        <v>82.23</v>
      </c>
      <c r="H934" s="43"/>
      <c r="I934" s="44">
        <f>IFERROR(Таб08_04[[#This Row],[Цена]]*Таб08_04[[#This Row],[Заказ]],"")</f>
        <v>0</v>
      </c>
      <c r="J934" s="18" t="s">
        <v>10644</v>
      </c>
      <c r="K934" s="73" t="str">
        <f t="shared" si="14"/>
        <v/>
      </c>
      <c r="L934" s="12"/>
    </row>
    <row r="935" spans="2:12" ht="15.6" x14ac:dyDescent="0.3">
      <c r="B935" s="13" t="s">
        <v>9940</v>
      </c>
      <c r="C935" s="41" t="s">
        <v>9941</v>
      </c>
      <c r="D935" s="36" t="s">
        <v>10045</v>
      </c>
      <c r="E935" s="13" t="s">
        <v>16</v>
      </c>
      <c r="F935" s="42">
        <v>3</v>
      </c>
      <c r="G935" s="45">
        <v>48.34</v>
      </c>
      <c r="H935" s="43"/>
      <c r="I935" s="44">
        <f>IFERROR(Таб08_04[[#This Row],[Цена]]*Таб08_04[[#This Row],[Заказ]],"")</f>
        <v>0</v>
      </c>
      <c r="J935" s="18" t="s">
        <v>10644</v>
      </c>
      <c r="K935" s="73" t="str">
        <f t="shared" si="14"/>
        <v/>
      </c>
      <c r="L935" s="12"/>
    </row>
    <row r="936" spans="2:12" ht="15.6" x14ac:dyDescent="0.3">
      <c r="B936" s="13" t="s">
        <v>9942</v>
      </c>
      <c r="C936" s="41" t="s">
        <v>9943</v>
      </c>
      <c r="D936" s="36" t="s">
        <v>10133</v>
      </c>
      <c r="E936" s="13" t="s">
        <v>16</v>
      </c>
      <c r="F936" s="42">
        <v>1</v>
      </c>
      <c r="G936" s="45">
        <v>44.61</v>
      </c>
      <c r="H936" s="43"/>
      <c r="I936" s="44">
        <f>IFERROR(Таб08_04[[#This Row],[Цена]]*Таб08_04[[#This Row],[Заказ]],"")</f>
        <v>0</v>
      </c>
      <c r="J936" s="18" t="s">
        <v>10644</v>
      </c>
      <c r="K936" s="73" t="str">
        <f t="shared" si="14"/>
        <v/>
      </c>
      <c r="L936" s="12"/>
    </row>
    <row r="937" spans="2:12" ht="15.6" x14ac:dyDescent="0.3">
      <c r="B937" s="13" t="s">
        <v>9944</v>
      </c>
      <c r="C937" s="41" t="s">
        <v>9945</v>
      </c>
      <c r="D937" s="36" t="s">
        <v>10060</v>
      </c>
      <c r="E937" s="13" t="s">
        <v>16</v>
      </c>
      <c r="F937" s="42">
        <v>1</v>
      </c>
      <c r="G937" s="45">
        <v>51.45</v>
      </c>
      <c r="H937" s="43"/>
      <c r="I937" s="44">
        <f>IFERROR(Таб08_04[[#This Row],[Цена]]*Таб08_04[[#This Row],[Заказ]],"")</f>
        <v>0</v>
      </c>
      <c r="J937" s="18" t="s">
        <v>10644</v>
      </c>
      <c r="K937" s="73" t="str">
        <f t="shared" si="14"/>
        <v/>
      </c>
      <c r="L937" s="12"/>
    </row>
    <row r="938" spans="2:12" ht="15.6" x14ac:dyDescent="0.3">
      <c r="B938" s="13" t="s">
        <v>9946</v>
      </c>
      <c r="C938" s="41" t="s">
        <v>442</v>
      </c>
      <c r="D938" s="36" t="s">
        <v>10220</v>
      </c>
      <c r="E938" s="13" t="s">
        <v>16</v>
      </c>
      <c r="F938" s="42">
        <v>3</v>
      </c>
      <c r="G938" s="45">
        <v>97.36</v>
      </c>
      <c r="H938" s="43"/>
      <c r="I938" s="44">
        <f>IFERROR(Таб08_04[[#This Row],[Цена]]*Таб08_04[[#This Row],[Заказ]],"")</f>
        <v>0</v>
      </c>
      <c r="J938" s="18" t="s">
        <v>10644</v>
      </c>
      <c r="K938" s="73" t="str">
        <f t="shared" si="14"/>
        <v/>
      </c>
      <c r="L938" s="12"/>
    </row>
    <row r="939" spans="2:12" ht="15.6" x14ac:dyDescent="0.3">
      <c r="B939" s="13" t="s">
        <v>9947</v>
      </c>
      <c r="C939" s="41" t="s">
        <v>9948</v>
      </c>
      <c r="D939" s="36" t="s">
        <v>10060</v>
      </c>
      <c r="E939" s="13" t="s">
        <v>16</v>
      </c>
      <c r="F939" s="42">
        <v>1</v>
      </c>
      <c r="G939" s="45">
        <v>46.89</v>
      </c>
      <c r="H939" s="43"/>
      <c r="I939" s="44">
        <f>IFERROR(Таб08_04[[#This Row],[Цена]]*Таб08_04[[#This Row],[Заказ]],"")</f>
        <v>0</v>
      </c>
      <c r="J939" s="18" t="s">
        <v>10644</v>
      </c>
      <c r="K939" s="73" t="str">
        <f t="shared" si="14"/>
        <v/>
      </c>
      <c r="L939" s="12"/>
    </row>
    <row r="940" spans="2:12" ht="15.6" x14ac:dyDescent="0.3">
      <c r="B940" s="13" t="s">
        <v>9951</v>
      </c>
      <c r="C940" s="41" t="s">
        <v>9952</v>
      </c>
      <c r="D940" s="36" t="s">
        <v>10133</v>
      </c>
      <c r="E940" s="13" t="s">
        <v>16</v>
      </c>
      <c r="F940" s="42">
        <v>1</v>
      </c>
      <c r="G940" s="45">
        <v>32.380000000000003</v>
      </c>
      <c r="H940" s="43"/>
      <c r="I940" s="44">
        <f>IFERROR(Таб08_04[[#This Row],[Цена]]*Таб08_04[[#This Row],[Заказ]],"")</f>
        <v>0</v>
      </c>
      <c r="J940" s="18" t="s">
        <v>10644</v>
      </c>
      <c r="K940" s="73" t="str">
        <f t="shared" si="14"/>
        <v/>
      </c>
      <c r="L940" s="12"/>
    </row>
    <row r="941" spans="2:12" ht="15.6" x14ac:dyDescent="0.3">
      <c r="B941" s="13" t="s">
        <v>8477</v>
      </c>
      <c r="C941" s="41" t="s">
        <v>8478</v>
      </c>
      <c r="D941" s="36" t="s">
        <v>10060</v>
      </c>
      <c r="E941" s="13" t="s">
        <v>9965</v>
      </c>
      <c r="F941" s="42">
        <v>1</v>
      </c>
      <c r="G941" s="45">
        <v>39.22</v>
      </c>
      <c r="H941" s="43"/>
      <c r="I941" s="44">
        <f>IFERROR(Таб08_04[[#This Row],[Цена]]*Таб08_04[[#This Row],[Заказ]],"")</f>
        <v>0</v>
      </c>
      <c r="J941" s="18" t="s">
        <v>10644</v>
      </c>
      <c r="K941" s="73" t="str">
        <f t="shared" si="14"/>
        <v/>
      </c>
      <c r="L941" s="12"/>
    </row>
    <row r="942" spans="2:12" ht="15.6" x14ac:dyDescent="0.3">
      <c r="B942" s="13" t="s">
        <v>8475</v>
      </c>
      <c r="C942" s="41" t="s">
        <v>8476</v>
      </c>
      <c r="D942" s="36" t="s">
        <v>10133</v>
      </c>
      <c r="E942" s="13" t="s">
        <v>9965</v>
      </c>
      <c r="F942" s="42">
        <v>1</v>
      </c>
      <c r="G942" s="45">
        <v>35.799999999999997</v>
      </c>
      <c r="H942" s="43"/>
      <c r="I942" s="44">
        <f>IFERROR(Таб08_04[[#This Row],[Цена]]*Таб08_04[[#This Row],[Заказ]],"")</f>
        <v>0</v>
      </c>
      <c r="J942" s="18" t="s">
        <v>10644</v>
      </c>
      <c r="K942" s="73" t="str">
        <f t="shared" si="14"/>
        <v/>
      </c>
      <c r="L942" s="12"/>
    </row>
    <row r="943" spans="2:12" ht="15.6" x14ac:dyDescent="0.3">
      <c r="B943" s="13" t="s">
        <v>8479</v>
      </c>
      <c r="C943" s="41" t="s">
        <v>8480</v>
      </c>
      <c r="D943" s="36" t="s">
        <v>10220</v>
      </c>
      <c r="E943" s="13" t="s">
        <v>9965</v>
      </c>
      <c r="F943" s="42">
        <v>3</v>
      </c>
      <c r="G943" s="45">
        <v>32.380000000000003</v>
      </c>
      <c r="H943" s="43"/>
      <c r="I943" s="44">
        <f>IFERROR(Таб08_04[[#This Row],[Цена]]*Таб08_04[[#This Row],[Заказ]],"")</f>
        <v>0</v>
      </c>
      <c r="J943" s="18" t="s">
        <v>10644</v>
      </c>
      <c r="K943" s="73" t="str">
        <f t="shared" si="14"/>
        <v/>
      </c>
      <c r="L943" s="12"/>
    </row>
    <row r="944" spans="2:12" ht="15.6" x14ac:dyDescent="0.3">
      <c r="B944" s="13" t="s">
        <v>9953</v>
      </c>
      <c r="C944" s="41" t="s">
        <v>9954</v>
      </c>
      <c r="D944" s="36" t="s">
        <v>10190</v>
      </c>
      <c r="E944" s="13" t="s">
        <v>9965</v>
      </c>
      <c r="F944" s="42">
        <v>1</v>
      </c>
      <c r="G944" s="45">
        <v>44.61</v>
      </c>
      <c r="H944" s="43"/>
      <c r="I944" s="44">
        <f>IFERROR(Таб08_04[[#This Row],[Цена]]*Таб08_04[[#This Row],[Заказ]],"")</f>
        <v>0</v>
      </c>
      <c r="J944" s="18" t="s">
        <v>10644</v>
      </c>
      <c r="K944" s="73" t="str">
        <f t="shared" si="14"/>
        <v/>
      </c>
      <c r="L944" s="12"/>
    </row>
    <row r="945" spans="2:12" ht="15.6" x14ac:dyDescent="0.3">
      <c r="B945" s="13" t="s">
        <v>8397</v>
      </c>
      <c r="C945" s="41" t="s">
        <v>8398</v>
      </c>
      <c r="D945" s="36" t="s">
        <v>10060</v>
      </c>
      <c r="E945" s="13" t="s">
        <v>9965</v>
      </c>
      <c r="F945" s="42">
        <v>1</v>
      </c>
      <c r="G945" s="45">
        <v>37.770000000000003</v>
      </c>
      <c r="H945" s="43"/>
      <c r="I945" s="44">
        <f>IFERROR(Таб08_04[[#This Row],[Цена]]*Таб08_04[[#This Row],[Заказ]],"")</f>
        <v>0</v>
      </c>
      <c r="J945" s="18" t="s">
        <v>10644</v>
      </c>
      <c r="K945" s="73" t="str">
        <f t="shared" si="14"/>
        <v/>
      </c>
      <c r="L945" s="12"/>
    </row>
    <row r="946" spans="2:12" ht="15.6" x14ac:dyDescent="0.3">
      <c r="B946" s="13" t="s">
        <v>8399</v>
      </c>
      <c r="C946" s="41" t="s">
        <v>8400</v>
      </c>
      <c r="D946" s="36" t="s">
        <v>10190</v>
      </c>
      <c r="E946" s="13" t="s">
        <v>9965</v>
      </c>
      <c r="F946" s="42">
        <v>1</v>
      </c>
      <c r="G946" s="45">
        <v>50.88</v>
      </c>
      <c r="H946" s="43"/>
      <c r="I946" s="44">
        <f>IFERROR(Таб08_04[[#This Row],[Цена]]*Таб08_04[[#This Row],[Заказ]],"")</f>
        <v>0</v>
      </c>
      <c r="J946" s="18" t="s">
        <v>10644</v>
      </c>
      <c r="K946" s="73" t="str">
        <f t="shared" si="14"/>
        <v/>
      </c>
      <c r="L946" s="12"/>
    </row>
    <row r="947" spans="2:12" ht="15.6" x14ac:dyDescent="0.3">
      <c r="B947" s="13" t="s">
        <v>8461</v>
      </c>
      <c r="C947" s="41" t="s">
        <v>8462</v>
      </c>
      <c r="D947" s="36" t="s">
        <v>10556</v>
      </c>
      <c r="E947" s="13" t="s">
        <v>9965</v>
      </c>
      <c r="F947" s="42">
        <v>1</v>
      </c>
      <c r="G947" s="45">
        <v>4.3499999999999996</v>
      </c>
      <c r="H947" s="43"/>
      <c r="I947" s="44">
        <f>IFERROR(Таб08_04[[#This Row],[Цена]]*Таб08_04[[#This Row],[Заказ]],"")</f>
        <v>0</v>
      </c>
      <c r="J947" s="18" t="s">
        <v>10644</v>
      </c>
      <c r="K947" s="73" t="str">
        <f t="shared" si="14"/>
        <v/>
      </c>
      <c r="L947" s="12"/>
    </row>
    <row r="948" spans="2:12" ht="15.6" x14ac:dyDescent="0.3">
      <c r="B948" s="13" t="s">
        <v>8463</v>
      </c>
      <c r="C948" s="41" t="s">
        <v>8464</v>
      </c>
      <c r="D948" s="36" t="s">
        <v>10556</v>
      </c>
      <c r="E948" s="13" t="s">
        <v>9965</v>
      </c>
      <c r="F948" s="42">
        <v>1</v>
      </c>
      <c r="G948" s="45">
        <v>4.3499999999999996</v>
      </c>
      <c r="H948" s="43"/>
      <c r="I948" s="44">
        <f>IFERROR(Таб08_04[[#This Row],[Цена]]*Таб08_04[[#This Row],[Заказ]],"")</f>
        <v>0</v>
      </c>
      <c r="J948" s="18" t="s">
        <v>10644</v>
      </c>
      <c r="K948" s="73" t="str">
        <f t="shared" si="14"/>
        <v/>
      </c>
      <c r="L948" s="12"/>
    </row>
    <row r="949" spans="2:12" ht="15.6" x14ac:dyDescent="0.3">
      <c r="B949" s="13" t="s">
        <v>8465</v>
      </c>
      <c r="C949" s="41" t="s">
        <v>8466</v>
      </c>
      <c r="D949" s="36" t="s">
        <v>10556</v>
      </c>
      <c r="E949" s="13" t="s">
        <v>9965</v>
      </c>
      <c r="F949" s="42">
        <v>1</v>
      </c>
      <c r="G949" s="45">
        <v>4.3499999999999996</v>
      </c>
      <c r="H949" s="43"/>
      <c r="I949" s="44">
        <f>IFERROR(Таб08_04[[#This Row],[Цена]]*Таб08_04[[#This Row],[Заказ]],"")</f>
        <v>0</v>
      </c>
      <c r="J949" s="18" t="s">
        <v>10644</v>
      </c>
      <c r="K949" s="73" t="str">
        <f t="shared" si="14"/>
        <v/>
      </c>
      <c r="L949" s="12"/>
    </row>
    <row r="950" spans="2:12" ht="15.6" x14ac:dyDescent="0.3">
      <c r="B950" s="13" t="s">
        <v>8467</v>
      </c>
      <c r="C950" s="41" t="s">
        <v>8468</v>
      </c>
      <c r="D950" s="36" t="s">
        <v>10556</v>
      </c>
      <c r="E950" s="13" t="s">
        <v>9965</v>
      </c>
      <c r="F950" s="42">
        <v>1</v>
      </c>
      <c r="G950" s="45">
        <v>4.3499999999999996</v>
      </c>
      <c r="H950" s="43"/>
      <c r="I950" s="44">
        <f>IFERROR(Таб08_04[[#This Row],[Цена]]*Таб08_04[[#This Row],[Заказ]],"")</f>
        <v>0</v>
      </c>
      <c r="J950" s="18" t="s">
        <v>10644</v>
      </c>
      <c r="K950" s="73" t="str">
        <f t="shared" si="14"/>
        <v/>
      </c>
      <c r="L950" s="12"/>
    </row>
    <row r="951" spans="2:12" ht="15.6" x14ac:dyDescent="0.3">
      <c r="B951" s="13" t="s">
        <v>8469</v>
      </c>
      <c r="C951" s="41" t="s">
        <v>8470</v>
      </c>
      <c r="D951" s="36" t="s">
        <v>10556</v>
      </c>
      <c r="E951" s="13" t="s">
        <v>9965</v>
      </c>
      <c r="F951" s="42">
        <v>1</v>
      </c>
      <c r="G951" s="45">
        <v>4.3499999999999996</v>
      </c>
      <c r="H951" s="43"/>
      <c r="I951" s="44">
        <f>IFERROR(Таб08_04[[#This Row],[Цена]]*Таб08_04[[#This Row],[Заказ]],"")</f>
        <v>0</v>
      </c>
      <c r="J951" s="18" t="s">
        <v>10644</v>
      </c>
      <c r="K951" s="73" t="str">
        <f t="shared" si="14"/>
        <v/>
      </c>
      <c r="L951" s="12"/>
    </row>
    <row r="952" spans="2:12" ht="15.6" x14ac:dyDescent="0.3">
      <c r="B952" s="13" t="s">
        <v>8471</v>
      </c>
      <c r="C952" s="41" t="s">
        <v>8472</v>
      </c>
      <c r="D952" s="36" t="s">
        <v>10556</v>
      </c>
      <c r="E952" s="13" t="s">
        <v>9965</v>
      </c>
      <c r="F952" s="42">
        <v>1</v>
      </c>
      <c r="G952" s="45">
        <v>4.3499999999999996</v>
      </c>
      <c r="H952" s="43"/>
      <c r="I952" s="44">
        <f>IFERROR(Таб08_04[[#This Row],[Цена]]*Таб08_04[[#This Row],[Заказ]],"")</f>
        <v>0</v>
      </c>
      <c r="J952" s="18" t="s">
        <v>10644</v>
      </c>
      <c r="K952" s="73" t="str">
        <f t="shared" si="14"/>
        <v/>
      </c>
      <c r="L952" s="12"/>
    </row>
    <row r="953" spans="2:12" ht="15.6" x14ac:dyDescent="0.3">
      <c r="B953" s="13" t="s">
        <v>8473</v>
      </c>
      <c r="C953" s="41" t="s">
        <v>8474</v>
      </c>
      <c r="D953" s="36" t="s">
        <v>10556</v>
      </c>
      <c r="E953" s="13" t="s">
        <v>9965</v>
      </c>
      <c r="F953" s="42">
        <v>1</v>
      </c>
      <c r="G953" s="45">
        <v>4.3499999999999996</v>
      </c>
      <c r="H953" s="43"/>
      <c r="I953" s="44">
        <f>IFERROR(Таб08_04[[#This Row],[Цена]]*Таб08_04[[#This Row],[Заказ]],"")</f>
        <v>0</v>
      </c>
      <c r="J953" s="18" t="s">
        <v>10644</v>
      </c>
      <c r="K953" s="73" t="str">
        <f t="shared" si="14"/>
        <v/>
      </c>
      <c r="L953" s="12"/>
    </row>
    <row r="954" spans="2:12" ht="15.6" x14ac:dyDescent="0.3">
      <c r="B954" s="13" t="s">
        <v>8443</v>
      </c>
      <c r="C954" s="41" t="s">
        <v>8444</v>
      </c>
      <c r="D954" s="36" t="s">
        <v>10556</v>
      </c>
      <c r="E954" s="13" t="s">
        <v>9965</v>
      </c>
      <c r="F954" s="42">
        <v>1</v>
      </c>
      <c r="G954" s="45">
        <v>4.3499999999999996</v>
      </c>
      <c r="H954" s="43"/>
      <c r="I954" s="44">
        <f>IFERROR(Таб08_04[[#This Row],[Цена]]*Таб08_04[[#This Row],[Заказ]],"")</f>
        <v>0</v>
      </c>
      <c r="J954" s="18" t="s">
        <v>10644</v>
      </c>
      <c r="K954" s="73" t="str">
        <f t="shared" si="14"/>
        <v/>
      </c>
      <c r="L954" s="12"/>
    </row>
    <row r="955" spans="2:12" ht="15.6" x14ac:dyDescent="0.3">
      <c r="B955" s="13" t="s">
        <v>8445</v>
      </c>
      <c r="C955" s="41" t="s">
        <v>8446</v>
      </c>
      <c r="D955" s="36" t="s">
        <v>10556</v>
      </c>
      <c r="E955" s="13" t="s">
        <v>9965</v>
      </c>
      <c r="F955" s="42">
        <v>1</v>
      </c>
      <c r="G955" s="45">
        <v>4.3499999999999996</v>
      </c>
      <c r="H955" s="43"/>
      <c r="I955" s="44">
        <f>IFERROR(Таб08_04[[#This Row],[Цена]]*Таб08_04[[#This Row],[Заказ]],"")</f>
        <v>0</v>
      </c>
      <c r="J955" s="18" t="s">
        <v>10644</v>
      </c>
      <c r="K955" s="73" t="str">
        <f t="shared" si="14"/>
        <v/>
      </c>
      <c r="L955" s="12"/>
    </row>
    <row r="956" spans="2:12" ht="15.6" x14ac:dyDescent="0.3">
      <c r="B956" s="13" t="s">
        <v>8447</v>
      </c>
      <c r="C956" s="41" t="s">
        <v>8448</v>
      </c>
      <c r="D956" s="36" t="s">
        <v>10556</v>
      </c>
      <c r="E956" s="13" t="s">
        <v>9965</v>
      </c>
      <c r="F956" s="42">
        <v>1</v>
      </c>
      <c r="G956" s="45">
        <v>4.3499999999999996</v>
      </c>
      <c r="H956" s="43"/>
      <c r="I956" s="44">
        <f>IFERROR(Таб08_04[[#This Row],[Цена]]*Таб08_04[[#This Row],[Заказ]],"")</f>
        <v>0</v>
      </c>
      <c r="J956" s="18" t="s">
        <v>10644</v>
      </c>
      <c r="K956" s="73" t="str">
        <f t="shared" si="14"/>
        <v/>
      </c>
      <c r="L956" s="12"/>
    </row>
    <row r="957" spans="2:12" ht="15.6" x14ac:dyDescent="0.3">
      <c r="B957" s="13" t="s">
        <v>8449</v>
      </c>
      <c r="C957" s="41" t="s">
        <v>8450</v>
      </c>
      <c r="D957" s="36" t="s">
        <v>10556</v>
      </c>
      <c r="E957" s="13" t="s">
        <v>9965</v>
      </c>
      <c r="F957" s="42">
        <v>1</v>
      </c>
      <c r="G957" s="45">
        <v>4.3499999999999996</v>
      </c>
      <c r="H957" s="43"/>
      <c r="I957" s="44">
        <f>IFERROR(Таб08_04[[#This Row],[Цена]]*Таб08_04[[#This Row],[Заказ]],"")</f>
        <v>0</v>
      </c>
      <c r="J957" s="18" t="s">
        <v>10644</v>
      </c>
      <c r="K957" s="73" t="str">
        <f t="shared" si="14"/>
        <v/>
      </c>
      <c r="L957" s="12"/>
    </row>
    <row r="958" spans="2:12" ht="15.6" x14ac:dyDescent="0.3">
      <c r="B958" s="13" t="s">
        <v>8451</v>
      </c>
      <c r="C958" s="41" t="s">
        <v>8452</v>
      </c>
      <c r="D958" s="36" t="s">
        <v>10556</v>
      </c>
      <c r="E958" s="13" t="s">
        <v>9965</v>
      </c>
      <c r="F958" s="42">
        <v>1</v>
      </c>
      <c r="G958" s="45">
        <v>4.3499999999999996</v>
      </c>
      <c r="H958" s="43"/>
      <c r="I958" s="44">
        <f>IFERROR(Таб08_04[[#This Row],[Цена]]*Таб08_04[[#This Row],[Заказ]],"")</f>
        <v>0</v>
      </c>
      <c r="J958" s="18" t="s">
        <v>10644</v>
      </c>
      <c r="K958" s="73" t="str">
        <f t="shared" si="14"/>
        <v/>
      </c>
      <c r="L958" s="12"/>
    </row>
    <row r="959" spans="2:12" ht="15.6" x14ac:dyDescent="0.3">
      <c r="B959" s="13" t="s">
        <v>8453</v>
      </c>
      <c r="C959" s="41" t="s">
        <v>8454</v>
      </c>
      <c r="D959" s="36" t="s">
        <v>10556</v>
      </c>
      <c r="E959" s="13" t="s">
        <v>9965</v>
      </c>
      <c r="F959" s="42">
        <v>1</v>
      </c>
      <c r="G959" s="45">
        <v>4.3499999999999996</v>
      </c>
      <c r="H959" s="43"/>
      <c r="I959" s="44">
        <f>IFERROR(Таб08_04[[#This Row],[Цена]]*Таб08_04[[#This Row],[Заказ]],"")</f>
        <v>0</v>
      </c>
      <c r="J959" s="18" t="s">
        <v>10644</v>
      </c>
      <c r="K959" s="73" t="str">
        <f t="shared" si="14"/>
        <v/>
      </c>
      <c r="L959" s="12"/>
    </row>
    <row r="960" spans="2:12" ht="15.6" x14ac:dyDescent="0.3">
      <c r="B960" s="13" t="s">
        <v>8455</v>
      </c>
      <c r="C960" s="41" t="s">
        <v>8456</v>
      </c>
      <c r="D960" s="36" t="s">
        <v>10556</v>
      </c>
      <c r="E960" s="13" t="s">
        <v>9965</v>
      </c>
      <c r="F960" s="42">
        <v>1</v>
      </c>
      <c r="G960" s="45">
        <v>4.3499999999999996</v>
      </c>
      <c r="H960" s="43"/>
      <c r="I960" s="44">
        <f>IFERROR(Таб08_04[[#This Row],[Цена]]*Таб08_04[[#This Row],[Заказ]],"")</f>
        <v>0</v>
      </c>
      <c r="J960" s="18" t="s">
        <v>10644</v>
      </c>
      <c r="K960" s="73" t="str">
        <f t="shared" si="14"/>
        <v/>
      </c>
      <c r="L960" s="12"/>
    </row>
    <row r="961" spans="2:12" ht="15.6" x14ac:dyDescent="0.3">
      <c r="B961" s="13" t="s">
        <v>8457</v>
      </c>
      <c r="C961" s="41" t="s">
        <v>8458</v>
      </c>
      <c r="D961" s="36" t="s">
        <v>10556</v>
      </c>
      <c r="E961" s="13" t="s">
        <v>9965</v>
      </c>
      <c r="F961" s="42">
        <v>1</v>
      </c>
      <c r="G961" s="45">
        <v>4.3499999999999996</v>
      </c>
      <c r="H961" s="43"/>
      <c r="I961" s="44">
        <f>IFERROR(Таб08_04[[#This Row],[Цена]]*Таб08_04[[#This Row],[Заказ]],"")</f>
        <v>0</v>
      </c>
      <c r="J961" s="18" t="s">
        <v>10644</v>
      </c>
      <c r="K961" s="73" t="str">
        <f t="shared" si="14"/>
        <v/>
      </c>
      <c r="L961" s="12"/>
    </row>
    <row r="962" spans="2:12" ht="15.6" x14ac:dyDescent="0.3">
      <c r="B962" s="13" t="s">
        <v>8459</v>
      </c>
      <c r="C962" s="41" t="s">
        <v>8460</v>
      </c>
      <c r="D962" s="36" t="s">
        <v>10556</v>
      </c>
      <c r="E962" s="13" t="s">
        <v>9965</v>
      </c>
      <c r="F962" s="42">
        <v>1</v>
      </c>
      <c r="G962" s="45">
        <v>4.1399999999999997</v>
      </c>
      <c r="H962" s="43"/>
      <c r="I962" s="44">
        <f>IFERROR(Таб08_04[[#This Row],[Цена]]*Таб08_04[[#This Row],[Заказ]],"")</f>
        <v>0</v>
      </c>
      <c r="J962" s="18" t="s">
        <v>10644</v>
      </c>
      <c r="K962" s="73" t="str">
        <f t="shared" si="14"/>
        <v/>
      </c>
      <c r="L962" s="12"/>
    </row>
    <row r="963" spans="2:12" ht="15.6" x14ac:dyDescent="0.3">
      <c r="B963" s="13" t="s">
        <v>8401</v>
      </c>
      <c r="C963" s="41" t="s">
        <v>8402</v>
      </c>
      <c r="D963" s="36" t="s">
        <v>10556</v>
      </c>
      <c r="E963" s="13" t="s">
        <v>9965</v>
      </c>
      <c r="F963" s="42">
        <v>1</v>
      </c>
      <c r="G963" s="45">
        <v>4.55</v>
      </c>
      <c r="H963" s="43"/>
      <c r="I963" s="44">
        <f>IFERROR(Таб08_04[[#This Row],[Цена]]*Таб08_04[[#This Row],[Заказ]],"")</f>
        <v>0</v>
      </c>
      <c r="J963" s="18" t="s">
        <v>10644</v>
      </c>
      <c r="K963" s="73" t="str">
        <f t="shared" si="14"/>
        <v/>
      </c>
      <c r="L963" s="12"/>
    </row>
    <row r="964" spans="2:12" ht="15.6" x14ac:dyDescent="0.3">
      <c r="B964" s="13" t="s">
        <v>8403</v>
      </c>
      <c r="C964" s="41" t="s">
        <v>8404</v>
      </c>
      <c r="D964" s="36" t="s">
        <v>10556</v>
      </c>
      <c r="E964" s="13" t="s">
        <v>9965</v>
      </c>
      <c r="F964" s="42">
        <v>1</v>
      </c>
      <c r="G964" s="45">
        <v>4.55</v>
      </c>
      <c r="H964" s="43"/>
      <c r="I964" s="44">
        <f>IFERROR(Таб08_04[[#This Row],[Цена]]*Таб08_04[[#This Row],[Заказ]],"")</f>
        <v>0</v>
      </c>
      <c r="J964" s="18" t="s">
        <v>10644</v>
      </c>
      <c r="K964" s="73" t="str">
        <f t="shared" si="14"/>
        <v/>
      </c>
      <c r="L964" s="12"/>
    </row>
    <row r="965" spans="2:12" ht="15.6" x14ac:dyDescent="0.3">
      <c r="B965" s="13" t="s">
        <v>8405</v>
      </c>
      <c r="C965" s="41" t="s">
        <v>8406</v>
      </c>
      <c r="D965" s="36" t="s">
        <v>10556</v>
      </c>
      <c r="E965" s="13" t="s">
        <v>9965</v>
      </c>
      <c r="F965" s="42">
        <v>1</v>
      </c>
      <c r="G965" s="45">
        <v>4.55</v>
      </c>
      <c r="H965" s="43"/>
      <c r="I965" s="44">
        <f>IFERROR(Таб08_04[[#This Row],[Цена]]*Таб08_04[[#This Row],[Заказ]],"")</f>
        <v>0</v>
      </c>
      <c r="J965" s="18" t="s">
        <v>10644</v>
      </c>
      <c r="K965" s="73" t="str">
        <f t="shared" si="14"/>
        <v/>
      </c>
      <c r="L965" s="12"/>
    </row>
    <row r="966" spans="2:12" ht="15.6" x14ac:dyDescent="0.3">
      <c r="B966" s="13" t="s">
        <v>8407</v>
      </c>
      <c r="C966" s="41" t="s">
        <v>8408</v>
      </c>
      <c r="D966" s="36" t="s">
        <v>10556</v>
      </c>
      <c r="E966" s="13" t="s">
        <v>9965</v>
      </c>
      <c r="F966" s="42">
        <v>1</v>
      </c>
      <c r="G966" s="45">
        <v>4.3499999999999996</v>
      </c>
      <c r="H966" s="43"/>
      <c r="I966" s="44">
        <f>IFERROR(Таб08_04[[#This Row],[Цена]]*Таб08_04[[#This Row],[Заказ]],"")</f>
        <v>0</v>
      </c>
      <c r="J966" s="18" t="s">
        <v>10644</v>
      </c>
      <c r="K966" s="73" t="str">
        <f t="shared" ref="K966:K983" si="15">IF(AND($K$4&gt;0,$K$4&lt;300),"Минимальный заказ по вкладке 300 евро","")</f>
        <v/>
      </c>
      <c r="L966" s="12"/>
    </row>
    <row r="967" spans="2:12" ht="15.6" x14ac:dyDescent="0.3">
      <c r="B967" s="13" t="s">
        <v>8409</v>
      </c>
      <c r="C967" s="41" t="s">
        <v>8410</v>
      </c>
      <c r="D967" s="36" t="s">
        <v>10556</v>
      </c>
      <c r="E967" s="13" t="s">
        <v>9965</v>
      </c>
      <c r="F967" s="42">
        <v>1</v>
      </c>
      <c r="G967" s="45">
        <v>4.55</v>
      </c>
      <c r="H967" s="43"/>
      <c r="I967" s="44">
        <f>IFERROR(Таб08_04[[#This Row],[Цена]]*Таб08_04[[#This Row],[Заказ]],"")</f>
        <v>0</v>
      </c>
      <c r="J967" s="18" t="s">
        <v>10644</v>
      </c>
      <c r="K967" s="73" t="str">
        <f t="shared" si="15"/>
        <v/>
      </c>
      <c r="L967" s="12"/>
    </row>
    <row r="968" spans="2:12" ht="15.6" x14ac:dyDescent="0.3">
      <c r="B968" s="13" t="s">
        <v>8411</v>
      </c>
      <c r="C968" s="41" t="s">
        <v>8412</v>
      </c>
      <c r="D968" s="36" t="s">
        <v>10556</v>
      </c>
      <c r="E968" s="13" t="s">
        <v>9965</v>
      </c>
      <c r="F968" s="42">
        <v>1</v>
      </c>
      <c r="G968" s="45">
        <v>4.3499999999999996</v>
      </c>
      <c r="H968" s="43"/>
      <c r="I968" s="44">
        <f>IFERROR(Таб08_04[[#This Row],[Цена]]*Таб08_04[[#This Row],[Заказ]],"")</f>
        <v>0</v>
      </c>
      <c r="J968" s="18" t="s">
        <v>10644</v>
      </c>
      <c r="K968" s="73" t="str">
        <f t="shared" si="15"/>
        <v/>
      </c>
      <c r="L968" s="12"/>
    </row>
    <row r="969" spans="2:12" ht="15.6" x14ac:dyDescent="0.3">
      <c r="B969" s="13" t="s">
        <v>8413</v>
      </c>
      <c r="C969" s="41" t="s">
        <v>8414</v>
      </c>
      <c r="D969" s="36" t="s">
        <v>10556</v>
      </c>
      <c r="E969" s="13" t="s">
        <v>9965</v>
      </c>
      <c r="F969" s="42">
        <v>1</v>
      </c>
      <c r="G969" s="45">
        <v>4.3499999999999996</v>
      </c>
      <c r="H969" s="43"/>
      <c r="I969" s="44">
        <f>IFERROR(Таб08_04[[#This Row],[Цена]]*Таб08_04[[#This Row],[Заказ]],"")</f>
        <v>0</v>
      </c>
      <c r="J969" s="18" t="s">
        <v>10644</v>
      </c>
      <c r="K969" s="73" t="str">
        <f t="shared" si="15"/>
        <v/>
      </c>
      <c r="L969" s="12"/>
    </row>
    <row r="970" spans="2:12" ht="15.6" x14ac:dyDescent="0.3">
      <c r="B970" s="13" t="s">
        <v>8415</v>
      </c>
      <c r="C970" s="41" t="s">
        <v>8416</v>
      </c>
      <c r="D970" s="36" t="s">
        <v>10556</v>
      </c>
      <c r="E970" s="13" t="s">
        <v>9965</v>
      </c>
      <c r="F970" s="42">
        <v>1</v>
      </c>
      <c r="G970" s="45">
        <v>4.3499999999999996</v>
      </c>
      <c r="H970" s="43"/>
      <c r="I970" s="44">
        <f>IFERROR(Таб08_04[[#This Row],[Цена]]*Таб08_04[[#This Row],[Заказ]],"")</f>
        <v>0</v>
      </c>
      <c r="J970" s="18" t="s">
        <v>10644</v>
      </c>
      <c r="K970" s="73" t="str">
        <f t="shared" si="15"/>
        <v/>
      </c>
      <c r="L970" s="12"/>
    </row>
    <row r="971" spans="2:12" ht="15.6" x14ac:dyDescent="0.3">
      <c r="B971" s="13" t="s">
        <v>8417</v>
      </c>
      <c r="C971" s="41" t="s">
        <v>8418</v>
      </c>
      <c r="D971" s="36" t="s">
        <v>10556</v>
      </c>
      <c r="E971" s="13" t="s">
        <v>9965</v>
      </c>
      <c r="F971" s="42">
        <v>1</v>
      </c>
      <c r="G971" s="45">
        <v>4.3499999999999996</v>
      </c>
      <c r="H971" s="43"/>
      <c r="I971" s="44">
        <f>IFERROR(Таб08_04[[#This Row],[Цена]]*Таб08_04[[#This Row],[Заказ]],"")</f>
        <v>0</v>
      </c>
      <c r="J971" s="18" t="s">
        <v>10644</v>
      </c>
      <c r="K971" s="73" t="str">
        <f t="shared" si="15"/>
        <v/>
      </c>
      <c r="L971" s="12"/>
    </row>
    <row r="972" spans="2:12" ht="15.6" x14ac:dyDescent="0.3">
      <c r="B972" s="13" t="s">
        <v>8419</v>
      </c>
      <c r="C972" s="41" t="s">
        <v>8420</v>
      </c>
      <c r="D972" s="36" t="s">
        <v>10556</v>
      </c>
      <c r="E972" s="13" t="s">
        <v>9965</v>
      </c>
      <c r="F972" s="42">
        <v>1</v>
      </c>
      <c r="G972" s="45">
        <v>4.3499999999999996</v>
      </c>
      <c r="H972" s="43"/>
      <c r="I972" s="44">
        <f>IFERROR(Таб08_04[[#This Row],[Цена]]*Таб08_04[[#This Row],[Заказ]],"")</f>
        <v>0</v>
      </c>
      <c r="J972" s="18" t="s">
        <v>10644</v>
      </c>
      <c r="K972" s="73" t="str">
        <f t="shared" si="15"/>
        <v/>
      </c>
      <c r="L972" s="12"/>
    </row>
    <row r="973" spans="2:12" ht="15.6" x14ac:dyDescent="0.3">
      <c r="B973" s="13" t="s">
        <v>8421</v>
      </c>
      <c r="C973" s="41" t="s">
        <v>8422</v>
      </c>
      <c r="D973" s="36" t="s">
        <v>10556</v>
      </c>
      <c r="E973" s="13" t="s">
        <v>9965</v>
      </c>
      <c r="F973" s="42">
        <v>1</v>
      </c>
      <c r="G973" s="45">
        <v>4.55</v>
      </c>
      <c r="H973" s="43"/>
      <c r="I973" s="44">
        <f>IFERROR(Таб08_04[[#This Row],[Цена]]*Таб08_04[[#This Row],[Заказ]],"")</f>
        <v>0</v>
      </c>
      <c r="J973" s="18" t="s">
        <v>10644</v>
      </c>
      <c r="K973" s="73" t="str">
        <f t="shared" si="15"/>
        <v/>
      </c>
      <c r="L973" s="12"/>
    </row>
    <row r="974" spans="2:12" ht="15.6" x14ac:dyDescent="0.3">
      <c r="B974" s="13" t="s">
        <v>8423</v>
      </c>
      <c r="C974" s="41" t="s">
        <v>8424</v>
      </c>
      <c r="D974" s="36" t="s">
        <v>10556</v>
      </c>
      <c r="E974" s="13" t="s">
        <v>9965</v>
      </c>
      <c r="F974" s="42">
        <v>1</v>
      </c>
      <c r="G974" s="45">
        <v>4.3499999999999996</v>
      </c>
      <c r="H974" s="43"/>
      <c r="I974" s="44">
        <f>IFERROR(Таб08_04[[#This Row],[Цена]]*Таб08_04[[#This Row],[Заказ]],"")</f>
        <v>0</v>
      </c>
      <c r="J974" s="18" t="s">
        <v>10644</v>
      </c>
      <c r="K974" s="73" t="str">
        <f t="shared" si="15"/>
        <v/>
      </c>
      <c r="L974" s="12"/>
    </row>
    <row r="975" spans="2:12" ht="15.6" x14ac:dyDescent="0.3">
      <c r="B975" s="13" t="s">
        <v>8425</v>
      </c>
      <c r="C975" s="41" t="s">
        <v>8426</v>
      </c>
      <c r="D975" s="36" t="s">
        <v>10556</v>
      </c>
      <c r="E975" s="13" t="s">
        <v>9965</v>
      </c>
      <c r="F975" s="42">
        <v>1</v>
      </c>
      <c r="G975" s="45">
        <v>4.3499999999999996</v>
      </c>
      <c r="H975" s="43"/>
      <c r="I975" s="44">
        <f>IFERROR(Таб08_04[[#This Row],[Цена]]*Таб08_04[[#This Row],[Заказ]],"")</f>
        <v>0</v>
      </c>
      <c r="J975" s="18" t="s">
        <v>10644</v>
      </c>
      <c r="K975" s="73" t="str">
        <f t="shared" si="15"/>
        <v/>
      </c>
      <c r="L975" s="12"/>
    </row>
    <row r="976" spans="2:12" ht="15.6" x14ac:dyDescent="0.3">
      <c r="B976" s="13" t="s">
        <v>8427</v>
      </c>
      <c r="C976" s="41" t="s">
        <v>8428</v>
      </c>
      <c r="D976" s="36" t="s">
        <v>10556</v>
      </c>
      <c r="E976" s="13" t="s">
        <v>9965</v>
      </c>
      <c r="F976" s="42">
        <v>1</v>
      </c>
      <c r="G976" s="45">
        <v>4.55</v>
      </c>
      <c r="H976" s="43"/>
      <c r="I976" s="44">
        <f>IFERROR(Таб08_04[[#This Row],[Цена]]*Таб08_04[[#This Row],[Заказ]],"")</f>
        <v>0</v>
      </c>
      <c r="J976" s="18" t="s">
        <v>10644</v>
      </c>
      <c r="K976" s="73" t="str">
        <f t="shared" si="15"/>
        <v/>
      </c>
      <c r="L976" s="12"/>
    </row>
    <row r="977" spans="2:12" ht="15.6" x14ac:dyDescent="0.3">
      <c r="B977" s="13" t="s">
        <v>8429</v>
      </c>
      <c r="C977" s="41" t="s">
        <v>8430</v>
      </c>
      <c r="D977" s="36" t="s">
        <v>10556</v>
      </c>
      <c r="E977" s="13" t="s">
        <v>9965</v>
      </c>
      <c r="F977" s="42">
        <v>1</v>
      </c>
      <c r="G977" s="45">
        <v>4.3499999999999996</v>
      </c>
      <c r="H977" s="43"/>
      <c r="I977" s="44">
        <f>IFERROR(Таб08_04[[#This Row],[Цена]]*Таб08_04[[#This Row],[Заказ]],"")</f>
        <v>0</v>
      </c>
      <c r="J977" s="18" t="s">
        <v>10644</v>
      </c>
      <c r="K977" s="73" t="str">
        <f t="shared" si="15"/>
        <v/>
      </c>
      <c r="L977" s="12"/>
    </row>
    <row r="978" spans="2:12" ht="15.6" x14ac:dyDescent="0.3">
      <c r="B978" s="13" t="s">
        <v>8431</v>
      </c>
      <c r="C978" s="41" t="s">
        <v>8432</v>
      </c>
      <c r="D978" s="36" t="s">
        <v>10556</v>
      </c>
      <c r="E978" s="13" t="s">
        <v>9965</v>
      </c>
      <c r="F978" s="42">
        <v>1</v>
      </c>
      <c r="G978" s="45">
        <v>4.3499999999999996</v>
      </c>
      <c r="H978" s="43"/>
      <c r="I978" s="44">
        <f>IFERROR(Таб08_04[[#This Row],[Цена]]*Таб08_04[[#This Row],[Заказ]],"")</f>
        <v>0</v>
      </c>
      <c r="J978" s="18" t="s">
        <v>10644</v>
      </c>
      <c r="K978" s="73" t="str">
        <f t="shared" si="15"/>
        <v/>
      </c>
      <c r="L978" s="12"/>
    </row>
    <row r="979" spans="2:12" ht="15.6" x14ac:dyDescent="0.3">
      <c r="B979" s="13" t="s">
        <v>8433</v>
      </c>
      <c r="C979" s="41" t="s">
        <v>8434</v>
      </c>
      <c r="D979" s="36" t="s">
        <v>10556</v>
      </c>
      <c r="E979" s="13" t="s">
        <v>9965</v>
      </c>
      <c r="F979" s="42">
        <v>1</v>
      </c>
      <c r="G979" s="45">
        <v>4.3499999999999996</v>
      </c>
      <c r="H979" s="43"/>
      <c r="I979" s="44">
        <f>IFERROR(Таб08_04[[#This Row],[Цена]]*Таб08_04[[#This Row],[Заказ]],"")</f>
        <v>0</v>
      </c>
      <c r="J979" s="18" t="s">
        <v>10644</v>
      </c>
      <c r="K979" s="73" t="str">
        <f t="shared" si="15"/>
        <v/>
      </c>
      <c r="L979" s="12"/>
    </row>
    <row r="980" spans="2:12" ht="15.6" x14ac:dyDescent="0.3">
      <c r="B980" s="13" t="s">
        <v>8435</v>
      </c>
      <c r="C980" s="41" t="s">
        <v>8436</v>
      </c>
      <c r="D980" s="36" t="s">
        <v>10556</v>
      </c>
      <c r="E980" s="13" t="s">
        <v>9965</v>
      </c>
      <c r="F980" s="42">
        <v>1</v>
      </c>
      <c r="G980" s="45">
        <v>3.93</v>
      </c>
      <c r="H980" s="43"/>
      <c r="I980" s="44">
        <f>IFERROR(Таб08_04[[#This Row],[Цена]]*Таб08_04[[#This Row],[Заказ]],"")</f>
        <v>0</v>
      </c>
      <c r="J980" s="18" t="s">
        <v>10644</v>
      </c>
      <c r="K980" s="73" t="str">
        <f t="shared" si="15"/>
        <v/>
      </c>
      <c r="L980" s="12"/>
    </row>
    <row r="981" spans="2:12" ht="15.6" x14ac:dyDescent="0.3">
      <c r="B981" s="13" t="s">
        <v>8437</v>
      </c>
      <c r="C981" s="41" t="s">
        <v>8438</v>
      </c>
      <c r="D981" s="36" t="s">
        <v>10556</v>
      </c>
      <c r="E981" s="13" t="s">
        <v>9965</v>
      </c>
      <c r="F981" s="42">
        <v>1</v>
      </c>
      <c r="G981" s="45">
        <v>3.93</v>
      </c>
      <c r="H981" s="43"/>
      <c r="I981" s="44">
        <f>IFERROR(Таб08_04[[#This Row],[Цена]]*Таб08_04[[#This Row],[Заказ]],"")</f>
        <v>0</v>
      </c>
      <c r="J981" s="18" t="s">
        <v>10644</v>
      </c>
      <c r="K981" s="73" t="str">
        <f t="shared" si="15"/>
        <v/>
      </c>
      <c r="L981" s="12"/>
    </row>
    <row r="982" spans="2:12" ht="15.6" x14ac:dyDescent="0.3">
      <c r="B982" s="13" t="s">
        <v>8439</v>
      </c>
      <c r="C982" s="41" t="s">
        <v>8440</v>
      </c>
      <c r="D982" s="36" t="s">
        <v>10556</v>
      </c>
      <c r="E982" s="13" t="s">
        <v>9965</v>
      </c>
      <c r="F982" s="42">
        <v>1</v>
      </c>
      <c r="G982" s="45">
        <v>3.93</v>
      </c>
      <c r="H982" s="43"/>
      <c r="I982" s="44">
        <f>IFERROR(Таб08_04[[#This Row],[Цена]]*Таб08_04[[#This Row],[Заказ]],"")</f>
        <v>0</v>
      </c>
      <c r="J982" s="18" t="s">
        <v>10644</v>
      </c>
      <c r="K982" s="73" t="str">
        <f t="shared" si="15"/>
        <v/>
      </c>
      <c r="L982" s="12"/>
    </row>
    <row r="983" spans="2:12" ht="15.6" x14ac:dyDescent="0.3">
      <c r="B983" s="13" t="s">
        <v>8441</v>
      </c>
      <c r="C983" s="41" t="s">
        <v>8442</v>
      </c>
      <c r="D983" s="36" t="s">
        <v>10556</v>
      </c>
      <c r="E983" s="13" t="s">
        <v>9965</v>
      </c>
      <c r="F983" s="42">
        <v>1</v>
      </c>
      <c r="G983" s="45">
        <v>3.93</v>
      </c>
      <c r="H983" s="43"/>
      <c r="I983" s="44">
        <f>IFERROR(Таб08_04[[#This Row],[Цена]]*Таб08_04[[#This Row],[Заказ]],"")</f>
        <v>0</v>
      </c>
      <c r="J983" s="18" t="s">
        <v>10644</v>
      </c>
      <c r="K983" s="73" t="str">
        <f t="shared" si="15"/>
        <v/>
      </c>
      <c r="L983" s="12"/>
    </row>
  </sheetData>
  <conditionalFormatting sqref="B5">
    <cfRule type="duplicateValues" dxfId="28" priority="77"/>
  </conditionalFormatting>
  <conditionalFormatting sqref="B5">
    <cfRule type="duplicateValues" dxfId="27" priority="3255"/>
  </conditionalFormatting>
  <conditionalFormatting sqref="B5">
    <cfRule type="duplicateValues" dxfId="26" priority="3256"/>
  </conditionalFormatting>
  <conditionalFormatting sqref="B6:B983">
    <cfRule type="duplicateValues" dxfId="25" priority="5"/>
  </conditionalFormatting>
  <conditionalFormatting sqref="B6:B983">
    <cfRule type="duplicateValues" dxfId="24" priority="6"/>
  </conditionalFormatting>
  <conditionalFormatting sqref="B6:B983">
    <cfRule type="duplicateValues" dxfId="23" priority="7"/>
  </conditionalFormatting>
  <conditionalFormatting sqref="K3">
    <cfRule type="duplicateValues" dxfId="22" priority="3" stopIfTrue="1"/>
  </conditionalFormatting>
  <conditionalFormatting sqref="L3">
    <cfRule type="duplicateValues" dxfId="21" priority="2" stopIfTrue="1"/>
  </conditionalFormatting>
  <conditionalFormatting sqref="B3:J4">
    <cfRule type="duplicateValues" dxfId="20" priority="1" stopIfTrue="1"/>
  </conditionalFormatting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083F9"/>
  </sheetPr>
  <dimension ref="A1:L377"/>
  <sheetViews>
    <sheetView showGridLines="0" topLeftCell="D1" workbookViewId="0">
      <pane ySplit="4" topLeftCell="A164" activePane="bottomLeft" state="frozen"/>
      <selection activeCell="B1" sqref="B1"/>
      <selection pane="bottomLeft" activeCell="E173" sqref="E173"/>
    </sheetView>
  </sheetViews>
  <sheetFormatPr defaultColWidth="9.109375" defaultRowHeight="13.2" x14ac:dyDescent="0.25"/>
  <cols>
    <col min="1" max="1" width="2" style="1" hidden="1" customWidth="1"/>
    <col min="2" max="2" width="18.109375" style="2" customWidth="1"/>
    <col min="3" max="3" width="60.6640625" style="2" customWidth="1"/>
    <col min="4" max="4" width="10.44140625" style="9" customWidth="1"/>
    <col min="5" max="5" width="14.109375" style="9" customWidth="1"/>
    <col min="6" max="6" width="11.77734375" style="10" customWidth="1"/>
    <col min="7" max="7" width="11.5546875" style="11" customWidth="1"/>
    <col min="8" max="8" width="15.44140625" style="3" customWidth="1"/>
    <col min="9" max="9" width="14.5546875" style="2" customWidth="1"/>
    <col min="10" max="10" width="14.33203125" style="2" customWidth="1"/>
    <col min="11" max="11" width="15.88671875" style="2" customWidth="1"/>
    <col min="12" max="12" width="16.77734375" style="2" customWidth="1"/>
    <col min="13" max="16384" width="9.109375" style="2"/>
  </cols>
  <sheetData>
    <row r="1" spans="1:12" ht="18" x14ac:dyDescent="0.35">
      <c r="B1" s="142" t="s">
        <v>10684</v>
      </c>
      <c r="C1" s="143" t="s">
        <v>10673</v>
      </c>
    </row>
    <row r="2" spans="1:12" ht="14.4" x14ac:dyDescent="0.3">
      <c r="C2" s="154" t="s">
        <v>10690</v>
      </c>
    </row>
    <row r="3" spans="1:12" s="7" customFormat="1" ht="26.4" x14ac:dyDescent="0.25">
      <c r="A3" s="6"/>
      <c r="B3" s="51" t="s">
        <v>6</v>
      </c>
      <c r="C3" s="51" t="s">
        <v>7</v>
      </c>
      <c r="D3" s="51" t="s">
        <v>10246</v>
      </c>
      <c r="E3" s="51" t="s">
        <v>8</v>
      </c>
      <c r="F3" s="51" t="s">
        <v>10</v>
      </c>
      <c r="G3" s="51" t="s">
        <v>11</v>
      </c>
      <c r="H3" s="51" t="s">
        <v>12</v>
      </c>
      <c r="I3" s="51" t="s">
        <v>13</v>
      </c>
      <c r="J3" s="51" t="s">
        <v>10691</v>
      </c>
      <c r="K3" s="39" t="s">
        <v>10651</v>
      </c>
      <c r="L3" s="39" t="s">
        <v>10652</v>
      </c>
    </row>
    <row r="4" spans="1:12" s="7" customFormat="1" ht="15.6" x14ac:dyDescent="0.3">
      <c r="A4" s="6"/>
      <c r="B4" s="59"/>
      <c r="C4" s="59"/>
      <c r="D4" s="59"/>
      <c r="E4" s="59"/>
      <c r="F4" s="59"/>
      <c r="G4" s="59"/>
      <c r="H4" s="59"/>
      <c r="I4" s="59"/>
      <c r="J4" s="59"/>
      <c r="K4" s="46">
        <f>SUM(Таб04_08[Итого])</f>
        <v>0</v>
      </c>
      <c r="L4" s="47">
        <f>Таб04_08[[#This Row],[Итого Евро]]*ПРАЙС!$F$14</f>
        <v>0</v>
      </c>
    </row>
    <row r="5" spans="1:12" ht="15.6" x14ac:dyDescent="0.3">
      <c r="B5" s="30" t="s">
        <v>2840</v>
      </c>
      <c r="C5" s="31" t="s">
        <v>2841</v>
      </c>
      <c r="D5" s="33" t="s">
        <v>10045</v>
      </c>
      <c r="E5" s="33" t="s">
        <v>9965</v>
      </c>
      <c r="F5" s="27">
        <v>3</v>
      </c>
      <c r="G5" s="40">
        <v>9.92</v>
      </c>
      <c r="H5" s="32"/>
      <c r="I5" s="17">
        <f>IFERROR(Таб04_08[[#This Row],[Цена]]*Таб04_08[[#This Row],[Заказ]],"")</f>
        <v>0</v>
      </c>
      <c r="J5" s="18" t="s">
        <v>10644</v>
      </c>
      <c r="K5" s="73" t="str">
        <f>IF(AND($K$4&gt;0,$K$4&lt;300),"Минимальный заказ по вкладке 300 евро","")</f>
        <v/>
      </c>
      <c r="L5" s="12"/>
    </row>
    <row r="6" spans="1:12" ht="15.6" x14ac:dyDescent="0.3">
      <c r="B6" s="30" t="s">
        <v>3534</v>
      </c>
      <c r="C6" s="31" t="s">
        <v>3535</v>
      </c>
      <c r="D6" s="33" t="s">
        <v>10220</v>
      </c>
      <c r="E6" s="33" t="s">
        <v>9965</v>
      </c>
      <c r="F6" s="27">
        <v>3</v>
      </c>
      <c r="G6" s="40">
        <v>9.92</v>
      </c>
      <c r="H6" s="32"/>
      <c r="I6" s="17">
        <f>IFERROR(Таб04_08[[#This Row],[Цена]]*Таб04_08[[#This Row],[Заказ]],"")</f>
        <v>0</v>
      </c>
      <c r="J6" s="18" t="s">
        <v>10644</v>
      </c>
      <c r="K6" s="73" t="str">
        <f t="shared" ref="K6:K69" si="0">IF(AND($K$4&gt;0,$K$4&lt;300),"Минимальный заказ по вкладке 300 евро","")</f>
        <v/>
      </c>
      <c r="L6" s="25"/>
    </row>
    <row r="7" spans="1:12" ht="15.6" x14ac:dyDescent="0.3">
      <c r="B7" s="30" t="s">
        <v>3538</v>
      </c>
      <c r="C7" s="31" t="s">
        <v>3539</v>
      </c>
      <c r="D7" s="33" t="s">
        <v>10415</v>
      </c>
      <c r="E7" s="33" t="s">
        <v>9965</v>
      </c>
      <c r="F7" s="27">
        <v>5</v>
      </c>
      <c r="G7" s="40">
        <v>6.33</v>
      </c>
      <c r="H7" s="32"/>
      <c r="I7" s="17">
        <f>IFERROR(Таб04_08[[#This Row],[Цена]]*Таб04_08[[#This Row],[Заказ]],"")</f>
        <v>0</v>
      </c>
      <c r="J7" s="18" t="s">
        <v>10644</v>
      </c>
      <c r="K7" s="73" t="str">
        <f t="shared" si="0"/>
        <v/>
      </c>
      <c r="L7" s="25"/>
    </row>
    <row r="8" spans="1:12" ht="15.6" x14ac:dyDescent="0.3">
      <c r="B8" s="30" t="s">
        <v>3540</v>
      </c>
      <c r="C8" s="31" t="s">
        <v>3541</v>
      </c>
      <c r="D8" s="33" t="s">
        <v>10415</v>
      </c>
      <c r="E8" s="33" t="s">
        <v>9965</v>
      </c>
      <c r="F8" s="27">
        <v>5</v>
      </c>
      <c r="G8" s="40">
        <v>6.33</v>
      </c>
      <c r="H8" s="32"/>
      <c r="I8" s="17">
        <f>IFERROR(Таб04_08[[#This Row],[Цена]]*Таб04_08[[#This Row],[Заказ]],"")</f>
        <v>0</v>
      </c>
      <c r="J8" s="18" t="s">
        <v>10644</v>
      </c>
      <c r="K8" s="73" t="str">
        <f t="shared" si="0"/>
        <v/>
      </c>
      <c r="L8" s="25"/>
    </row>
    <row r="9" spans="1:12" ht="15.6" x14ac:dyDescent="0.3">
      <c r="A9" s="5"/>
      <c r="B9" s="30" t="s">
        <v>3546</v>
      </c>
      <c r="C9" s="31" t="s">
        <v>3547</v>
      </c>
      <c r="D9" s="33" t="s">
        <v>10407</v>
      </c>
      <c r="E9" s="33" t="s">
        <v>9965</v>
      </c>
      <c r="F9" s="27">
        <v>1</v>
      </c>
      <c r="G9" s="40">
        <v>64.900000000000006</v>
      </c>
      <c r="H9" s="32"/>
      <c r="I9" s="17">
        <f>IFERROR(Таб04_08[[#This Row],[Цена]]*Таб04_08[[#This Row],[Заказ]],"")</f>
        <v>0</v>
      </c>
      <c r="J9" s="18" t="s">
        <v>10644</v>
      </c>
      <c r="K9" s="73" t="str">
        <f t="shared" si="0"/>
        <v/>
      </c>
      <c r="L9" s="25"/>
    </row>
    <row r="10" spans="1:12" ht="15.6" x14ac:dyDescent="0.3">
      <c r="A10" s="5"/>
      <c r="B10" s="30" t="s">
        <v>3544</v>
      </c>
      <c r="C10" s="31" t="s">
        <v>3545</v>
      </c>
      <c r="D10" s="33" t="s">
        <v>10220</v>
      </c>
      <c r="E10" s="33" t="s">
        <v>9965</v>
      </c>
      <c r="F10" s="27">
        <v>3</v>
      </c>
      <c r="G10" s="40">
        <v>9.92</v>
      </c>
      <c r="H10" s="32"/>
      <c r="I10" s="17">
        <f>IFERROR(Таб04_08[[#This Row],[Цена]]*Таб04_08[[#This Row],[Заказ]],"")</f>
        <v>0</v>
      </c>
      <c r="J10" s="18" t="s">
        <v>10644</v>
      </c>
      <c r="K10" s="73" t="str">
        <f t="shared" si="0"/>
        <v/>
      </c>
      <c r="L10" s="25"/>
    </row>
    <row r="11" spans="1:12" ht="15.6" x14ac:dyDescent="0.3">
      <c r="B11" s="30" t="s">
        <v>3548</v>
      </c>
      <c r="C11" s="31" t="s">
        <v>3549</v>
      </c>
      <c r="D11" s="33" t="s">
        <v>10415</v>
      </c>
      <c r="E11" s="33" t="s">
        <v>9965</v>
      </c>
      <c r="F11" s="27">
        <v>5</v>
      </c>
      <c r="G11" s="40">
        <v>6.33</v>
      </c>
      <c r="H11" s="32"/>
      <c r="I11" s="17">
        <f>IFERROR(Таб04_08[[#This Row],[Цена]]*Таб04_08[[#This Row],[Заказ]],"")</f>
        <v>0</v>
      </c>
      <c r="J11" s="18" t="s">
        <v>10644</v>
      </c>
      <c r="K11" s="73" t="str">
        <f t="shared" si="0"/>
        <v/>
      </c>
      <c r="L11" s="25"/>
    </row>
    <row r="12" spans="1:12" ht="15.6" x14ac:dyDescent="0.3">
      <c r="A12" s="5"/>
      <c r="B12" s="30" t="s">
        <v>3552</v>
      </c>
      <c r="C12" s="31" t="s">
        <v>3553</v>
      </c>
      <c r="D12" s="33" t="s">
        <v>10415</v>
      </c>
      <c r="E12" s="33" t="s">
        <v>9965</v>
      </c>
      <c r="F12" s="27">
        <v>5</v>
      </c>
      <c r="G12" s="40">
        <v>6.33</v>
      </c>
      <c r="H12" s="32"/>
      <c r="I12" s="17">
        <f>IFERROR(Таб04_08[[#This Row],[Цена]]*Таб04_08[[#This Row],[Заказ]],"")</f>
        <v>0</v>
      </c>
      <c r="J12" s="18" t="s">
        <v>10644</v>
      </c>
      <c r="K12" s="73" t="str">
        <f t="shared" si="0"/>
        <v/>
      </c>
      <c r="L12" s="25"/>
    </row>
    <row r="13" spans="1:12" ht="15.6" x14ac:dyDescent="0.3">
      <c r="A13" s="5"/>
      <c r="B13" s="30" t="s">
        <v>3554</v>
      </c>
      <c r="C13" s="31" t="s">
        <v>3555</v>
      </c>
      <c r="D13" s="33" t="s">
        <v>10220</v>
      </c>
      <c r="E13" s="33" t="s">
        <v>9965</v>
      </c>
      <c r="F13" s="27">
        <v>3</v>
      </c>
      <c r="G13" s="40">
        <v>9.92</v>
      </c>
      <c r="H13" s="32"/>
      <c r="I13" s="17">
        <f>IFERROR(Таб04_08[[#This Row],[Цена]]*Таб04_08[[#This Row],[Заказ]],"")</f>
        <v>0</v>
      </c>
      <c r="J13" s="18" t="s">
        <v>10644</v>
      </c>
      <c r="K13" s="73" t="str">
        <f t="shared" si="0"/>
        <v/>
      </c>
      <c r="L13" s="25"/>
    </row>
    <row r="14" spans="1:12" ht="15.6" x14ac:dyDescent="0.3">
      <c r="A14" s="5"/>
      <c r="B14" s="30" t="s">
        <v>3560</v>
      </c>
      <c r="C14" s="31" t="s">
        <v>3561</v>
      </c>
      <c r="D14" s="33" t="s">
        <v>10220</v>
      </c>
      <c r="E14" s="33" t="s">
        <v>9965</v>
      </c>
      <c r="F14" s="27">
        <v>3</v>
      </c>
      <c r="G14" s="40">
        <v>9.92</v>
      </c>
      <c r="H14" s="32"/>
      <c r="I14" s="17">
        <f>IFERROR(Таб04_08[[#This Row],[Цена]]*Таб04_08[[#This Row],[Заказ]],"")</f>
        <v>0</v>
      </c>
      <c r="J14" s="18" t="s">
        <v>10644</v>
      </c>
      <c r="K14" s="73" t="str">
        <f t="shared" si="0"/>
        <v/>
      </c>
      <c r="L14" s="25"/>
    </row>
    <row r="15" spans="1:12" ht="15.6" x14ac:dyDescent="0.3">
      <c r="A15" s="5"/>
      <c r="B15" s="30" t="s">
        <v>3566</v>
      </c>
      <c r="C15" s="31" t="s">
        <v>3567</v>
      </c>
      <c r="D15" s="33" t="s">
        <v>10415</v>
      </c>
      <c r="E15" s="33" t="s">
        <v>9965</v>
      </c>
      <c r="F15" s="27">
        <v>5</v>
      </c>
      <c r="G15" s="40">
        <v>6.33</v>
      </c>
      <c r="H15" s="32"/>
      <c r="I15" s="17">
        <f>IFERROR(Таб04_08[[#This Row],[Цена]]*Таб04_08[[#This Row],[Заказ]],"")</f>
        <v>0</v>
      </c>
      <c r="J15" s="18" t="s">
        <v>10644</v>
      </c>
      <c r="K15" s="73" t="str">
        <f t="shared" si="0"/>
        <v/>
      </c>
      <c r="L15" s="25"/>
    </row>
    <row r="16" spans="1:12" ht="15.6" x14ac:dyDescent="0.3">
      <c r="A16" s="5"/>
      <c r="B16" s="30" t="s">
        <v>2810</v>
      </c>
      <c r="C16" s="31" t="s">
        <v>2811</v>
      </c>
      <c r="D16" s="33" t="s">
        <v>10045</v>
      </c>
      <c r="E16" s="33" t="s">
        <v>9965</v>
      </c>
      <c r="F16" s="27">
        <v>3</v>
      </c>
      <c r="G16" s="40">
        <v>6.87</v>
      </c>
      <c r="H16" s="32"/>
      <c r="I16" s="17">
        <f>IFERROR(Таб04_08[[#This Row],[Цена]]*Таб04_08[[#This Row],[Заказ]],"")</f>
        <v>0</v>
      </c>
      <c r="J16" s="18" t="s">
        <v>10644</v>
      </c>
      <c r="K16" s="73" t="str">
        <f t="shared" si="0"/>
        <v/>
      </c>
      <c r="L16" s="25"/>
    </row>
    <row r="17" spans="1:12" ht="15.6" x14ac:dyDescent="0.3">
      <c r="A17" s="5"/>
      <c r="B17" s="30" t="s">
        <v>2796</v>
      </c>
      <c r="C17" s="31" t="s">
        <v>2797</v>
      </c>
      <c r="D17" s="33" t="s">
        <v>10045</v>
      </c>
      <c r="E17" s="33" t="s">
        <v>9965</v>
      </c>
      <c r="F17" s="27">
        <v>3</v>
      </c>
      <c r="G17" s="40">
        <v>8.4</v>
      </c>
      <c r="H17" s="32"/>
      <c r="I17" s="17">
        <f>IFERROR(Таб04_08[[#This Row],[Цена]]*Таб04_08[[#This Row],[Заказ]],"")</f>
        <v>0</v>
      </c>
      <c r="J17" s="18" t="s">
        <v>10644</v>
      </c>
      <c r="K17" s="73" t="str">
        <f t="shared" si="0"/>
        <v/>
      </c>
      <c r="L17" s="25"/>
    </row>
    <row r="18" spans="1:12" ht="15.6" x14ac:dyDescent="0.3">
      <c r="A18" s="5"/>
      <c r="B18" s="30" t="s">
        <v>2798</v>
      </c>
      <c r="C18" s="31" t="s">
        <v>2799</v>
      </c>
      <c r="D18" s="33" t="s">
        <v>10045</v>
      </c>
      <c r="E18" s="33" t="s">
        <v>9965</v>
      </c>
      <c r="F18" s="27">
        <v>3</v>
      </c>
      <c r="G18" s="40">
        <v>8.4</v>
      </c>
      <c r="H18" s="32"/>
      <c r="I18" s="17">
        <f>IFERROR(Таб04_08[[#This Row],[Цена]]*Таб04_08[[#This Row],[Заказ]],"")</f>
        <v>0</v>
      </c>
      <c r="J18" s="18" t="s">
        <v>10644</v>
      </c>
      <c r="K18" s="73" t="str">
        <f t="shared" si="0"/>
        <v/>
      </c>
      <c r="L18" s="25"/>
    </row>
    <row r="19" spans="1:12" ht="15.6" x14ac:dyDescent="0.3">
      <c r="A19" s="5"/>
      <c r="B19" s="30" t="s">
        <v>2804</v>
      </c>
      <c r="C19" s="31" t="s">
        <v>2805</v>
      </c>
      <c r="D19" s="33" t="s">
        <v>10045</v>
      </c>
      <c r="E19" s="33" t="s">
        <v>9965</v>
      </c>
      <c r="F19" s="27">
        <v>3</v>
      </c>
      <c r="G19" s="40">
        <v>8.4</v>
      </c>
      <c r="H19" s="32"/>
      <c r="I19" s="17">
        <f>IFERROR(Таб04_08[[#This Row],[Цена]]*Таб04_08[[#This Row],[Заказ]],"")</f>
        <v>0</v>
      </c>
      <c r="J19" s="18" t="s">
        <v>10644</v>
      </c>
      <c r="K19" s="73" t="str">
        <f t="shared" si="0"/>
        <v/>
      </c>
      <c r="L19" s="25"/>
    </row>
    <row r="20" spans="1:12" ht="15.6" x14ac:dyDescent="0.3">
      <c r="A20" s="5"/>
      <c r="B20" s="30" t="s">
        <v>2812</v>
      </c>
      <c r="C20" s="31" t="s">
        <v>2813</v>
      </c>
      <c r="D20" s="33" t="s">
        <v>10220</v>
      </c>
      <c r="E20" s="33" t="s">
        <v>9965</v>
      </c>
      <c r="F20" s="27">
        <v>3</v>
      </c>
      <c r="G20" s="40">
        <v>32.07</v>
      </c>
      <c r="H20" s="32"/>
      <c r="I20" s="17">
        <f>IFERROR(Таб04_08[[#This Row],[Цена]]*Таб04_08[[#This Row],[Заказ]],"")</f>
        <v>0</v>
      </c>
      <c r="J20" s="18" t="s">
        <v>10644</v>
      </c>
      <c r="K20" s="73" t="str">
        <f t="shared" si="0"/>
        <v/>
      </c>
      <c r="L20" s="25"/>
    </row>
    <row r="21" spans="1:12" ht="15.6" x14ac:dyDescent="0.3">
      <c r="A21" s="5"/>
      <c r="B21" s="30" t="s">
        <v>3073</v>
      </c>
      <c r="C21" s="31" t="s">
        <v>3074</v>
      </c>
      <c r="D21" s="33" t="s">
        <v>10060</v>
      </c>
      <c r="E21" s="33" t="s">
        <v>1542</v>
      </c>
      <c r="F21" s="27">
        <v>1</v>
      </c>
      <c r="G21" s="40">
        <v>54.98</v>
      </c>
      <c r="H21" s="32"/>
      <c r="I21" s="17">
        <f>IFERROR(Таб04_08[[#This Row],[Цена]]*Таб04_08[[#This Row],[Заказ]],"")</f>
        <v>0</v>
      </c>
      <c r="J21" s="18" t="s">
        <v>10644</v>
      </c>
      <c r="K21" s="73" t="str">
        <f t="shared" si="0"/>
        <v/>
      </c>
      <c r="L21" s="25"/>
    </row>
    <row r="22" spans="1:12" ht="15.6" x14ac:dyDescent="0.3">
      <c r="A22" s="5"/>
      <c r="B22" s="30" t="s">
        <v>3079</v>
      </c>
      <c r="C22" s="31" t="s">
        <v>3080</v>
      </c>
      <c r="D22" s="33" t="s">
        <v>10060</v>
      </c>
      <c r="E22" s="33" t="s">
        <v>1542</v>
      </c>
      <c r="F22" s="27">
        <v>1</v>
      </c>
      <c r="G22" s="40">
        <v>54.98</v>
      </c>
      <c r="H22" s="32"/>
      <c r="I22" s="17">
        <f>IFERROR(Таб04_08[[#This Row],[Цена]]*Таб04_08[[#This Row],[Заказ]],"")</f>
        <v>0</v>
      </c>
      <c r="J22" s="18" t="s">
        <v>10644</v>
      </c>
      <c r="K22" s="73" t="str">
        <f t="shared" si="0"/>
        <v/>
      </c>
      <c r="L22" s="25"/>
    </row>
    <row r="23" spans="1:12" ht="15.6" x14ac:dyDescent="0.3">
      <c r="A23" s="5"/>
      <c r="B23" s="30" t="s">
        <v>3075</v>
      </c>
      <c r="C23" s="31" t="s">
        <v>3076</v>
      </c>
      <c r="D23" s="33" t="s">
        <v>10060</v>
      </c>
      <c r="E23" s="33" t="s">
        <v>1542</v>
      </c>
      <c r="F23" s="27">
        <v>1</v>
      </c>
      <c r="G23" s="40">
        <v>54.98</v>
      </c>
      <c r="H23" s="32"/>
      <c r="I23" s="17">
        <f>IFERROR(Таб04_08[[#This Row],[Цена]]*Таб04_08[[#This Row],[Заказ]],"")</f>
        <v>0</v>
      </c>
      <c r="J23" s="18" t="s">
        <v>10644</v>
      </c>
      <c r="K23" s="73" t="str">
        <f t="shared" si="0"/>
        <v/>
      </c>
      <c r="L23" s="25"/>
    </row>
    <row r="24" spans="1:12" ht="15.6" x14ac:dyDescent="0.3">
      <c r="A24" s="5"/>
      <c r="B24" s="30" t="s">
        <v>3077</v>
      </c>
      <c r="C24" s="31" t="s">
        <v>3078</v>
      </c>
      <c r="D24" s="33" t="s">
        <v>10060</v>
      </c>
      <c r="E24" s="33" t="s">
        <v>1542</v>
      </c>
      <c r="F24" s="27">
        <v>1</v>
      </c>
      <c r="G24" s="40">
        <v>54.98</v>
      </c>
      <c r="H24" s="32"/>
      <c r="I24" s="17">
        <f>IFERROR(Таб04_08[[#This Row],[Цена]]*Таб04_08[[#This Row],[Заказ]],"")</f>
        <v>0</v>
      </c>
      <c r="J24" s="18" t="s">
        <v>10644</v>
      </c>
      <c r="K24" s="73" t="str">
        <f t="shared" si="0"/>
        <v/>
      </c>
      <c r="L24" s="25"/>
    </row>
    <row r="25" spans="1:12" ht="15.6" x14ac:dyDescent="0.3">
      <c r="B25" s="30" t="s">
        <v>2858</v>
      </c>
      <c r="C25" s="31" t="s">
        <v>2859</v>
      </c>
      <c r="D25" s="33" t="s">
        <v>10415</v>
      </c>
      <c r="E25" s="33" t="s">
        <v>9965</v>
      </c>
      <c r="F25" s="27">
        <v>5</v>
      </c>
      <c r="G25" s="40">
        <v>7.63</v>
      </c>
      <c r="H25" s="32"/>
      <c r="I25" s="17">
        <f>IFERROR(Таб04_08[[#This Row],[Цена]]*Таб04_08[[#This Row],[Заказ]],"")</f>
        <v>0</v>
      </c>
      <c r="J25" s="18" t="s">
        <v>10644</v>
      </c>
      <c r="K25" s="73" t="str">
        <f t="shared" si="0"/>
        <v/>
      </c>
      <c r="L25" s="25"/>
    </row>
    <row r="26" spans="1:12" ht="15.6" x14ac:dyDescent="0.3">
      <c r="A26" s="5"/>
      <c r="B26" s="30" t="s">
        <v>2860</v>
      </c>
      <c r="C26" s="31" t="s">
        <v>2861</v>
      </c>
      <c r="D26" s="33" t="s">
        <v>10415</v>
      </c>
      <c r="E26" s="33" t="s">
        <v>9965</v>
      </c>
      <c r="F26" s="27">
        <v>5</v>
      </c>
      <c r="G26" s="40">
        <v>5.34</v>
      </c>
      <c r="H26" s="32"/>
      <c r="I26" s="17">
        <f>IFERROR(Таб04_08[[#This Row],[Цена]]*Таб04_08[[#This Row],[Заказ]],"")</f>
        <v>0</v>
      </c>
      <c r="J26" s="18" t="s">
        <v>10644</v>
      </c>
      <c r="K26" s="73" t="str">
        <f t="shared" si="0"/>
        <v/>
      </c>
      <c r="L26" s="25"/>
    </row>
    <row r="27" spans="1:12" ht="15.6" x14ac:dyDescent="0.3">
      <c r="A27" s="5"/>
      <c r="B27" s="30" t="s">
        <v>2870</v>
      </c>
      <c r="C27" s="31" t="s">
        <v>2871</v>
      </c>
      <c r="D27" s="33" t="s">
        <v>10415</v>
      </c>
      <c r="E27" s="33" t="s">
        <v>9965</v>
      </c>
      <c r="F27" s="27">
        <v>5</v>
      </c>
      <c r="G27" s="40">
        <v>4.96</v>
      </c>
      <c r="H27" s="32"/>
      <c r="I27" s="17">
        <f>IFERROR(Таб04_08[[#This Row],[Цена]]*Таб04_08[[#This Row],[Заказ]],"")</f>
        <v>0</v>
      </c>
      <c r="J27" s="18" t="s">
        <v>10644</v>
      </c>
      <c r="K27" s="73" t="str">
        <f t="shared" si="0"/>
        <v/>
      </c>
      <c r="L27" s="25"/>
    </row>
    <row r="28" spans="1:12" ht="15.6" x14ac:dyDescent="0.3">
      <c r="A28" s="5"/>
      <c r="B28" s="30" t="s">
        <v>3763</v>
      </c>
      <c r="C28" s="31" t="s">
        <v>3764</v>
      </c>
      <c r="D28" s="33" t="s">
        <v>10401</v>
      </c>
      <c r="E28" s="33" t="s">
        <v>9965</v>
      </c>
      <c r="F28" s="27">
        <v>5</v>
      </c>
      <c r="G28" s="40">
        <v>4.58</v>
      </c>
      <c r="H28" s="32"/>
      <c r="I28" s="17">
        <f>IFERROR(Таб04_08[[#This Row],[Цена]]*Таб04_08[[#This Row],[Заказ]],"")</f>
        <v>0</v>
      </c>
      <c r="J28" s="18" t="s">
        <v>10644</v>
      </c>
      <c r="K28" s="73" t="str">
        <f t="shared" si="0"/>
        <v/>
      </c>
      <c r="L28" s="25"/>
    </row>
    <row r="29" spans="1:12" ht="15.6" x14ac:dyDescent="0.3">
      <c r="A29" s="5"/>
      <c r="B29" s="30" t="s">
        <v>3765</v>
      </c>
      <c r="C29" s="31" t="s">
        <v>3766</v>
      </c>
      <c r="D29" s="33" t="s">
        <v>10401</v>
      </c>
      <c r="E29" s="33" t="s">
        <v>9965</v>
      </c>
      <c r="F29" s="27">
        <v>5</v>
      </c>
      <c r="G29" s="40">
        <v>4.58</v>
      </c>
      <c r="H29" s="32"/>
      <c r="I29" s="17">
        <f>IFERROR(Таб04_08[[#This Row],[Цена]]*Таб04_08[[#This Row],[Заказ]],"")</f>
        <v>0</v>
      </c>
      <c r="J29" s="18" t="s">
        <v>10644</v>
      </c>
      <c r="K29" s="73" t="str">
        <f t="shared" si="0"/>
        <v/>
      </c>
      <c r="L29" s="25"/>
    </row>
    <row r="30" spans="1:12" ht="15.6" x14ac:dyDescent="0.3">
      <c r="A30" s="5"/>
      <c r="B30" s="30" t="s">
        <v>2892</v>
      </c>
      <c r="C30" s="31" t="s">
        <v>2893</v>
      </c>
      <c r="D30" s="33" t="s">
        <v>10402</v>
      </c>
      <c r="E30" s="33" t="s">
        <v>9965</v>
      </c>
      <c r="F30" s="27">
        <v>1</v>
      </c>
      <c r="G30" s="40">
        <v>16.8</v>
      </c>
      <c r="H30" s="32"/>
      <c r="I30" s="17">
        <f>IFERROR(Таб04_08[[#This Row],[Цена]]*Таб04_08[[#This Row],[Заказ]],"")</f>
        <v>0</v>
      </c>
      <c r="J30" s="18" t="s">
        <v>10644</v>
      </c>
      <c r="K30" s="73" t="str">
        <f t="shared" si="0"/>
        <v/>
      </c>
      <c r="L30" s="25"/>
    </row>
    <row r="31" spans="1:12" ht="15.6" x14ac:dyDescent="0.3">
      <c r="A31" s="5"/>
      <c r="B31" s="30" t="s">
        <v>2896</v>
      </c>
      <c r="C31" s="31" t="s">
        <v>2897</v>
      </c>
      <c r="D31" s="33" t="s">
        <v>10402</v>
      </c>
      <c r="E31" s="33" t="s">
        <v>9965</v>
      </c>
      <c r="F31" s="27">
        <v>1</v>
      </c>
      <c r="G31" s="40">
        <v>29.01</v>
      </c>
      <c r="H31" s="32"/>
      <c r="I31" s="17">
        <f>IFERROR(Таб04_08[[#This Row],[Цена]]*Таб04_08[[#This Row],[Заказ]],"")</f>
        <v>0</v>
      </c>
      <c r="J31" s="18" t="s">
        <v>10644</v>
      </c>
      <c r="K31" s="73" t="str">
        <f t="shared" si="0"/>
        <v/>
      </c>
      <c r="L31" s="25"/>
    </row>
    <row r="32" spans="1:12" ht="15.6" x14ac:dyDescent="0.3">
      <c r="A32" s="5"/>
      <c r="B32" s="30" t="s">
        <v>2900</v>
      </c>
      <c r="C32" s="31" t="s">
        <v>2901</v>
      </c>
      <c r="D32" s="33" t="s">
        <v>10402</v>
      </c>
      <c r="E32" s="33" t="s">
        <v>9965</v>
      </c>
      <c r="F32" s="27">
        <v>1</v>
      </c>
      <c r="G32" s="40">
        <v>45.81</v>
      </c>
      <c r="H32" s="32"/>
      <c r="I32" s="17">
        <f>IFERROR(Таб04_08[[#This Row],[Цена]]*Таб04_08[[#This Row],[Заказ]],"")</f>
        <v>0</v>
      </c>
      <c r="J32" s="18" t="s">
        <v>10644</v>
      </c>
      <c r="K32" s="73" t="str">
        <f t="shared" si="0"/>
        <v/>
      </c>
      <c r="L32" s="25"/>
    </row>
    <row r="33" spans="1:12" ht="15.6" x14ac:dyDescent="0.3">
      <c r="B33" s="30" t="s">
        <v>2894</v>
      </c>
      <c r="C33" s="31" t="s">
        <v>2895</v>
      </c>
      <c r="D33" s="33" t="s">
        <v>10402</v>
      </c>
      <c r="E33" s="33" t="s">
        <v>9965</v>
      </c>
      <c r="F33" s="27">
        <v>1</v>
      </c>
      <c r="G33" s="40">
        <v>16.8</v>
      </c>
      <c r="H33" s="32"/>
      <c r="I33" s="17">
        <f>IFERROR(Таб04_08[[#This Row],[Цена]]*Таб04_08[[#This Row],[Заказ]],"")</f>
        <v>0</v>
      </c>
      <c r="J33" s="18" t="s">
        <v>10644</v>
      </c>
      <c r="K33" s="73" t="str">
        <f t="shared" si="0"/>
        <v/>
      </c>
      <c r="L33" s="25"/>
    </row>
    <row r="34" spans="1:12" ht="15.6" x14ac:dyDescent="0.3">
      <c r="B34" s="30" t="s">
        <v>2902</v>
      </c>
      <c r="C34" s="31" t="s">
        <v>2903</v>
      </c>
      <c r="D34" s="33" t="s">
        <v>10545</v>
      </c>
      <c r="E34" s="33" t="s">
        <v>9965</v>
      </c>
      <c r="F34" s="27">
        <v>1</v>
      </c>
      <c r="G34" s="40">
        <v>52.69</v>
      </c>
      <c r="H34" s="32"/>
      <c r="I34" s="17">
        <f>IFERROR(Таб04_08[[#This Row],[Цена]]*Таб04_08[[#This Row],[Заказ]],"")</f>
        <v>0</v>
      </c>
      <c r="J34" s="18" t="s">
        <v>10644</v>
      </c>
      <c r="K34" s="73" t="str">
        <f t="shared" si="0"/>
        <v/>
      </c>
      <c r="L34" s="25"/>
    </row>
    <row r="35" spans="1:12" ht="15.6" x14ac:dyDescent="0.3">
      <c r="B35" s="30" t="s">
        <v>3055</v>
      </c>
      <c r="C35" s="31" t="s">
        <v>3056</v>
      </c>
      <c r="D35" s="33" t="s">
        <v>10045</v>
      </c>
      <c r="E35" s="33" t="s">
        <v>9965</v>
      </c>
      <c r="F35" s="27">
        <v>3</v>
      </c>
      <c r="G35" s="40">
        <v>9.16</v>
      </c>
      <c r="H35" s="32"/>
      <c r="I35" s="17">
        <f>IFERROR(Таб04_08[[#This Row],[Цена]]*Таб04_08[[#This Row],[Заказ]],"")</f>
        <v>0</v>
      </c>
      <c r="J35" s="18" t="s">
        <v>10644</v>
      </c>
      <c r="K35" s="73" t="str">
        <f t="shared" si="0"/>
        <v/>
      </c>
      <c r="L35" s="25"/>
    </row>
    <row r="36" spans="1:12" ht="15.6" x14ac:dyDescent="0.3">
      <c r="B36" s="30" t="s">
        <v>3065</v>
      </c>
      <c r="C36" s="31" t="s">
        <v>3066</v>
      </c>
      <c r="D36" s="33" t="s">
        <v>10401</v>
      </c>
      <c r="E36" s="33" t="s">
        <v>9965</v>
      </c>
      <c r="F36" s="27">
        <v>5</v>
      </c>
      <c r="G36" s="40">
        <v>6.1</v>
      </c>
      <c r="H36" s="32"/>
      <c r="I36" s="17">
        <f>IFERROR(Таб04_08[[#This Row],[Цена]]*Таб04_08[[#This Row],[Заказ]],"")</f>
        <v>0</v>
      </c>
      <c r="J36" s="18" t="s">
        <v>10644</v>
      </c>
      <c r="K36" s="73" t="str">
        <f t="shared" si="0"/>
        <v/>
      </c>
      <c r="L36" s="25"/>
    </row>
    <row r="37" spans="1:12" ht="15.6" x14ac:dyDescent="0.3">
      <c r="B37" s="30" t="s">
        <v>3063</v>
      </c>
      <c r="C37" s="31" t="s">
        <v>3064</v>
      </c>
      <c r="D37" s="33" t="s">
        <v>10406</v>
      </c>
      <c r="E37" s="33" t="s">
        <v>9965</v>
      </c>
      <c r="F37" s="27">
        <v>1</v>
      </c>
      <c r="G37" s="40">
        <v>30.54</v>
      </c>
      <c r="H37" s="32"/>
      <c r="I37" s="17">
        <f>IFERROR(Таб04_08[[#This Row],[Цена]]*Таб04_08[[#This Row],[Заказ]],"")</f>
        <v>0</v>
      </c>
      <c r="J37" s="18" t="s">
        <v>10644</v>
      </c>
      <c r="K37" s="73" t="str">
        <f t="shared" si="0"/>
        <v/>
      </c>
      <c r="L37" s="25"/>
    </row>
    <row r="38" spans="1:12" ht="15.6" x14ac:dyDescent="0.3">
      <c r="A38" s="5"/>
      <c r="B38" s="30" t="s">
        <v>3069</v>
      </c>
      <c r="C38" s="31" t="s">
        <v>3070</v>
      </c>
      <c r="D38" s="33" t="s">
        <v>10401</v>
      </c>
      <c r="E38" s="33" t="s">
        <v>9965</v>
      </c>
      <c r="F38" s="27">
        <v>5</v>
      </c>
      <c r="G38" s="40">
        <v>6.1</v>
      </c>
      <c r="H38" s="32"/>
      <c r="I38" s="17">
        <f>IFERROR(Таб04_08[[#This Row],[Цена]]*Таб04_08[[#This Row],[Заказ]],"")</f>
        <v>0</v>
      </c>
      <c r="J38" s="18" t="s">
        <v>10644</v>
      </c>
      <c r="K38" s="73" t="str">
        <f t="shared" si="0"/>
        <v/>
      </c>
      <c r="L38" s="25"/>
    </row>
    <row r="39" spans="1:12" ht="15.6" x14ac:dyDescent="0.3">
      <c r="A39" s="5"/>
      <c r="B39" s="30" t="s">
        <v>3067</v>
      </c>
      <c r="C39" s="31" t="s">
        <v>3068</v>
      </c>
      <c r="D39" s="33" t="s">
        <v>10406</v>
      </c>
      <c r="E39" s="33" t="s">
        <v>9965</v>
      </c>
      <c r="F39" s="27">
        <v>1</v>
      </c>
      <c r="G39" s="40">
        <v>30.54</v>
      </c>
      <c r="H39" s="32"/>
      <c r="I39" s="17">
        <f>IFERROR(Таб04_08[[#This Row],[Цена]]*Таб04_08[[#This Row],[Заказ]],"")</f>
        <v>0</v>
      </c>
      <c r="J39" s="18" t="s">
        <v>10644</v>
      </c>
      <c r="K39" s="73" t="str">
        <f t="shared" si="0"/>
        <v/>
      </c>
      <c r="L39" s="25"/>
    </row>
    <row r="40" spans="1:12" ht="15.6" x14ac:dyDescent="0.3">
      <c r="B40" s="30" t="s">
        <v>3288</v>
      </c>
      <c r="C40" s="31" t="s">
        <v>3289</v>
      </c>
      <c r="D40" s="33" t="s">
        <v>10045</v>
      </c>
      <c r="E40" s="33" t="s">
        <v>9965</v>
      </c>
      <c r="F40" s="27">
        <v>3</v>
      </c>
      <c r="G40" s="40">
        <v>6.1</v>
      </c>
      <c r="H40" s="32"/>
      <c r="I40" s="17">
        <f>IFERROR(Таб04_08[[#This Row],[Цена]]*Таб04_08[[#This Row],[Заказ]],"")</f>
        <v>0</v>
      </c>
      <c r="J40" s="18" t="s">
        <v>10644</v>
      </c>
      <c r="K40" s="73" t="str">
        <f t="shared" si="0"/>
        <v/>
      </c>
      <c r="L40" s="25"/>
    </row>
    <row r="41" spans="1:12" ht="15.6" x14ac:dyDescent="0.3">
      <c r="A41" s="5"/>
      <c r="B41" s="30" t="s">
        <v>3290</v>
      </c>
      <c r="C41" s="31" t="s">
        <v>3291</v>
      </c>
      <c r="D41" s="33" t="s">
        <v>10045</v>
      </c>
      <c r="E41" s="33" t="s">
        <v>9965</v>
      </c>
      <c r="F41" s="27">
        <v>3</v>
      </c>
      <c r="G41" s="40">
        <v>6.1</v>
      </c>
      <c r="H41" s="32"/>
      <c r="I41" s="17">
        <f>IFERROR(Таб04_08[[#This Row],[Цена]]*Таб04_08[[#This Row],[Заказ]],"")</f>
        <v>0</v>
      </c>
      <c r="J41" s="18" t="s">
        <v>10644</v>
      </c>
      <c r="K41" s="73" t="str">
        <f t="shared" si="0"/>
        <v/>
      </c>
      <c r="L41" s="25"/>
    </row>
    <row r="42" spans="1:12" ht="15.6" x14ac:dyDescent="0.3">
      <c r="A42" s="5"/>
      <c r="B42" s="30" t="s">
        <v>3835</v>
      </c>
      <c r="C42" s="31" t="s">
        <v>3836</v>
      </c>
      <c r="D42" s="33" t="s">
        <v>10045</v>
      </c>
      <c r="E42" s="33" t="s">
        <v>9965</v>
      </c>
      <c r="F42" s="27">
        <v>3</v>
      </c>
      <c r="G42" s="40">
        <v>6.1</v>
      </c>
      <c r="H42" s="32"/>
      <c r="I42" s="17">
        <f>IFERROR(Таб04_08[[#This Row],[Цена]]*Таб04_08[[#This Row],[Заказ]],"")</f>
        <v>0</v>
      </c>
      <c r="J42" s="18" t="s">
        <v>10644</v>
      </c>
      <c r="K42" s="73" t="str">
        <f t="shared" si="0"/>
        <v/>
      </c>
      <c r="L42" s="25"/>
    </row>
    <row r="43" spans="1:12" ht="15.6" x14ac:dyDescent="0.3">
      <c r="A43" s="5"/>
      <c r="B43" s="30" t="s">
        <v>3839</v>
      </c>
      <c r="C43" s="31" t="s">
        <v>3840</v>
      </c>
      <c r="D43" s="33" t="s">
        <v>10045</v>
      </c>
      <c r="E43" s="33" t="s">
        <v>9965</v>
      </c>
      <c r="F43" s="27">
        <v>3</v>
      </c>
      <c r="G43" s="40">
        <v>6.1</v>
      </c>
      <c r="H43" s="32"/>
      <c r="I43" s="17">
        <f>IFERROR(Таб04_08[[#This Row],[Цена]]*Таб04_08[[#This Row],[Заказ]],"")</f>
        <v>0</v>
      </c>
      <c r="J43" s="18" t="s">
        <v>10644</v>
      </c>
      <c r="K43" s="73" t="str">
        <f t="shared" si="0"/>
        <v/>
      </c>
      <c r="L43" s="25"/>
    </row>
    <row r="44" spans="1:12" ht="15.6" x14ac:dyDescent="0.3">
      <c r="B44" s="30" t="s">
        <v>2926</v>
      </c>
      <c r="C44" s="31" t="s">
        <v>2927</v>
      </c>
      <c r="D44" s="33" t="s">
        <v>10220</v>
      </c>
      <c r="E44" s="33" t="s">
        <v>9965</v>
      </c>
      <c r="F44" s="27">
        <v>3</v>
      </c>
      <c r="G44" s="40">
        <v>9.16</v>
      </c>
      <c r="H44" s="32"/>
      <c r="I44" s="17">
        <f>IFERROR(Таб04_08[[#This Row],[Цена]]*Таб04_08[[#This Row],[Заказ]],"")</f>
        <v>0</v>
      </c>
      <c r="J44" s="18" t="s">
        <v>10644</v>
      </c>
      <c r="K44" s="73" t="str">
        <f t="shared" si="0"/>
        <v/>
      </c>
      <c r="L44" s="25"/>
    </row>
    <row r="45" spans="1:12" ht="15.6" x14ac:dyDescent="0.3">
      <c r="B45" s="30" t="s">
        <v>3767</v>
      </c>
      <c r="C45" s="31" t="s">
        <v>3768</v>
      </c>
      <c r="D45" s="33" t="s">
        <v>10045</v>
      </c>
      <c r="E45" s="33" t="s">
        <v>9965</v>
      </c>
      <c r="F45" s="27">
        <v>3</v>
      </c>
      <c r="G45" s="40">
        <v>7.63</v>
      </c>
      <c r="H45" s="32"/>
      <c r="I45" s="17">
        <f>IFERROR(Таб04_08[[#This Row],[Цена]]*Таб04_08[[#This Row],[Заказ]],"")</f>
        <v>0</v>
      </c>
      <c r="J45" s="18" t="s">
        <v>10644</v>
      </c>
      <c r="K45" s="73" t="str">
        <f t="shared" si="0"/>
        <v/>
      </c>
      <c r="L45" s="25"/>
    </row>
    <row r="46" spans="1:12" ht="15.6" x14ac:dyDescent="0.3">
      <c r="B46" s="30" t="s">
        <v>3769</v>
      </c>
      <c r="C46" s="31" t="s">
        <v>3770</v>
      </c>
      <c r="D46" s="33" t="s">
        <v>10045</v>
      </c>
      <c r="E46" s="33" t="s">
        <v>9965</v>
      </c>
      <c r="F46" s="27">
        <v>3</v>
      </c>
      <c r="G46" s="40">
        <v>7.63</v>
      </c>
      <c r="H46" s="32"/>
      <c r="I46" s="17">
        <f>IFERROR(Таб04_08[[#This Row],[Цена]]*Таб04_08[[#This Row],[Заказ]],"")</f>
        <v>0</v>
      </c>
      <c r="J46" s="18" t="s">
        <v>10644</v>
      </c>
      <c r="K46" s="73" t="str">
        <f t="shared" si="0"/>
        <v/>
      </c>
      <c r="L46" s="25"/>
    </row>
    <row r="47" spans="1:12" ht="15.6" x14ac:dyDescent="0.3">
      <c r="B47" s="30" t="s">
        <v>3771</v>
      </c>
      <c r="C47" s="31" t="s">
        <v>3772</v>
      </c>
      <c r="D47" s="33" t="s">
        <v>10045</v>
      </c>
      <c r="E47" s="33" t="s">
        <v>9965</v>
      </c>
      <c r="F47" s="27">
        <v>3</v>
      </c>
      <c r="G47" s="40">
        <v>7.63</v>
      </c>
      <c r="H47" s="32"/>
      <c r="I47" s="17">
        <f>IFERROR(Таб04_08[[#This Row],[Цена]]*Таб04_08[[#This Row],[Заказ]],"")</f>
        <v>0</v>
      </c>
      <c r="J47" s="18" t="s">
        <v>10644</v>
      </c>
      <c r="K47" s="73" t="str">
        <f t="shared" si="0"/>
        <v/>
      </c>
      <c r="L47" s="25"/>
    </row>
    <row r="48" spans="1:12" ht="15.6" x14ac:dyDescent="0.3">
      <c r="A48" s="5"/>
      <c r="B48" s="30" t="s">
        <v>3777</v>
      </c>
      <c r="C48" s="31" t="s">
        <v>3778</v>
      </c>
      <c r="D48" s="33" t="s">
        <v>10045</v>
      </c>
      <c r="E48" s="33" t="s">
        <v>9965</v>
      </c>
      <c r="F48" s="27">
        <v>3</v>
      </c>
      <c r="G48" s="40">
        <v>7.63</v>
      </c>
      <c r="H48" s="32"/>
      <c r="I48" s="17">
        <f>IFERROR(Таб04_08[[#This Row],[Цена]]*Таб04_08[[#This Row],[Заказ]],"")</f>
        <v>0</v>
      </c>
      <c r="J48" s="18" t="s">
        <v>10644</v>
      </c>
      <c r="K48" s="73" t="str">
        <f t="shared" si="0"/>
        <v/>
      </c>
      <c r="L48" s="25"/>
    </row>
    <row r="49" spans="1:12" ht="15.6" x14ac:dyDescent="0.3">
      <c r="A49" s="5"/>
      <c r="B49" s="30" t="s">
        <v>3781</v>
      </c>
      <c r="C49" s="31" t="s">
        <v>3782</v>
      </c>
      <c r="D49" s="33" t="s">
        <v>10045</v>
      </c>
      <c r="E49" s="33" t="s">
        <v>9965</v>
      </c>
      <c r="F49" s="27">
        <v>3</v>
      </c>
      <c r="G49" s="40">
        <v>7.63</v>
      </c>
      <c r="H49" s="32"/>
      <c r="I49" s="17">
        <f>IFERROR(Таб04_08[[#This Row],[Цена]]*Таб04_08[[#This Row],[Заказ]],"")</f>
        <v>0</v>
      </c>
      <c r="J49" s="18" t="s">
        <v>10644</v>
      </c>
      <c r="K49" s="73" t="str">
        <f t="shared" si="0"/>
        <v/>
      </c>
      <c r="L49" s="25"/>
    </row>
    <row r="50" spans="1:12" ht="15.6" x14ac:dyDescent="0.3">
      <c r="B50" s="30" t="s">
        <v>3785</v>
      </c>
      <c r="C50" s="31" t="s">
        <v>3786</v>
      </c>
      <c r="D50" s="33" t="s">
        <v>10045</v>
      </c>
      <c r="E50" s="33" t="s">
        <v>9965</v>
      </c>
      <c r="F50" s="27">
        <v>3</v>
      </c>
      <c r="G50" s="40">
        <v>7.63</v>
      </c>
      <c r="H50" s="32"/>
      <c r="I50" s="17">
        <f>IFERROR(Таб04_08[[#This Row],[Цена]]*Таб04_08[[#This Row],[Заказ]],"")</f>
        <v>0</v>
      </c>
      <c r="J50" s="18" t="s">
        <v>10644</v>
      </c>
      <c r="K50" s="73" t="str">
        <f t="shared" si="0"/>
        <v/>
      </c>
      <c r="L50" s="25"/>
    </row>
    <row r="51" spans="1:12" ht="15.6" x14ac:dyDescent="0.3">
      <c r="A51" s="5"/>
      <c r="B51" s="30" t="s">
        <v>3787</v>
      </c>
      <c r="C51" s="31" t="s">
        <v>3788</v>
      </c>
      <c r="D51" s="33" t="s">
        <v>10045</v>
      </c>
      <c r="E51" s="33" t="s">
        <v>9965</v>
      </c>
      <c r="F51" s="27">
        <v>3</v>
      </c>
      <c r="G51" s="40">
        <v>7.63</v>
      </c>
      <c r="H51" s="32"/>
      <c r="I51" s="17">
        <f>IFERROR(Таб04_08[[#This Row],[Цена]]*Таб04_08[[#This Row],[Заказ]],"")</f>
        <v>0</v>
      </c>
      <c r="J51" s="18" t="s">
        <v>10644</v>
      </c>
      <c r="K51" s="73" t="str">
        <f t="shared" si="0"/>
        <v/>
      </c>
      <c r="L51" s="25"/>
    </row>
    <row r="52" spans="1:12" ht="15.6" x14ac:dyDescent="0.3">
      <c r="A52" s="5"/>
      <c r="B52" s="30" t="s">
        <v>3789</v>
      </c>
      <c r="C52" s="31" t="s">
        <v>3790</v>
      </c>
      <c r="D52" s="33" t="s">
        <v>10045</v>
      </c>
      <c r="E52" s="33" t="s">
        <v>9965</v>
      </c>
      <c r="F52" s="27">
        <v>3</v>
      </c>
      <c r="G52" s="40">
        <v>7.63</v>
      </c>
      <c r="H52" s="32"/>
      <c r="I52" s="17">
        <f>IFERROR(Таб04_08[[#This Row],[Цена]]*Таб04_08[[#This Row],[Заказ]],"")</f>
        <v>0</v>
      </c>
      <c r="J52" s="18" t="s">
        <v>10644</v>
      </c>
      <c r="K52" s="73" t="str">
        <f t="shared" si="0"/>
        <v/>
      </c>
      <c r="L52" s="25"/>
    </row>
    <row r="53" spans="1:12" ht="15.6" x14ac:dyDescent="0.3">
      <c r="B53" s="30" t="s">
        <v>3791</v>
      </c>
      <c r="C53" s="31" t="s">
        <v>3792</v>
      </c>
      <c r="D53" s="33" t="s">
        <v>10045</v>
      </c>
      <c r="E53" s="33" t="s">
        <v>9965</v>
      </c>
      <c r="F53" s="27">
        <v>3</v>
      </c>
      <c r="G53" s="40">
        <v>7.63</v>
      </c>
      <c r="H53" s="32"/>
      <c r="I53" s="17">
        <f>IFERROR(Таб04_08[[#This Row],[Цена]]*Таб04_08[[#This Row],[Заказ]],"")</f>
        <v>0</v>
      </c>
      <c r="J53" s="18" t="s">
        <v>10644</v>
      </c>
      <c r="K53" s="73" t="str">
        <f t="shared" si="0"/>
        <v/>
      </c>
      <c r="L53" s="25"/>
    </row>
    <row r="54" spans="1:12" ht="15.6" x14ac:dyDescent="0.3">
      <c r="A54" s="5"/>
      <c r="B54" s="30" t="s">
        <v>3795</v>
      </c>
      <c r="C54" s="31" t="s">
        <v>3796</v>
      </c>
      <c r="D54" s="33" t="s">
        <v>10045</v>
      </c>
      <c r="E54" s="33" t="s">
        <v>9965</v>
      </c>
      <c r="F54" s="27">
        <v>3</v>
      </c>
      <c r="G54" s="40">
        <v>7.63</v>
      </c>
      <c r="H54" s="32"/>
      <c r="I54" s="17">
        <f>IFERROR(Таб04_08[[#This Row],[Цена]]*Таб04_08[[#This Row],[Заказ]],"")</f>
        <v>0</v>
      </c>
      <c r="J54" s="18" t="s">
        <v>10644</v>
      </c>
      <c r="K54" s="73" t="str">
        <f t="shared" si="0"/>
        <v/>
      </c>
      <c r="L54" s="25"/>
    </row>
    <row r="55" spans="1:12" ht="15.6" x14ac:dyDescent="0.3">
      <c r="A55" s="5"/>
      <c r="B55" s="30" t="s">
        <v>3797</v>
      </c>
      <c r="C55" s="31" t="s">
        <v>3798</v>
      </c>
      <c r="D55" s="33" t="s">
        <v>10045</v>
      </c>
      <c r="E55" s="33" t="s">
        <v>9965</v>
      </c>
      <c r="F55" s="27">
        <v>3</v>
      </c>
      <c r="G55" s="40">
        <v>7.63</v>
      </c>
      <c r="H55" s="32"/>
      <c r="I55" s="17">
        <f>IFERROR(Таб04_08[[#This Row],[Цена]]*Таб04_08[[#This Row],[Заказ]],"")</f>
        <v>0</v>
      </c>
      <c r="J55" s="18" t="s">
        <v>10644</v>
      </c>
      <c r="K55" s="73" t="str">
        <f t="shared" si="0"/>
        <v/>
      </c>
      <c r="L55" s="25"/>
    </row>
    <row r="56" spans="1:12" ht="15.6" x14ac:dyDescent="0.3">
      <c r="A56" s="5"/>
      <c r="B56" s="30" t="s">
        <v>3799</v>
      </c>
      <c r="C56" s="31" t="s">
        <v>3800</v>
      </c>
      <c r="D56" s="33" t="s">
        <v>10045</v>
      </c>
      <c r="E56" s="33" t="s">
        <v>9965</v>
      </c>
      <c r="F56" s="27">
        <v>3</v>
      </c>
      <c r="G56" s="40">
        <v>7.63</v>
      </c>
      <c r="H56" s="32"/>
      <c r="I56" s="17">
        <f>IFERROR(Таб04_08[[#This Row],[Цена]]*Таб04_08[[#This Row],[Заказ]],"")</f>
        <v>0</v>
      </c>
      <c r="J56" s="18" t="s">
        <v>10644</v>
      </c>
      <c r="K56" s="73" t="str">
        <f t="shared" si="0"/>
        <v/>
      </c>
      <c r="L56" s="25"/>
    </row>
    <row r="57" spans="1:12" ht="15.6" x14ac:dyDescent="0.3">
      <c r="A57" s="5"/>
      <c r="B57" s="30" t="s">
        <v>3801</v>
      </c>
      <c r="C57" s="31" t="s">
        <v>3802</v>
      </c>
      <c r="D57" s="33" t="s">
        <v>10045</v>
      </c>
      <c r="E57" s="33" t="s">
        <v>9965</v>
      </c>
      <c r="F57" s="27">
        <v>3</v>
      </c>
      <c r="G57" s="40">
        <v>7.63</v>
      </c>
      <c r="H57" s="32"/>
      <c r="I57" s="17">
        <f>IFERROR(Таб04_08[[#This Row],[Цена]]*Таб04_08[[#This Row],[Заказ]],"")</f>
        <v>0</v>
      </c>
      <c r="J57" s="18" t="s">
        <v>10644</v>
      </c>
      <c r="K57" s="73" t="str">
        <f t="shared" si="0"/>
        <v/>
      </c>
      <c r="L57" s="25"/>
    </row>
    <row r="58" spans="1:12" ht="15.6" x14ac:dyDescent="0.3">
      <c r="A58" s="5"/>
      <c r="B58" s="30" t="s">
        <v>3803</v>
      </c>
      <c r="C58" s="31" t="s">
        <v>3804</v>
      </c>
      <c r="D58" s="33" t="s">
        <v>10045</v>
      </c>
      <c r="E58" s="33" t="s">
        <v>9965</v>
      </c>
      <c r="F58" s="27">
        <v>3</v>
      </c>
      <c r="G58" s="40">
        <v>7.63</v>
      </c>
      <c r="H58" s="32"/>
      <c r="I58" s="17">
        <f>IFERROR(Таб04_08[[#This Row],[Цена]]*Таб04_08[[#This Row],[Заказ]],"")</f>
        <v>0</v>
      </c>
      <c r="J58" s="18" t="s">
        <v>10644</v>
      </c>
      <c r="K58" s="73" t="str">
        <f t="shared" si="0"/>
        <v/>
      </c>
      <c r="L58" s="25"/>
    </row>
    <row r="59" spans="1:12" ht="15.6" x14ac:dyDescent="0.3">
      <c r="A59" s="5"/>
      <c r="B59" s="30" t="s">
        <v>3805</v>
      </c>
      <c r="C59" s="31" t="s">
        <v>3806</v>
      </c>
      <c r="D59" s="33" t="s">
        <v>10045</v>
      </c>
      <c r="E59" s="33" t="s">
        <v>9965</v>
      </c>
      <c r="F59" s="27">
        <v>3</v>
      </c>
      <c r="G59" s="40">
        <v>7.63</v>
      </c>
      <c r="H59" s="32"/>
      <c r="I59" s="17">
        <f>IFERROR(Таб04_08[[#This Row],[Цена]]*Таб04_08[[#This Row],[Заказ]],"")</f>
        <v>0</v>
      </c>
      <c r="J59" s="18" t="s">
        <v>10644</v>
      </c>
      <c r="K59" s="73" t="str">
        <f t="shared" si="0"/>
        <v/>
      </c>
      <c r="L59" s="25"/>
    </row>
    <row r="60" spans="1:12" ht="15.6" x14ac:dyDescent="0.3">
      <c r="A60" s="5"/>
      <c r="B60" s="30" t="s">
        <v>3807</v>
      </c>
      <c r="C60" s="31" t="s">
        <v>3808</v>
      </c>
      <c r="D60" s="33" t="s">
        <v>10045</v>
      </c>
      <c r="E60" s="33" t="s">
        <v>9965</v>
      </c>
      <c r="F60" s="27">
        <v>3</v>
      </c>
      <c r="G60" s="40">
        <v>7.63</v>
      </c>
      <c r="H60" s="32"/>
      <c r="I60" s="17">
        <f>IFERROR(Таб04_08[[#This Row],[Цена]]*Таб04_08[[#This Row],[Заказ]],"")</f>
        <v>0</v>
      </c>
      <c r="J60" s="18" t="s">
        <v>10644</v>
      </c>
      <c r="K60" s="73" t="str">
        <f t="shared" si="0"/>
        <v/>
      </c>
      <c r="L60" s="25"/>
    </row>
    <row r="61" spans="1:12" ht="15.6" x14ac:dyDescent="0.3">
      <c r="A61" s="5"/>
      <c r="B61" s="30" t="s">
        <v>3809</v>
      </c>
      <c r="C61" s="31" t="s">
        <v>3810</v>
      </c>
      <c r="D61" s="33" t="s">
        <v>10045</v>
      </c>
      <c r="E61" s="33" t="s">
        <v>9965</v>
      </c>
      <c r="F61" s="27">
        <v>3</v>
      </c>
      <c r="G61" s="40">
        <v>7.63</v>
      </c>
      <c r="H61" s="32"/>
      <c r="I61" s="17">
        <f>IFERROR(Таб04_08[[#This Row],[Цена]]*Таб04_08[[#This Row],[Заказ]],"")</f>
        <v>0</v>
      </c>
      <c r="J61" s="18" t="s">
        <v>10644</v>
      </c>
      <c r="K61" s="73" t="str">
        <f t="shared" si="0"/>
        <v/>
      </c>
      <c r="L61" s="25"/>
    </row>
    <row r="62" spans="1:12" ht="15.6" x14ac:dyDescent="0.3">
      <c r="A62" s="5"/>
      <c r="B62" s="30" t="s">
        <v>3811</v>
      </c>
      <c r="C62" s="31" t="s">
        <v>3812</v>
      </c>
      <c r="D62" s="33" t="s">
        <v>10045</v>
      </c>
      <c r="E62" s="33" t="s">
        <v>9965</v>
      </c>
      <c r="F62" s="27">
        <v>3</v>
      </c>
      <c r="G62" s="40">
        <v>7.63</v>
      </c>
      <c r="H62" s="32"/>
      <c r="I62" s="17">
        <f>IFERROR(Таб04_08[[#This Row],[Цена]]*Таб04_08[[#This Row],[Заказ]],"")</f>
        <v>0</v>
      </c>
      <c r="J62" s="18" t="s">
        <v>10644</v>
      </c>
      <c r="K62" s="73" t="str">
        <f t="shared" si="0"/>
        <v/>
      </c>
      <c r="L62" s="25"/>
    </row>
    <row r="63" spans="1:12" ht="15.6" x14ac:dyDescent="0.3">
      <c r="A63" s="5"/>
      <c r="B63" s="30" t="s">
        <v>3813</v>
      </c>
      <c r="C63" s="31" t="s">
        <v>3814</v>
      </c>
      <c r="D63" s="33" t="s">
        <v>10045</v>
      </c>
      <c r="E63" s="33" t="s">
        <v>9965</v>
      </c>
      <c r="F63" s="27">
        <v>3</v>
      </c>
      <c r="G63" s="40">
        <v>7.63</v>
      </c>
      <c r="H63" s="32"/>
      <c r="I63" s="17">
        <f>IFERROR(Таб04_08[[#This Row],[Цена]]*Таб04_08[[#This Row],[Заказ]],"")</f>
        <v>0</v>
      </c>
      <c r="J63" s="18" t="s">
        <v>10644</v>
      </c>
      <c r="K63" s="73" t="str">
        <f t="shared" si="0"/>
        <v/>
      </c>
      <c r="L63" s="25"/>
    </row>
    <row r="64" spans="1:12" ht="15.6" x14ac:dyDescent="0.3">
      <c r="A64" s="5"/>
      <c r="B64" s="30" t="s">
        <v>3815</v>
      </c>
      <c r="C64" s="31" t="s">
        <v>3816</v>
      </c>
      <c r="D64" s="33" t="s">
        <v>10045</v>
      </c>
      <c r="E64" s="33" t="s">
        <v>9965</v>
      </c>
      <c r="F64" s="27">
        <v>3</v>
      </c>
      <c r="G64" s="40">
        <v>7.63</v>
      </c>
      <c r="H64" s="32"/>
      <c r="I64" s="17">
        <f>IFERROR(Таб04_08[[#This Row],[Цена]]*Таб04_08[[#This Row],[Заказ]],"")</f>
        <v>0</v>
      </c>
      <c r="J64" s="18" t="s">
        <v>10644</v>
      </c>
      <c r="K64" s="73" t="str">
        <f t="shared" si="0"/>
        <v/>
      </c>
      <c r="L64" s="25"/>
    </row>
    <row r="65" spans="1:12" ht="15.6" x14ac:dyDescent="0.3">
      <c r="A65" s="5"/>
      <c r="B65" s="30" t="s">
        <v>3817</v>
      </c>
      <c r="C65" s="31" t="s">
        <v>3818</v>
      </c>
      <c r="D65" s="33" t="s">
        <v>10045</v>
      </c>
      <c r="E65" s="33" t="s">
        <v>9965</v>
      </c>
      <c r="F65" s="27">
        <v>3</v>
      </c>
      <c r="G65" s="40">
        <v>7.63</v>
      </c>
      <c r="H65" s="32"/>
      <c r="I65" s="17">
        <f>IFERROR(Таб04_08[[#This Row],[Цена]]*Таб04_08[[#This Row],[Заказ]],"")</f>
        <v>0</v>
      </c>
      <c r="J65" s="18" t="s">
        <v>10644</v>
      </c>
      <c r="K65" s="73" t="str">
        <f t="shared" si="0"/>
        <v/>
      </c>
      <c r="L65" s="25"/>
    </row>
    <row r="66" spans="1:12" ht="15.6" x14ac:dyDescent="0.3">
      <c r="A66" s="5"/>
      <c r="B66" s="30" t="s">
        <v>3819</v>
      </c>
      <c r="C66" s="31" t="s">
        <v>3820</v>
      </c>
      <c r="D66" s="33" t="s">
        <v>10045</v>
      </c>
      <c r="E66" s="33" t="s">
        <v>9965</v>
      </c>
      <c r="F66" s="27">
        <v>3</v>
      </c>
      <c r="G66" s="40">
        <v>7.63</v>
      </c>
      <c r="H66" s="32"/>
      <c r="I66" s="17">
        <f>IFERROR(Таб04_08[[#This Row],[Цена]]*Таб04_08[[#This Row],[Заказ]],"")</f>
        <v>0</v>
      </c>
      <c r="J66" s="18" t="s">
        <v>10644</v>
      </c>
      <c r="K66" s="73" t="str">
        <f t="shared" si="0"/>
        <v/>
      </c>
      <c r="L66" s="25"/>
    </row>
    <row r="67" spans="1:12" ht="15.6" x14ac:dyDescent="0.3">
      <c r="A67" s="5"/>
      <c r="B67" s="30" t="s">
        <v>3821</v>
      </c>
      <c r="C67" s="31" t="s">
        <v>3822</v>
      </c>
      <c r="D67" s="33" t="s">
        <v>10045</v>
      </c>
      <c r="E67" s="33" t="s">
        <v>9965</v>
      </c>
      <c r="F67" s="27">
        <v>3</v>
      </c>
      <c r="G67" s="40">
        <v>7.63</v>
      </c>
      <c r="H67" s="32"/>
      <c r="I67" s="17">
        <f>IFERROR(Таб04_08[[#This Row],[Цена]]*Таб04_08[[#This Row],[Заказ]],"")</f>
        <v>0</v>
      </c>
      <c r="J67" s="18" t="s">
        <v>10644</v>
      </c>
      <c r="K67" s="73" t="str">
        <f t="shared" si="0"/>
        <v/>
      </c>
      <c r="L67" s="25"/>
    </row>
    <row r="68" spans="1:12" ht="15.6" x14ac:dyDescent="0.3">
      <c r="A68" s="5"/>
      <c r="B68" s="30" t="s">
        <v>3823</v>
      </c>
      <c r="C68" s="31" t="s">
        <v>3824</v>
      </c>
      <c r="D68" s="33" t="s">
        <v>10045</v>
      </c>
      <c r="E68" s="33" t="s">
        <v>9965</v>
      </c>
      <c r="F68" s="27">
        <v>3</v>
      </c>
      <c r="G68" s="40">
        <v>7.63</v>
      </c>
      <c r="H68" s="32"/>
      <c r="I68" s="17">
        <f>IFERROR(Таб04_08[[#This Row],[Цена]]*Таб04_08[[#This Row],[Заказ]],"")</f>
        <v>0</v>
      </c>
      <c r="J68" s="18" t="s">
        <v>10644</v>
      </c>
      <c r="K68" s="73" t="str">
        <f t="shared" si="0"/>
        <v/>
      </c>
      <c r="L68" s="25"/>
    </row>
    <row r="69" spans="1:12" ht="15.6" x14ac:dyDescent="0.3">
      <c r="A69" s="5"/>
      <c r="B69" s="30" t="s">
        <v>3825</v>
      </c>
      <c r="C69" s="31" t="s">
        <v>3826</v>
      </c>
      <c r="D69" s="33" t="s">
        <v>10045</v>
      </c>
      <c r="E69" s="33" t="s">
        <v>9965</v>
      </c>
      <c r="F69" s="27">
        <v>3</v>
      </c>
      <c r="G69" s="40">
        <v>7.63</v>
      </c>
      <c r="H69" s="32"/>
      <c r="I69" s="17">
        <f>IFERROR(Таб04_08[[#This Row],[Цена]]*Таб04_08[[#This Row],[Заказ]],"")</f>
        <v>0</v>
      </c>
      <c r="J69" s="18" t="s">
        <v>10644</v>
      </c>
      <c r="K69" s="73" t="str">
        <f t="shared" si="0"/>
        <v/>
      </c>
      <c r="L69" s="25"/>
    </row>
    <row r="70" spans="1:12" ht="15.6" x14ac:dyDescent="0.3">
      <c r="A70" s="5"/>
      <c r="B70" s="30" t="s">
        <v>3827</v>
      </c>
      <c r="C70" s="31" t="s">
        <v>3828</v>
      </c>
      <c r="D70" s="33" t="s">
        <v>10045</v>
      </c>
      <c r="E70" s="33" t="s">
        <v>9965</v>
      </c>
      <c r="F70" s="27">
        <v>3</v>
      </c>
      <c r="G70" s="40">
        <v>7.63</v>
      </c>
      <c r="H70" s="32"/>
      <c r="I70" s="17">
        <f>IFERROR(Таб04_08[[#This Row],[Цена]]*Таб04_08[[#This Row],[Заказ]],"")</f>
        <v>0</v>
      </c>
      <c r="J70" s="18" t="s">
        <v>10644</v>
      </c>
      <c r="K70" s="73" t="str">
        <f t="shared" ref="K70:K133" si="1">IF(AND($K$4&gt;0,$K$4&lt;300),"Минимальный заказ по вкладке 300 евро","")</f>
        <v/>
      </c>
      <c r="L70" s="25"/>
    </row>
    <row r="71" spans="1:12" ht="15.6" x14ac:dyDescent="0.3">
      <c r="B71" s="30" t="s">
        <v>3829</v>
      </c>
      <c r="C71" s="31" t="s">
        <v>3830</v>
      </c>
      <c r="D71" s="33" t="s">
        <v>10045</v>
      </c>
      <c r="E71" s="33" t="s">
        <v>9965</v>
      </c>
      <c r="F71" s="27">
        <v>3</v>
      </c>
      <c r="G71" s="40">
        <v>7.63</v>
      </c>
      <c r="H71" s="32"/>
      <c r="I71" s="17">
        <f>IFERROR(Таб04_08[[#This Row],[Цена]]*Таб04_08[[#This Row],[Заказ]],"")</f>
        <v>0</v>
      </c>
      <c r="J71" s="18" t="s">
        <v>10644</v>
      </c>
      <c r="K71" s="73" t="str">
        <f t="shared" si="1"/>
        <v/>
      </c>
      <c r="L71" s="25"/>
    </row>
    <row r="72" spans="1:12" ht="15.6" x14ac:dyDescent="0.3">
      <c r="A72" s="5"/>
      <c r="B72" s="30" t="s">
        <v>3387</v>
      </c>
      <c r="C72" s="31" t="s">
        <v>3388</v>
      </c>
      <c r="D72" s="33" t="s">
        <v>10045</v>
      </c>
      <c r="E72" s="33" t="s">
        <v>9965</v>
      </c>
      <c r="F72" s="27">
        <v>3</v>
      </c>
      <c r="G72" s="40">
        <v>7.63</v>
      </c>
      <c r="H72" s="32"/>
      <c r="I72" s="17">
        <f>IFERROR(Таб04_08[[#This Row],[Цена]]*Таб04_08[[#This Row],[Заказ]],"")</f>
        <v>0</v>
      </c>
      <c r="J72" s="18" t="s">
        <v>10644</v>
      </c>
      <c r="K72" s="73" t="str">
        <f t="shared" si="1"/>
        <v/>
      </c>
      <c r="L72" s="25"/>
    </row>
    <row r="73" spans="1:12" ht="15.6" x14ac:dyDescent="0.3">
      <c r="A73" s="5"/>
      <c r="B73" s="30" t="s">
        <v>3512</v>
      </c>
      <c r="C73" s="31" t="s">
        <v>3513</v>
      </c>
      <c r="D73" s="33" t="s">
        <v>10406</v>
      </c>
      <c r="E73" s="33" t="s">
        <v>9965</v>
      </c>
      <c r="F73" s="27">
        <v>1</v>
      </c>
      <c r="G73" s="40">
        <v>26.72</v>
      </c>
      <c r="H73" s="32"/>
      <c r="I73" s="17">
        <f>IFERROR(Таб04_08[[#This Row],[Цена]]*Таб04_08[[#This Row],[Заказ]],"")</f>
        <v>0</v>
      </c>
      <c r="J73" s="18" t="s">
        <v>10644</v>
      </c>
      <c r="K73" s="73" t="str">
        <f t="shared" si="1"/>
        <v/>
      </c>
      <c r="L73" s="25"/>
    </row>
    <row r="74" spans="1:12" ht="15.6" x14ac:dyDescent="0.3">
      <c r="B74" s="30" t="s">
        <v>3514</v>
      </c>
      <c r="C74" s="31" t="s">
        <v>3515</v>
      </c>
      <c r="D74" s="33" t="s">
        <v>10406</v>
      </c>
      <c r="E74" s="33" t="s">
        <v>9965</v>
      </c>
      <c r="F74" s="27">
        <v>1</v>
      </c>
      <c r="G74" s="40">
        <v>26.72</v>
      </c>
      <c r="H74" s="32"/>
      <c r="I74" s="17">
        <f>IFERROR(Таб04_08[[#This Row],[Цена]]*Таб04_08[[#This Row],[Заказ]],"")</f>
        <v>0</v>
      </c>
      <c r="J74" s="18" t="s">
        <v>10644</v>
      </c>
      <c r="K74" s="73" t="str">
        <f t="shared" si="1"/>
        <v/>
      </c>
      <c r="L74" s="25"/>
    </row>
    <row r="75" spans="1:12" ht="15.6" x14ac:dyDescent="0.3">
      <c r="A75" s="5"/>
      <c r="B75" s="30" t="s">
        <v>3737</v>
      </c>
      <c r="C75" s="31" t="s">
        <v>3738</v>
      </c>
      <c r="D75" s="33" t="s">
        <v>10402</v>
      </c>
      <c r="E75" s="33" t="s">
        <v>9965</v>
      </c>
      <c r="F75" s="27">
        <v>1</v>
      </c>
      <c r="G75" s="40">
        <v>34.36</v>
      </c>
      <c r="H75" s="32"/>
      <c r="I75" s="17">
        <f>IFERROR(Таб04_08[[#This Row],[Цена]]*Таб04_08[[#This Row],[Заказ]],"")</f>
        <v>0</v>
      </c>
      <c r="J75" s="18" t="s">
        <v>10644</v>
      </c>
      <c r="K75" s="73" t="str">
        <f t="shared" si="1"/>
        <v/>
      </c>
      <c r="L75" s="25"/>
    </row>
    <row r="76" spans="1:12" ht="15.6" x14ac:dyDescent="0.3">
      <c r="B76" s="30" t="s">
        <v>3735</v>
      </c>
      <c r="C76" s="31" t="s">
        <v>3736</v>
      </c>
      <c r="D76" s="33" t="s">
        <v>10197</v>
      </c>
      <c r="E76" s="33" t="s">
        <v>9965</v>
      </c>
      <c r="F76" s="27">
        <v>1</v>
      </c>
      <c r="G76" s="40">
        <v>137.44999999999999</v>
      </c>
      <c r="H76" s="32"/>
      <c r="I76" s="17">
        <f>IFERROR(Таб04_08[[#This Row],[Цена]]*Таб04_08[[#This Row],[Заказ]],"")</f>
        <v>0</v>
      </c>
      <c r="J76" s="18" t="s">
        <v>10644</v>
      </c>
      <c r="K76" s="73" t="str">
        <f t="shared" si="1"/>
        <v/>
      </c>
      <c r="L76" s="25"/>
    </row>
    <row r="77" spans="1:12" ht="15.6" x14ac:dyDescent="0.3">
      <c r="B77" s="30" t="s">
        <v>3083</v>
      </c>
      <c r="C77" s="31" t="s">
        <v>3084</v>
      </c>
      <c r="D77" s="33" t="s">
        <v>10415</v>
      </c>
      <c r="E77" s="33" t="s">
        <v>1542</v>
      </c>
      <c r="F77" s="27">
        <v>5</v>
      </c>
      <c r="G77" s="40">
        <v>6.1</v>
      </c>
      <c r="H77" s="32"/>
      <c r="I77" s="17">
        <f>IFERROR(Таб04_08[[#This Row],[Цена]]*Таб04_08[[#This Row],[Заказ]],"")</f>
        <v>0</v>
      </c>
      <c r="J77" s="18" t="s">
        <v>10644</v>
      </c>
      <c r="K77" s="73" t="str">
        <f t="shared" si="1"/>
        <v/>
      </c>
      <c r="L77" s="25"/>
    </row>
    <row r="78" spans="1:12" ht="15.6" x14ac:dyDescent="0.3">
      <c r="B78" s="30" t="s">
        <v>3099</v>
      </c>
      <c r="C78" s="31" t="s">
        <v>3100</v>
      </c>
      <c r="D78" s="33" t="s">
        <v>10045</v>
      </c>
      <c r="E78" s="33" t="s">
        <v>9965</v>
      </c>
      <c r="F78" s="27">
        <v>3</v>
      </c>
      <c r="G78" s="40">
        <v>9.16</v>
      </c>
      <c r="H78" s="32"/>
      <c r="I78" s="17">
        <f>IFERROR(Таб04_08[[#This Row],[Цена]]*Таб04_08[[#This Row],[Заказ]],"")</f>
        <v>0</v>
      </c>
      <c r="J78" s="18" t="s">
        <v>10644</v>
      </c>
      <c r="K78" s="73" t="str">
        <f t="shared" si="1"/>
        <v/>
      </c>
      <c r="L78" s="25"/>
    </row>
    <row r="79" spans="1:12" ht="15.6" x14ac:dyDescent="0.3">
      <c r="B79" s="30" t="s">
        <v>3103</v>
      </c>
      <c r="C79" s="31" t="s">
        <v>3104</v>
      </c>
      <c r="D79" s="33" t="s">
        <v>10045</v>
      </c>
      <c r="E79" s="33" t="s">
        <v>9965</v>
      </c>
      <c r="F79" s="27">
        <v>3</v>
      </c>
      <c r="G79" s="40">
        <v>9.16</v>
      </c>
      <c r="H79" s="32"/>
      <c r="I79" s="17">
        <f>IFERROR(Таб04_08[[#This Row],[Цена]]*Таб04_08[[#This Row],[Заказ]],"")</f>
        <v>0</v>
      </c>
      <c r="J79" s="18" t="s">
        <v>10644</v>
      </c>
      <c r="K79" s="73" t="str">
        <f t="shared" si="1"/>
        <v/>
      </c>
      <c r="L79" s="25"/>
    </row>
    <row r="80" spans="1:12" s="4" customFormat="1" ht="15.6" x14ac:dyDescent="0.3">
      <c r="A80" s="5"/>
      <c r="B80" s="30" t="s">
        <v>3085</v>
      </c>
      <c r="C80" s="31" t="s">
        <v>3086</v>
      </c>
      <c r="D80" s="33" t="s">
        <v>10406</v>
      </c>
      <c r="E80" s="33" t="s">
        <v>9965</v>
      </c>
      <c r="F80" s="27">
        <v>1</v>
      </c>
      <c r="G80" s="40">
        <v>16.8</v>
      </c>
      <c r="H80" s="32"/>
      <c r="I80" s="17">
        <f>IFERROR(Таб04_08[[#This Row],[Цена]]*Таб04_08[[#This Row],[Заказ]],"")</f>
        <v>0</v>
      </c>
      <c r="J80" s="18" t="s">
        <v>10644</v>
      </c>
      <c r="K80" s="73" t="str">
        <f t="shared" si="1"/>
        <v/>
      </c>
      <c r="L80" s="25"/>
    </row>
    <row r="81" spans="1:12" s="4" customFormat="1" ht="15.6" x14ac:dyDescent="0.3">
      <c r="A81" s="5"/>
      <c r="B81" s="30" t="s">
        <v>3857</v>
      </c>
      <c r="C81" s="31" t="s">
        <v>3858</v>
      </c>
      <c r="D81" s="33" t="s">
        <v>10220</v>
      </c>
      <c r="E81" s="33" t="s">
        <v>9965</v>
      </c>
      <c r="F81" s="27">
        <v>3</v>
      </c>
      <c r="G81" s="40">
        <v>24.43</v>
      </c>
      <c r="H81" s="32"/>
      <c r="I81" s="17">
        <f>IFERROR(Таб04_08[[#This Row],[Цена]]*Таб04_08[[#This Row],[Заказ]],"")</f>
        <v>0</v>
      </c>
      <c r="J81" s="18" t="s">
        <v>10644</v>
      </c>
      <c r="K81" s="73" t="str">
        <f t="shared" si="1"/>
        <v/>
      </c>
      <c r="L81" s="25"/>
    </row>
    <row r="82" spans="1:12" s="4" customFormat="1" ht="15.6" x14ac:dyDescent="0.3">
      <c r="A82" s="5"/>
      <c r="B82" s="30" t="s">
        <v>3855</v>
      </c>
      <c r="C82" s="31" t="s">
        <v>3856</v>
      </c>
      <c r="D82" s="33" t="s">
        <v>10197</v>
      </c>
      <c r="E82" s="33" t="s">
        <v>9965</v>
      </c>
      <c r="F82" s="27">
        <v>1</v>
      </c>
      <c r="G82" s="40">
        <v>68.72</v>
      </c>
      <c r="H82" s="32"/>
      <c r="I82" s="17">
        <f>IFERROR(Таб04_08[[#This Row],[Цена]]*Таб04_08[[#This Row],[Заказ]],"")</f>
        <v>0</v>
      </c>
      <c r="J82" s="18" t="s">
        <v>10644</v>
      </c>
      <c r="K82" s="73" t="str">
        <f t="shared" si="1"/>
        <v/>
      </c>
      <c r="L82" s="25"/>
    </row>
    <row r="83" spans="1:12" s="4" customFormat="1" ht="15.6" x14ac:dyDescent="0.3">
      <c r="A83" s="5"/>
      <c r="B83" s="30" t="s">
        <v>3853</v>
      </c>
      <c r="C83" s="31" t="s">
        <v>3854</v>
      </c>
      <c r="D83" s="33" t="s">
        <v>10220</v>
      </c>
      <c r="E83" s="33" t="s">
        <v>9965</v>
      </c>
      <c r="F83" s="27">
        <v>3</v>
      </c>
      <c r="G83" s="40">
        <v>24.43</v>
      </c>
      <c r="H83" s="32"/>
      <c r="I83" s="17">
        <f>IFERROR(Таб04_08[[#This Row],[Цена]]*Таб04_08[[#This Row],[Заказ]],"")</f>
        <v>0</v>
      </c>
      <c r="J83" s="18" t="s">
        <v>10644</v>
      </c>
      <c r="K83" s="73" t="str">
        <f t="shared" si="1"/>
        <v/>
      </c>
      <c r="L83" s="25"/>
    </row>
    <row r="84" spans="1:12" s="4" customFormat="1" ht="15.6" x14ac:dyDescent="0.3">
      <c r="A84" s="5"/>
      <c r="B84" s="30" t="s">
        <v>3851</v>
      </c>
      <c r="C84" s="31" t="s">
        <v>3852</v>
      </c>
      <c r="D84" s="33" t="s">
        <v>10220</v>
      </c>
      <c r="E84" s="33" t="s">
        <v>9965</v>
      </c>
      <c r="F84" s="27">
        <v>3</v>
      </c>
      <c r="G84" s="40">
        <v>24.43</v>
      </c>
      <c r="H84" s="32"/>
      <c r="I84" s="17">
        <f>IFERROR(Таб04_08[[#This Row],[Цена]]*Таб04_08[[#This Row],[Заказ]],"")</f>
        <v>0</v>
      </c>
      <c r="J84" s="18" t="s">
        <v>10644</v>
      </c>
      <c r="K84" s="73" t="str">
        <f t="shared" si="1"/>
        <v/>
      </c>
      <c r="L84" s="25"/>
    </row>
    <row r="85" spans="1:12" s="4" customFormat="1" ht="15.6" x14ac:dyDescent="0.3">
      <c r="A85" s="5"/>
      <c r="B85" s="30" t="s">
        <v>3171</v>
      </c>
      <c r="C85" s="31" t="s">
        <v>3172</v>
      </c>
      <c r="D85" s="33" t="s">
        <v>10220</v>
      </c>
      <c r="E85" s="33" t="s">
        <v>9965</v>
      </c>
      <c r="F85" s="27">
        <v>3</v>
      </c>
      <c r="G85" s="40">
        <v>6.1</v>
      </c>
      <c r="H85" s="32"/>
      <c r="I85" s="17">
        <f>IFERROR(Таб04_08[[#This Row],[Цена]]*Таб04_08[[#This Row],[Заказ]],"")</f>
        <v>0</v>
      </c>
      <c r="J85" s="18" t="s">
        <v>10644</v>
      </c>
      <c r="K85" s="73" t="str">
        <f t="shared" si="1"/>
        <v/>
      </c>
      <c r="L85" s="25"/>
    </row>
    <row r="86" spans="1:12" s="4" customFormat="1" ht="15.6" x14ac:dyDescent="0.3">
      <c r="A86" s="5"/>
      <c r="B86" s="30" t="s">
        <v>3173</v>
      </c>
      <c r="C86" s="31" t="s">
        <v>3174</v>
      </c>
      <c r="D86" s="33" t="s">
        <v>10220</v>
      </c>
      <c r="E86" s="33" t="s">
        <v>9965</v>
      </c>
      <c r="F86" s="27">
        <v>3</v>
      </c>
      <c r="G86" s="40">
        <v>11.45</v>
      </c>
      <c r="H86" s="32"/>
      <c r="I86" s="17">
        <f>IFERROR(Таб04_08[[#This Row],[Цена]]*Таб04_08[[#This Row],[Заказ]],"")</f>
        <v>0</v>
      </c>
      <c r="J86" s="18" t="s">
        <v>10644</v>
      </c>
      <c r="K86" s="73" t="str">
        <f t="shared" si="1"/>
        <v/>
      </c>
      <c r="L86" s="25"/>
    </row>
    <row r="87" spans="1:12" s="4" customFormat="1" ht="15.6" x14ac:dyDescent="0.3">
      <c r="A87" s="5"/>
      <c r="B87" s="30" t="s">
        <v>3175</v>
      </c>
      <c r="C87" s="31" t="s">
        <v>3176</v>
      </c>
      <c r="D87" s="33" t="s">
        <v>10220</v>
      </c>
      <c r="E87" s="33" t="s">
        <v>9965</v>
      </c>
      <c r="F87" s="27">
        <v>3</v>
      </c>
      <c r="G87" s="40">
        <v>11.45</v>
      </c>
      <c r="H87" s="32"/>
      <c r="I87" s="17">
        <f>IFERROR(Таб04_08[[#This Row],[Цена]]*Таб04_08[[#This Row],[Заказ]],"")</f>
        <v>0</v>
      </c>
      <c r="J87" s="18" t="s">
        <v>10644</v>
      </c>
      <c r="K87" s="73" t="str">
        <f t="shared" si="1"/>
        <v/>
      </c>
      <c r="L87" s="25"/>
    </row>
    <row r="88" spans="1:12" s="4" customFormat="1" ht="15.6" x14ac:dyDescent="0.3">
      <c r="A88" s="5"/>
      <c r="B88" s="30" t="s">
        <v>3111</v>
      </c>
      <c r="C88" s="31" t="s">
        <v>3112</v>
      </c>
      <c r="D88" s="33" t="s">
        <v>10045</v>
      </c>
      <c r="E88" s="33" t="s">
        <v>9965</v>
      </c>
      <c r="F88" s="27">
        <v>3</v>
      </c>
      <c r="G88" s="40">
        <v>11.45</v>
      </c>
      <c r="H88" s="32"/>
      <c r="I88" s="17">
        <f>IFERROR(Таб04_08[[#This Row],[Цена]]*Таб04_08[[#This Row],[Заказ]],"")</f>
        <v>0</v>
      </c>
      <c r="J88" s="18" t="s">
        <v>10644</v>
      </c>
      <c r="K88" s="73" t="str">
        <f t="shared" si="1"/>
        <v/>
      </c>
      <c r="L88" s="25"/>
    </row>
    <row r="89" spans="1:12" s="4" customFormat="1" ht="15.6" x14ac:dyDescent="0.3">
      <c r="A89" s="5"/>
      <c r="B89" s="30" t="s">
        <v>3113</v>
      </c>
      <c r="C89" s="31" t="s">
        <v>3114</v>
      </c>
      <c r="D89" s="33" t="s">
        <v>10045</v>
      </c>
      <c r="E89" s="33" t="s">
        <v>9965</v>
      </c>
      <c r="F89" s="27">
        <v>3</v>
      </c>
      <c r="G89" s="40">
        <v>11.45</v>
      </c>
      <c r="H89" s="32"/>
      <c r="I89" s="17">
        <f>IFERROR(Таб04_08[[#This Row],[Цена]]*Таб04_08[[#This Row],[Заказ]],"")</f>
        <v>0</v>
      </c>
      <c r="J89" s="18" t="s">
        <v>10644</v>
      </c>
      <c r="K89" s="73" t="str">
        <f t="shared" si="1"/>
        <v/>
      </c>
      <c r="L89" s="25"/>
    </row>
    <row r="90" spans="1:12" s="4" customFormat="1" ht="15.6" x14ac:dyDescent="0.3">
      <c r="A90" s="5"/>
      <c r="B90" s="30" t="s">
        <v>3115</v>
      </c>
      <c r="C90" s="31" t="s">
        <v>3116</v>
      </c>
      <c r="D90" s="33" t="s">
        <v>10060</v>
      </c>
      <c r="E90" s="33" t="s">
        <v>9965</v>
      </c>
      <c r="F90" s="27">
        <v>1</v>
      </c>
      <c r="G90" s="40">
        <v>14.5</v>
      </c>
      <c r="H90" s="32"/>
      <c r="I90" s="17">
        <f>IFERROR(Таб04_08[[#This Row],[Цена]]*Таб04_08[[#This Row],[Заказ]],"")</f>
        <v>0</v>
      </c>
      <c r="J90" s="18" t="s">
        <v>10644</v>
      </c>
      <c r="K90" s="73" t="str">
        <f t="shared" si="1"/>
        <v/>
      </c>
      <c r="L90" s="25"/>
    </row>
    <row r="91" spans="1:12" s="4" customFormat="1" ht="15.6" x14ac:dyDescent="0.3">
      <c r="A91" s="5"/>
      <c r="B91" s="30" t="s">
        <v>3117</v>
      </c>
      <c r="C91" s="31" t="s">
        <v>3118</v>
      </c>
      <c r="D91" s="33" t="s">
        <v>10045</v>
      </c>
      <c r="E91" s="33" t="s">
        <v>9965</v>
      </c>
      <c r="F91" s="27">
        <v>3</v>
      </c>
      <c r="G91" s="40">
        <v>11.45</v>
      </c>
      <c r="H91" s="32"/>
      <c r="I91" s="17">
        <f>IFERROR(Таб04_08[[#This Row],[Цена]]*Таб04_08[[#This Row],[Заказ]],"")</f>
        <v>0</v>
      </c>
      <c r="J91" s="18" t="s">
        <v>10644</v>
      </c>
      <c r="K91" s="73" t="str">
        <f t="shared" si="1"/>
        <v/>
      </c>
      <c r="L91" s="25"/>
    </row>
    <row r="92" spans="1:12" s="4" customFormat="1" ht="15.6" x14ac:dyDescent="0.3">
      <c r="A92" s="5"/>
      <c r="B92" s="30" t="s">
        <v>3119</v>
      </c>
      <c r="C92" s="31" t="s">
        <v>3120</v>
      </c>
      <c r="D92" s="33" t="s">
        <v>10045</v>
      </c>
      <c r="E92" s="33" t="s">
        <v>9965</v>
      </c>
      <c r="F92" s="27">
        <v>3</v>
      </c>
      <c r="G92" s="40">
        <v>11.45</v>
      </c>
      <c r="H92" s="32"/>
      <c r="I92" s="17">
        <f>IFERROR(Таб04_08[[#This Row],[Цена]]*Таб04_08[[#This Row],[Заказ]],"")</f>
        <v>0</v>
      </c>
      <c r="J92" s="18" t="s">
        <v>10644</v>
      </c>
      <c r="K92" s="73" t="str">
        <f t="shared" si="1"/>
        <v/>
      </c>
      <c r="L92" s="25"/>
    </row>
    <row r="93" spans="1:12" s="4" customFormat="1" ht="15.6" x14ac:dyDescent="0.3">
      <c r="A93" s="5"/>
      <c r="B93" s="30" t="s">
        <v>3121</v>
      </c>
      <c r="C93" s="31" t="s">
        <v>3122</v>
      </c>
      <c r="D93" s="33" t="s">
        <v>10060</v>
      </c>
      <c r="E93" s="33" t="s">
        <v>9965</v>
      </c>
      <c r="F93" s="27">
        <v>1</v>
      </c>
      <c r="G93" s="40">
        <v>14.5</v>
      </c>
      <c r="H93" s="32"/>
      <c r="I93" s="17">
        <f>IFERROR(Таб04_08[[#This Row],[Цена]]*Таб04_08[[#This Row],[Заказ]],"")</f>
        <v>0</v>
      </c>
      <c r="J93" s="18" t="s">
        <v>10644</v>
      </c>
      <c r="K93" s="73" t="str">
        <f t="shared" si="1"/>
        <v/>
      </c>
      <c r="L93" s="25"/>
    </row>
    <row r="94" spans="1:12" s="4" customFormat="1" ht="15.6" x14ac:dyDescent="0.3">
      <c r="A94" s="5"/>
      <c r="B94" s="30" t="s">
        <v>3123</v>
      </c>
      <c r="C94" s="31" t="s">
        <v>3124</v>
      </c>
      <c r="D94" s="33" t="s">
        <v>10045</v>
      </c>
      <c r="E94" s="33" t="s">
        <v>9965</v>
      </c>
      <c r="F94" s="27">
        <v>3</v>
      </c>
      <c r="G94" s="40">
        <v>11.45</v>
      </c>
      <c r="H94" s="32"/>
      <c r="I94" s="17">
        <f>IFERROR(Таб04_08[[#This Row],[Цена]]*Таб04_08[[#This Row],[Заказ]],"")</f>
        <v>0</v>
      </c>
      <c r="J94" s="18" t="s">
        <v>10644</v>
      </c>
      <c r="K94" s="73" t="str">
        <f t="shared" si="1"/>
        <v/>
      </c>
      <c r="L94" s="25"/>
    </row>
    <row r="95" spans="1:12" s="4" customFormat="1" ht="15.6" x14ac:dyDescent="0.3">
      <c r="A95" s="5"/>
      <c r="B95" s="30" t="s">
        <v>3125</v>
      </c>
      <c r="C95" s="31" t="s">
        <v>3126</v>
      </c>
      <c r="D95" s="33" t="s">
        <v>10060</v>
      </c>
      <c r="E95" s="33" t="s">
        <v>9965</v>
      </c>
      <c r="F95" s="27">
        <v>1</v>
      </c>
      <c r="G95" s="40">
        <v>14.5</v>
      </c>
      <c r="H95" s="32"/>
      <c r="I95" s="17">
        <f>IFERROR(Таб04_08[[#This Row],[Цена]]*Таб04_08[[#This Row],[Заказ]],"")</f>
        <v>0</v>
      </c>
      <c r="J95" s="18" t="s">
        <v>10644</v>
      </c>
      <c r="K95" s="73" t="str">
        <f t="shared" si="1"/>
        <v/>
      </c>
      <c r="L95" s="25"/>
    </row>
    <row r="96" spans="1:12" s="4" customFormat="1" ht="15.6" x14ac:dyDescent="0.3">
      <c r="A96" s="5"/>
      <c r="B96" s="30" t="s">
        <v>3127</v>
      </c>
      <c r="C96" s="31" t="s">
        <v>3128</v>
      </c>
      <c r="D96" s="33" t="s">
        <v>10045</v>
      </c>
      <c r="E96" s="33" t="s">
        <v>9965</v>
      </c>
      <c r="F96" s="27">
        <v>3</v>
      </c>
      <c r="G96" s="40">
        <v>11.45</v>
      </c>
      <c r="H96" s="32"/>
      <c r="I96" s="17">
        <f>IFERROR(Таб04_08[[#This Row],[Цена]]*Таб04_08[[#This Row],[Заказ]],"")</f>
        <v>0</v>
      </c>
      <c r="J96" s="18" t="s">
        <v>10644</v>
      </c>
      <c r="K96" s="73" t="str">
        <f t="shared" si="1"/>
        <v/>
      </c>
      <c r="L96" s="25"/>
    </row>
    <row r="97" spans="1:12" s="4" customFormat="1" ht="15.6" x14ac:dyDescent="0.3">
      <c r="A97" s="5"/>
      <c r="B97" s="30" t="s">
        <v>3129</v>
      </c>
      <c r="C97" s="31" t="s">
        <v>3130</v>
      </c>
      <c r="D97" s="33" t="s">
        <v>10220</v>
      </c>
      <c r="E97" s="33" t="s">
        <v>9965</v>
      </c>
      <c r="F97" s="27">
        <v>3</v>
      </c>
      <c r="G97" s="40">
        <v>6.1</v>
      </c>
      <c r="H97" s="32"/>
      <c r="I97" s="17">
        <f>IFERROR(Таб04_08[[#This Row],[Цена]]*Таб04_08[[#This Row],[Заказ]],"")</f>
        <v>0</v>
      </c>
      <c r="J97" s="18" t="s">
        <v>10644</v>
      </c>
      <c r="K97" s="73" t="str">
        <f t="shared" si="1"/>
        <v/>
      </c>
      <c r="L97" s="25"/>
    </row>
    <row r="98" spans="1:12" s="4" customFormat="1" ht="15.6" x14ac:dyDescent="0.3">
      <c r="A98" s="5"/>
      <c r="B98" s="30" t="s">
        <v>3131</v>
      </c>
      <c r="C98" s="31" t="s">
        <v>3132</v>
      </c>
      <c r="D98" s="33" t="s">
        <v>10220</v>
      </c>
      <c r="E98" s="33" t="s">
        <v>9965</v>
      </c>
      <c r="F98" s="27">
        <v>3</v>
      </c>
      <c r="G98" s="40">
        <v>9.92</v>
      </c>
      <c r="H98" s="32"/>
      <c r="I98" s="17">
        <f>IFERROR(Таб04_08[[#This Row],[Цена]]*Таб04_08[[#This Row],[Заказ]],"")</f>
        <v>0</v>
      </c>
      <c r="J98" s="18" t="s">
        <v>10644</v>
      </c>
      <c r="K98" s="73" t="str">
        <f t="shared" si="1"/>
        <v/>
      </c>
      <c r="L98" s="25"/>
    </row>
    <row r="99" spans="1:12" s="4" customFormat="1" ht="15.6" x14ac:dyDescent="0.3">
      <c r="A99" s="5"/>
      <c r="B99" s="30" t="s">
        <v>3133</v>
      </c>
      <c r="C99" s="31" t="s">
        <v>3134</v>
      </c>
      <c r="D99" s="33" t="s">
        <v>10220</v>
      </c>
      <c r="E99" s="33" t="s">
        <v>9965</v>
      </c>
      <c r="F99" s="27">
        <v>3</v>
      </c>
      <c r="G99" s="40">
        <v>9.92</v>
      </c>
      <c r="H99" s="32"/>
      <c r="I99" s="17">
        <f>IFERROR(Таб04_08[[#This Row],[Цена]]*Таб04_08[[#This Row],[Заказ]],"")</f>
        <v>0</v>
      </c>
      <c r="J99" s="18" t="s">
        <v>10644</v>
      </c>
      <c r="K99" s="73" t="str">
        <f t="shared" si="1"/>
        <v/>
      </c>
      <c r="L99" s="25"/>
    </row>
    <row r="100" spans="1:12" s="4" customFormat="1" ht="15.6" x14ac:dyDescent="0.3">
      <c r="A100" s="5"/>
      <c r="B100" s="30" t="s">
        <v>3135</v>
      </c>
      <c r="C100" s="31" t="s">
        <v>3136</v>
      </c>
      <c r="D100" s="33" t="s">
        <v>10220</v>
      </c>
      <c r="E100" s="33" t="s">
        <v>9965</v>
      </c>
      <c r="F100" s="27">
        <v>3</v>
      </c>
      <c r="G100" s="40">
        <v>11.45</v>
      </c>
      <c r="H100" s="32"/>
      <c r="I100" s="17">
        <f>IFERROR(Таб04_08[[#This Row],[Цена]]*Таб04_08[[#This Row],[Заказ]],"")</f>
        <v>0</v>
      </c>
      <c r="J100" s="18" t="s">
        <v>10644</v>
      </c>
      <c r="K100" s="73" t="str">
        <f t="shared" si="1"/>
        <v/>
      </c>
      <c r="L100" s="25"/>
    </row>
    <row r="101" spans="1:12" s="4" customFormat="1" ht="15.6" x14ac:dyDescent="0.3">
      <c r="A101" s="5"/>
      <c r="B101" s="30" t="s">
        <v>3137</v>
      </c>
      <c r="C101" s="31" t="s">
        <v>3138</v>
      </c>
      <c r="D101" s="33" t="s">
        <v>10220</v>
      </c>
      <c r="E101" s="33" t="s">
        <v>9965</v>
      </c>
      <c r="F101" s="27">
        <v>3</v>
      </c>
      <c r="G101" s="40">
        <v>9.92</v>
      </c>
      <c r="H101" s="32"/>
      <c r="I101" s="17">
        <f>IFERROR(Таб04_08[[#This Row],[Цена]]*Таб04_08[[#This Row],[Заказ]],"")</f>
        <v>0</v>
      </c>
      <c r="J101" s="18" t="s">
        <v>10644</v>
      </c>
      <c r="K101" s="73" t="str">
        <f t="shared" si="1"/>
        <v/>
      </c>
      <c r="L101" s="25"/>
    </row>
    <row r="102" spans="1:12" s="4" customFormat="1" ht="15.6" x14ac:dyDescent="0.3">
      <c r="A102" s="5"/>
      <c r="B102" s="30" t="s">
        <v>3139</v>
      </c>
      <c r="C102" s="31" t="s">
        <v>3140</v>
      </c>
      <c r="D102" s="33" t="s">
        <v>10220</v>
      </c>
      <c r="E102" s="33" t="s">
        <v>9965</v>
      </c>
      <c r="F102" s="27">
        <v>3</v>
      </c>
      <c r="G102" s="40">
        <v>6.1</v>
      </c>
      <c r="H102" s="32"/>
      <c r="I102" s="17">
        <f>IFERROR(Таб04_08[[#This Row],[Цена]]*Таб04_08[[#This Row],[Заказ]],"")</f>
        <v>0</v>
      </c>
      <c r="J102" s="18" t="s">
        <v>10644</v>
      </c>
      <c r="K102" s="73" t="str">
        <f t="shared" si="1"/>
        <v/>
      </c>
      <c r="L102" s="25"/>
    </row>
    <row r="103" spans="1:12" s="4" customFormat="1" ht="15.6" x14ac:dyDescent="0.3">
      <c r="A103" s="5"/>
      <c r="B103" s="30" t="s">
        <v>3141</v>
      </c>
      <c r="C103" s="31" t="s">
        <v>3142</v>
      </c>
      <c r="D103" s="33" t="s">
        <v>10220</v>
      </c>
      <c r="E103" s="33" t="s">
        <v>9965</v>
      </c>
      <c r="F103" s="27">
        <v>3</v>
      </c>
      <c r="G103" s="40">
        <v>7.63</v>
      </c>
      <c r="H103" s="32"/>
      <c r="I103" s="17">
        <f>IFERROR(Таб04_08[[#This Row],[Цена]]*Таб04_08[[#This Row],[Заказ]],"")</f>
        <v>0</v>
      </c>
      <c r="J103" s="18" t="s">
        <v>10644</v>
      </c>
      <c r="K103" s="73" t="str">
        <f t="shared" si="1"/>
        <v/>
      </c>
      <c r="L103" s="25"/>
    </row>
    <row r="104" spans="1:12" s="4" customFormat="1" ht="15.6" x14ac:dyDescent="0.3">
      <c r="A104" s="5"/>
      <c r="B104" s="30" t="s">
        <v>3143</v>
      </c>
      <c r="C104" s="31" t="s">
        <v>3144</v>
      </c>
      <c r="D104" s="33" t="s">
        <v>10220</v>
      </c>
      <c r="E104" s="33" t="s">
        <v>9965</v>
      </c>
      <c r="F104" s="27">
        <v>3</v>
      </c>
      <c r="G104" s="40">
        <v>9.92</v>
      </c>
      <c r="H104" s="32"/>
      <c r="I104" s="17">
        <f>IFERROR(Таб04_08[[#This Row],[Цена]]*Таб04_08[[#This Row],[Заказ]],"")</f>
        <v>0</v>
      </c>
      <c r="J104" s="18" t="s">
        <v>10644</v>
      </c>
      <c r="K104" s="73" t="str">
        <f t="shared" si="1"/>
        <v/>
      </c>
      <c r="L104" s="25"/>
    </row>
    <row r="105" spans="1:12" s="4" customFormat="1" ht="15.6" x14ac:dyDescent="0.3">
      <c r="A105" s="5"/>
      <c r="B105" s="30" t="s">
        <v>3145</v>
      </c>
      <c r="C105" s="31" t="s">
        <v>3146</v>
      </c>
      <c r="D105" s="33" t="s">
        <v>10220</v>
      </c>
      <c r="E105" s="33" t="s">
        <v>9965</v>
      </c>
      <c r="F105" s="27">
        <v>3</v>
      </c>
      <c r="G105" s="40">
        <v>7.63</v>
      </c>
      <c r="H105" s="32"/>
      <c r="I105" s="17">
        <f>IFERROR(Таб04_08[[#This Row],[Цена]]*Таб04_08[[#This Row],[Заказ]],"")</f>
        <v>0</v>
      </c>
      <c r="J105" s="18" t="s">
        <v>10644</v>
      </c>
      <c r="K105" s="73" t="str">
        <f t="shared" si="1"/>
        <v/>
      </c>
      <c r="L105" s="25"/>
    </row>
    <row r="106" spans="1:12" s="4" customFormat="1" ht="15.6" x14ac:dyDescent="0.3">
      <c r="A106" s="5"/>
      <c r="B106" s="30" t="s">
        <v>3147</v>
      </c>
      <c r="C106" s="31" t="s">
        <v>3148</v>
      </c>
      <c r="D106" s="33" t="s">
        <v>10220</v>
      </c>
      <c r="E106" s="33" t="s">
        <v>9965</v>
      </c>
      <c r="F106" s="27">
        <v>3</v>
      </c>
      <c r="G106" s="40">
        <v>7.63</v>
      </c>
      <c r="H106" s="32"/>
      <c r="I106" s="17">
        <f>IFERROR(Таб04_08[[#This Row],[Цена]]*Таб04_08[[#This Row],[Заказ]],"")</f>
        <v>0</v>
      </c>
      <c r="J106" s="18" t="s">
        <v>10644</v>
      </c>
      <c r="K106" s="73" t="str">
        <f t="shared" si="1"/>
        <v/>
      </c>
      <c r="L106" s="25"/>
    </row>
    <row r="107" spans="1:12" s="4" customFormat="1" ht="15.6" x14ac:dyDescent="0.3">
      <c r="A107" s="5"/>
      <c r="B107" s="30" t="s">
        <v>3149</v>
      </c>
      <c r="C107" s="31" t="s">
        <v>3150</v>
      </c>
      <c r="D107" s="33" t="s">
        <v>10220</v>
      </c>
      <c r="E107" s="33" t="s">
        <v>9965</v>
      </c>
      <c r="F107" s="27">
        <v>3</v>
      </c>
      <c r="G107" s="40">
        <v>9.92</v>
      </c>
      <c r="H107" s="32"/>
      <c r="I107" s="17">
        <f>IFERROR(Таб04_08[[#This Row],[Цена]]*Таб04_08[[#This Row],[Заказ]],"")</f>
        <v>0</v>
      </c>
      <c r="J107" s="18" t="s">
        <v>10644</v>
      </c>
      <c r="K107" s="73" t="str">
        <f t="shared" si="1"/>
        <v/>
      </c>
      <c r="L107" s="25"/>
    </row>
    <row r="108" spans="1:12" s="4" customFormat="1" ht="15.6" x14ac:dyDescent="0.3">
      <c r="A108" s="5"/>
      <c r="B108" s="30" t="s">
        <v>3151</v>
      </c>
      <c r="C108" s="31" t="s">
        <v>3152</v>
      </c>
      <c r="D108" s="33" t="s">
        <v>10220</v>
      </c>
      <c r="E108" s="33" t="s">
        <v>9965</v>
      </c>
      <c r="F108" s="27">
        <v>3</v>
      </c>
      <c r="G108" s="40">
        <v>7.63</v>
      </c>
      <c r="H108" s="32"/>
      <c r="I108" s="17">
        <f>IFERROR(Таб04_08[[#This Row],[Цена]]*Таб04_08[[#This Row],[Заказ]],"")</f>
        <v>0</v>
      </c>
      <c r="J108" s="18" t="s">
        <v>10644</v>
      </c>
      <c r="K108" s="73" t="str">
        <f t="shared" si="1"/>
        <v/>
      </c>
      <c r="L108" s="25"/>
    </row>
    <row r="109" spans="1:12" s="4" customFormat="1" ht="15.6" x14ac:dyDescent="0.3">
      <c r="A109" s="5"/>
      <c r="B109" s="30" t="s">
        <v>3153</v>
      </c>
      <c r="C109" s="31" t="s">
        <v>3154</v>
      </c>
      <c r="D109" s="33" t="s">
        <v>10220</v>
      </c>
      <c r="E109" s="33" t="s">
        <v>9965</v>
      </c>
      <c r="F109" s="27">
        <v>3</v>
      </c>
      <c r="G109" s="40">
        <v>7.63</v>
      </c>
      <c r="H109" s="32"/>
      <c r="I109" s="17">
        <f>IFERROR(Таб04_08[[#This Row],[Цена]]*Таб04_08[[#This Row],[Заказ]],"")</f>
        <v>0</v>
      </c>
      <c r="J109" s="18" t="s">
        <v>10644</v>
      </c>
      <c r="K109" s="73" t="str">
        <f t="shared" si="1"/>
        <v/>
      </c>
      <c r="L109" s="25"/>
    </row>
    <row r="110" spans="1:12" s="4" customFormat="1" ht="15.6" x14ac:dyDescent="0.3">
      <c r="A110" s="5"/>
      <c r="B110" s="30" t="s">
        <v>3155</v>
      </c>
      <c r="C110" s="31" t="s">
        <v>3156</v>
      </c>
      <c r="D110" s="33" t="s">
        <v>10220</v>
      </c>
      <c r="E110" s="33" t="s">
        <v>9965</v>
      </c>
      <c r="F110" s="27">
        <v>3</v>
      </c>
      <c r="G110" s="40">
        <v>9.92</v>
      </c>
      <c r="H110" s="32"/>
      <c r="I110" s="17">
        <f>IFERROR(Таб04_08[[#This Row],[Цена]]*Таб04_08[[#This Row],[Заказ]],"")</f>
        <v>0</v>
      </c>
      <c r="J110" s="18" t="s">
        <v>10644</v>
      </c>
      <c r="K110" s="73" t="str">
        <f t="shared" si="1"/>
        <v/>
      </c>
      <c r="L110" s="25"/>
    </row>
    <row r="111" spans="1:12" s="4" customFormat="1" ht="15.6" x14ac:dyDescent="0.3">
      <c r="A111" s="5"/>
      <c r="B111" s="30" t="s">
        <v>3157</v>
      </c>
      <c r="C111" s="31" t="s">
        <v>3158</v>
      </c>
      <c r="D111" s="33" t="s">
        <v>10220</v>
      </c>
      <c r="E111" s="33" t="s">
        <v>9965</v>
      </c>
      <c r="F111" s="27">
        <v>3</v>
      </c>
      <c r="G111" s="40">
        <v>6.1</v>
      </c>
      <c r="H111" s="32"/>
      <c r="I111" s="17">
        <f>IFERROR(Таб04_08[[#This Row],[Цена]]*Таб04_08[[#This Row],[Заказ]],"")</f>
        <v>0</v>
      </c>
      <c r="J111" s="18" t="s">
        <v>10644</v>
      </c>
      <c r="K111" s="73" t="str">
        <f t="shared" si="1"/>
        <v/>
      </c>
      <c r="L111" s="25"/>
    </row>
    <row r="112" spans="1:12" s="4" customFormat="1" ht="15.6" x14ac:dyDescent="0.3">
      <c r="A112" s="5"/>
      <c r="B112" s="30" t="s">
        <v>3159</v>
      </c>
      <c r="C112" s="31" t="s">
        <v>3160</v>
      </c>
      <c r="D112" s="33" t="s">
        <v>10220</v>
      </c>
      <c r="E112" s="33" t="s">
        <v>9965</v>
      </c>
      <c r="F112" s="27">
        <v>3</v>
      </c>
      <c r="G112" s="40">
        <v>11.45</v>
      </c>
      <c r="H112" s="32"/>
      <c r="I112" s="17">
        <f>IFERROR(Таб04_08[[#This Row],[Цена]]*Таб04_08[[#This Row],[Заказ]],"")</f>
        <v>0</v>
      </c>
      <c r="J112" s="18" t="s">
        <v>10644</v>
      </c>
      <c r="K112" s="73" t="str">
        <f t="shared" si="1"/>
        <v/>
      </c>
      <c r="L112" s="25"/>
    </row>
    <row r="113" spans="1:12" s="4" customFormat="1" ht="15.6" x14ac:dyDescent="0.3">
      <c r="A113" s="5"/>
      <c r="B113" s="30" t="s">
        <v>3161</v>
      </c>
      <c r="C113" s="31" t="s">
        <v>3162</v>
      </c>
      <c r="D113" s="33" t="s">
        <v>10220</v>
      </c>
      <c r="E113" s="33" t="s">
        <v>9965</v>
      </c>
      <c r="F113" s="27">
        <v>3</v>
      </c>
      <c r="G113" s="40">
        <v>9.92</v>
      </c>
      <c r="H113" s="32"/>
      <c r="I113" s="17">
        <f>IFERROR(Таб04_08[[#This Row],[Цена]]*Таб04_08[[#This Row],[Заказ]],"")</f>
        <v>0</v>
      </c>
      <c r="J113" s="18" t="s">
        <v>10644</v>
      </c>
      <c r="K113" s="73" t="str">
        <f t="shared" si="1"/>
        <v/>
      </c>
      <c r="L113" s="25"/>
    </row>
    <row r="114" spans="1:12" s="4" customFormat="1" ht="15.6" x14ac:dyDescent="0.3">
      <c r="A114" s="5"/>
      <c r="B114" s="30" t="s">
        <v>3163</v>
      </c>
      <c r="C114" s="31" t="s">
        <v>3164</v>
      </c>
      <c r="D114" s="33" t="s">
        <v>10045</v>
      </c>
      <c r="E114" s="33" t="s">
        <v>9965</v>
      </c>
      <c r="F114" s="27">
        <v>3</v>
      </c>
      <c r="G114" s="40">
        <v>9.92</v>
      </c>
      <c r="H114" s="32"/>
      <c r="I114" s="17">
        <f>IFERROR(Таб04_08[[#This Row],[Цена]]*Таб04_08[[#This Row],[Заказ]],"")</f>
        <v>0</v>
      </c>
      <c r="J114" s="18" t="s">
        <v>10644</v>
      </c>
      <c r="K114" s="73" t="str">
        <f t="shared" si="1"/>
        <v/>
      </c>
      <c r="L114" s="25"/>
    </row>
    <row r="115" spans="1:12" s="4" customFormat="1" ht="15.6" x14ac:dyDescent="0.3">
      <c r="A115" s="5"/>
      <c r="B115" s="30" t="s">
        <v>3165</v>
      </c>
      <c r="C115" s="31" t="s">
        <v>3166</v>
      </c>
      <c r="D115" s="33" t="s">
        <v>10220</v>
      </c>
      <c r="E115" s="33" t="s">
        <v>9965</v>
      </c>
      <c r="F115" s="27">
        <v>3</v>
      </c>
      <c r="G115" s="40">
        <v>6.1</v>
      </c>
      <c r="H115" s="32"/>
      <c r="I115" s="17">
        <f>IFERROR(Таб04_08[[#This Row],[Цена]]*Таб04_08[[#This Row],[Заказ]],"")</f>
        <v>0</v>
      </c>
      <c r="J115" s="18" t="s">
        <v>10644</v>
      </c>
      <c r="K115" s="73" t="str">
        <f t="shared" si="1"/>
        <v/>
      </c>
      <c r="L115" s="25"/>
    </row>
    <row r="116" spans="1:12" s="4" customFormat="1" ht="15.6" x14ac:dyDescent="0.3">
      <c r="A116" s="5"/>
      <c r="B116" s="30" t="s">
        <v>3167</v>
      </c>
      <c r="C116" s="31" t="s">
        <v>3168</v>
      </c>
      <c r="D116" s="33" t="s">
        <v>10220</v>
      </c>
      <c r="E116" s="33" t="s">
        <v>9965</v>
      </c>
      <c r="F116" s="27">
        <v>3</v>
      </c>
      <c r="G116" s="40">
        <v>7.63</v>
      </c>
      <c r="H116" s="32"/>
      <c r="I116" s="17">
        <f>IFERROR(Таб04_08[[#This Row],[Цена]]*Таб04_08[[#This Row],[Заказ]],"")</f>
        <v>0</v>
      </c>
      <c r="J116" s="18" t="s">
        <v>10644</v>
      </c>
      <c r="K116" s="73" t="str">
        <f t="shared" si="1"/>
        <v/>
      </c>
      <c r="L116" s="25"/>
    </row>
    <row r="117" spans="1:12" s="4" customFormat="1" ht="15.6" x14ac:dyDescent="0.3">
      <c r="A117" s="5"/>
      <c r="B117" s="30" t="s">
        <v>3169</v>
      </c>
      <c r="C117" s="31" t="s">
        <v>3170</v>
      </c>
      <c r="D117" s="33" t="s">
        <v>10220</v>
      </c>
      <c r="E117" s="33" t="s">
        <v>9965</v>
      </c>
      <c r="F117" s="27">
        <v>3</v>
      </c>
      <c r="G117" s="40">
        <v>7.63</v>
      </c>
      <c r="H117" s="32"/>
      <c r="I117" s="17">
        <f>IFERROR(Таб04_08[[#This Row],[Цена]]*Таб04_08[[#This Row],[Заказ]],"")</f>
        <v>0</v>
      </c>
      <c r="J117" s="18" t="s">
        <v>10644</v>
      </c>
      <c r="K117" s="73" t="str">
        <f t="shared" si="1"/>
        <v/>
      </c>
      <c r="L117" s="25"/>
    </row>
    <row r="118" spans="1:12" s="4" customFormat="1" ht="15.6" x14ac:dyDescent="0.3">
      <c r="A118" s="5"/>
      <c r="B118" s="30" t="s">
        <v>2936</v>
      </c>
      <c r="C118" s="31" t="s">
        <v>2937</v>
      </c>
      <c r="D118" s="33" t="s">
        <v>10406</v>
      </c>
      <c r="E118" s="33" t="s">
        <v>9965</v>
      </c>
      <c r="F118" s="27">
        <v>1</v>
      </c>
      <c r="G118" s="40">
        <v>34.36</v>
      </c>
      <c r="H118" s="32"/>
      <c r="I118" s="17">
        <f>IFERROR(Таб04_08[[#This Row],[Цена]]*Таб04_08[[#This Row],[Заказ]],"")</f>
        <v>0</v>
      </c>
      <c r="J118" s="18" t="s">
        <v>10644</v>
      </c>
      <c r="K118" s="73" t="str">
        <f t="shared" si="1"/>
        <v/>
      </c>
      <c r="L118" s="25"/>
    </row>
    <row r="119" spans="1:12" s="4" customFormat="1" ht="15.6" x14ac:dyDescent="0.3">
      <c r="A119" s="5"/>
      <c r="B119" s="30" t="s">
        <v>2938</v>
      </c>
      <c r="C119" s="31" t="s">
        <v>2939</v>
      </c>
      <c r="D119" s="33" t="s">
        <v>10406</v>
      </c>
      <c r="E119" s="33" t="s">
        <v>9965</v>
      </c>
      <c r="F119" s="27">
        <v>1</v>
      </c>
      <c r="G119" s="40">
        <v>34.36</v>
      </c>
      <c r="H119" s="32"/>
      <c r="I119" s="17">
        <f>IFERROR(Таб04_08[[#This Row],[Цена]]*Таб04_08[[#This Row],[Заказ]],"")</f>
        <v>0</v>
      </c>
      <c r="J119" s="18" t="s">
        <v>10644</v>
      </c>
      <c r="K119" s="73" t="str">
        <f t="shared" si="1"/>
        <v/>
      </c>
      <c r="L119" s="25"/>
    </row>
    <row r="120" spans="1:12" s="4" customFormat="1" ht="15.6" x14ac:dyDescent="0.3">
      <c r="A120" s="5"/>
      <c r="B120" s="30" t="s">
        <v>3643</v>
      </c>
      <c r="C120" s="31" t="s">
        <v>3644</v>
      </c>
      <c r="D120" s="33" t="s">
        <v>10045</v>
      </c>
      <c r="E120" s="33" t="s">
        <v>9965</v>
      </c>
      <c r="F120" s="27">
        <v>3</v>
      </c>
      <c r="G120" s="40">
        <v>6.1</v>
      </c>
      <c r="H120" s="32"/>
      <c r="I120" s="17">
        <f>IFERROR(Таб04_08[[#This Row],[Цена]]*Таб04_08[[#This Row],[Заказ]],"")</f>
        <v>0</v>
      </c>
      <c r="J120" s="18" t="s">
        <v>10644</v>
      </c>
      <c r="K120" s="73" t="str">
        <f t="shared" si="1"/>
        <v/>
      </c>
      <c r="L120" s="25"/>
    </row>
    <row r="121" spans="1:12" s="4" customFormat="1" ht="15.6" x14ac:dyDescent="0.3">
      <c r="A121" s="5"/>
      <c r="B121" s="30" t="s">
        <v>3645</v>
      </c>
      <c r="C121" s="31" t="s">
        <v>3646</v>
      </c>
      <c r="D121" s="33" t="s">
        <v>10045</v>
      </c>
      <c r="E121" s="33" t="s">
        <v>9965</v>
      </c>
      <c r="F121" s="27">
        <v>3</v>
      </c>
      <c r="G121" s="40">
        <v>6.87</v>
      </c>
      <c r="H121" s="32"/>
      <c r="I121" s="17">
        <f>IFERROR(Таб04_08[[#This Row],[Цена]]*Таб04_08[[#This Row],[Заказ]],"")</f>
        <v>0</v>
      </c>
      <c r="J121" s="18" t="s">
        <v>10644</v>
      </c>
      <c r="K121" s="73" t="str">
        <f t="shared" si="1"/>
        <v/>
      </c>
      <c r="L121" s="25"/>
    </row>
    <row r="122" spans="1:12" s="4" customFormat="1" ht="15.6" x14ac:dyDescent="0.3">
      <c r="A122" s="5"/>
      <c r="B122" s="30" t="s">
        <v>3051</v>
      </c>
      <c r="C122" s="31" t="s">
        <v>3052</v>
      </c>
      <c r="D122" s="33" t="s">
        <v>10045</v>
      </c>
      <c r="E122" s="33" t="s">
        <v>9965</v>
      </c>
      <c r="F122" s="27">
        <v>3</v>
      </c>
      <c r="G122" s="40">
        <v>6.1</v>
      </c>
      <c r="H122" s="32"/>
      <c r="I122" s="17">
        <f>IFERROR(Таб04_08[[#This Row],[Цена]]*Таб04_08[[#This Row],[Заказ]],"")</f>
        <v>0</v>
      </c>
      <c r="J122" s="18" t="s">
        <v>10644</v>
      </c>
      <c r="K122" s="73" t="str">
        <f t="shared" si="1"/>
        <v/>
      </c>
      <c r="L122" s="25"/>
    </row>
    <row r="123" spans="1:12" s="4" customFormat="1" ht="15.6" x14ac:dyDescent="0.3">
      <c r="A123" s="5"/>
      <c r="B123" s="30" t="s">
        <v>3053</v>
      </c>
      <c r="C123" s="31" t="s">
        <v>3054</v>
      </c>
      <c r="D123" s="33" t="s">
        <v>10045</v>
      </c>
      <c r="E123" s="33" t="s">
        <v>9965</v>
      </c>
      <c r="F123" s="27">
        <v>3</v>
      </c>
      <c r="G123" s="40">
        <v>6.1</v>
      </c>
      <c r="H123" s="32"/>
      <c r="I123" s="17">
        <f>IFERROR(Таб04_08[[#This Row],[Цена]]*Таб04_08[[#This Row],[Заказ]],"")</f>
        <v>0</v>
      </c>
      <c r="J123" s="18" t="s">
        <v>10644</v>
      </c>
      <c r="K123" s="73" t="str">
        <f t="shared" si="1"/>
        <v/>
      </c>
      <c r="L123" s="25"/>
    </row>
    <row r="124" spans="1:12" s="4" customFormat="1" ht="15.6" x14ac:dyDescent="0.3">
      <c r="A124" s="5"/>
      <c r="B124" s="30" t="s">
        <v>2997</v>
      </c>
      <c r="C124" s="31" t="s">
        <v>2998</v>
      </c>
      <c r="D124" s="33" t="s">
        <v>10045</v>
      </c>
      <c r="E124" s="33" t="s">
        <v>9965</v>
      </c>
      <c r="F124" s="27">
        <v>3</v>
      </c>
      <c r="G124" s="40">
        <v>5.72</v>
      </c>
      <c r="H124" s="32"/>
      <c r="I124" s="17">
        <f>IFERROR(Таб04_08[[#This Row],[Цена]]*Таб04_08[[#This Row],[Заказ]],"")</f>
        <v>0</v>
      </c>
      <c r="J124" s="18" t="s">
        <v>10644</v>
      </c>
      <c r="K124" s="73" t="str">
        <f t="shared" si="1"/>
        <v/>
      </c>
      <c r="L124" s="25"/>
    </row>
    <row r="125" spans="1:12" s="4" customFormat="1" ht="15.6" x14ac:dyDescent="0.3">
      <c r="A125" s="5"/>
      <c r="B125" s="30" t="s">
        <v>2999</v>
      </c>
      <c r="C125" s="31" t="s">
        <v>3000</v>
      </c>
      <c r="D125" s="33" t="s">
        <v>10045</v>
      </c>
      <c r="E125" s="33" t="s">
        <v>9965</v>
      </c>
      <c r="F125" s="27">
        <v>3</v>
      </c>
      <c r="G125" s="40">
        <v>5.72</v>
      </c>
      <c r="H125" s="32"/>
      <c r="I125" s="17">
        <f>IFERROR(Таб04_08[[#This Row],[Цена]]*Таб04_08[[#This Row],[Заказ]],"")</f>
        <v>0</v>
      </c>
      <c r="J125" s="18" t="s">
        <v>10644</v>
      </c>
      <c r="K125" s="73" t="str">
        <f t="shared" si="1"/>
        <v/>
      </c>
      <c r="L125" s="25"/>
    </row>
    <row r="126" spans="1:12" s="4" customFormat="1" ht="15.6" x14ac:dyDescent="0.3">
      <c r="A126" s="5"/>
      <c r="B126" s="30" t="s">
        <v>3001</v>
      </c>
      <c r="C126" s="31" t="s">
        <v>3002</v>
      </c>
      <c r="D126" s="33" t="s">
        <v>10045</v>
      </c>
      <c r="E126" s="33" t="s">
        <v>9965</v>
      </c>
      <c r="F126" s="27">
        <v>3</v>
      </c>
      <c r="G126" s="40">
        <v>5.72</v>
      </c>
      <c r="H126" s="32"/>
      <c r="I126" s="17">
        <f>IFERROR(Таб04_08[[#This Row],[Цена]]*Таб04_08[[#This Row],[Заказ]],"")</f>
        <v>0</v>
      </c>
      <c r="J126" s="18" t="s">
        <v>10644</v>
      </c>
      <c r="K126" s="73" t="str">
        <f t="shared" si="1"/>
        <v/>
      </c>
      <c r="L126" s="25"/>
    </row>
    <row r="127" spans="1:12" s="4" customFormat="1" ht="15.6" x14ac:dyDescent="0.3">
      <c r="A127" s="5"/>
      <c r="B127" s="30" t="s">
        <v>3009</v>
      </c>
      <c r="C127" s="31" t="s">
        <v>3010</v>
      </c>
      <c r="D127" s="33" t="s">
        <v>10060</v>
      </c>
      <c r="E127" s="33" t="s">
        <v>9965</v>
      </c>
      <c r="F127" s="27">
        <v>1</v>
      </c>
      <c r="G127" s="40">
        <v>13.74</v>
      </c>
      <c r="H127" s="32"/>
      <c r="I127" s="17">
        <f>IFERROR(Таб04_08[[#This Row],[Цена]]*Таб04_08[[#This Row],[Заказ]],"")</f>
        <v>0</v>
      </c>
      <c r="J127" s="18" t="s">
        <v>10644</v>
      </c>
      <c r="K127" s="73" t="str">
        <f t="shared" si="1"/>
        <v/>
      </c>
      <c r="L127" s="25"/>
    </row>
    <row r="128" spans="1:12" s="4" customFormat="1" ht="15.6" x14ac:dyDescent="0.3">
      <c r="A128" s="5"/>
      <c r="B128" s="30" t="s">
        <v>3007</v>
      </c>
      <c r="C128" s="31" t="s">
        <v>3008</v>
      </c>
      <c r="D128" s="33" t="s">
        <v>10060</v>
      </c>
      <c r="E128" s="33" t="s">
        <v>9965</v>
      </c>
      <c r="F128" s="27">
        <v>1</v>
      </c>
      <c r="G128" s="40">
        <v>9.16</v>
      </c>
      <c r="H128" s="32"/>
      <c r="I128" s="17">
        <f>IFERROR(Таб04_08[[#This Row],[Цена]]*Таб04_08[[#This Row],[Заказ]],"")</f>
        <v>0</v>
      </c>
      <c r="J128" s="18" t="s">
        <v>10644</v>
      </c>
      <c r="K128" s="73" t="str">
        <f t="shared" si="1"/>
        <v/>
      </c>
      <c r="L128" s="25"/>
    </row>
    <row r="129" spans="1:12" s="4" customFormat="1" ht="15.6" x14ac:dyDescent="0.3">
      <c r="A129" s="5"/>
      <c r="B129" s="30" t="s">
        <v>3530</v>
      </c>
      <c r="C129" s="31" t="s">
        <v>3531</v>
      </c>
      <c r="D129" s="33" t="s">
        <v>10406</v>
      </c>
      <c r="E129" s="33" t="s">
        <v>9965</v>
      </c>
      <c r="F129" s="27">
        <v>1</v>
      </c>
      <c r="G129" s="40">
        <v>34.36</v>
      </c>
      <c r="H129" s="32"/>
      <c r="I129" s="17">
        <f>IFERROR(Таб04_08[[#This Row],[Цена]]*Таб04_08[[#This Row],[Заказ]],"")</f>
        <v>0</v>
      </c>
      <c r="J129" s="18" t="s">
        <v>10644</v>
      </c>
      <c r="K129" s="73" t="str">
        <f t="shared" si="1"/>
        <v/>
      </c>
      <c r="L129" s="25"/>
    </row>
    <row r="130" spans="1:12" s="4" customFormat="1" ht="15.6" x14ac:dyDescent="0.3">
      <c r="A130" s="5"/>
      <c r="B130" s="30" t="s">
        <v>3376</v>
      </c>
      <c r="C130" s="31" t="s">
        <v>3377</v>
      </c>
      <c r="D130" s="33" t="s">
        <v>10401</v>
      </c>
      <c r="E130" s="33" t="s">
        <v>9965</v>
      </c>
      <c r="F130" s="27">
        <v>5</v>
      </c>
      <c r="G130" s="40">
        <v>4.58</v>
      </c>
      <c r="H130" s="32"/>
      <c r="I130" s="17">
        <f>IFERROR(Таб04_08[[#This Row],[Цена]]*Таб04_08[[#This Row],[Заказ]],"")</f>
        <v>0</v>
      </c>
      <c r="J130" s="18" t="s">
        <v>10644</v>
      </c>
      <c r="K130" s="73" t="str">
        <f t="shared" si="1"/>
        <v/>
      </c>
      <c r="L130" s="25"/>
    </row>
    <row r="131" spans="1:12" s="4" customFormat="1" ht="15.6" x14ac:dyDescent="0.3">
      <c r="A131" s="5"/>
      <c r="B131" s="30" t="s">
        <v>3378</v>
      </c>
      <c r="C131" s="31" t="s">
        <v>3379</v>
      </c>
      <c r="D131" s="33" t="s">
        <v>10401</v>
      </c>
      <c r="E131" s="33" t="s">
        <v>9965</v>
      </c>
      <c r="F131" s="27">
        <v>5</v>
      </c>
      <c r="G131" s="40">
        <v>4.58</v>
      </c>
      <c r="H131" s="32"/>
      <c r="I131" s="17">
        <f>IFERROR(Таб04_08[[#This Row],[Цена]]*Таб04_08[[#This Row],[Заказ]],"")</f>
        <v>0</v>
      </c>
      <c r="J131" s="18" t="s">
        <v>10644</v>
      </c>
      <c r="K131" s="73" t="str">
        <f t="shared" si="1"/>
        <v/>
      </c>
      <c r="L131" s="25"/>
    </row>
    <row r="132" spans="1:12" s="4" customFormat="1" ht="15.6" x14ac:dyDescent="0.3">
      <c r="A132" s="5"/>
      <c r="B132" s="30" t="s">
        <v>3597</v>
      </c>
      <c r="C132" s="31" t="s">
        <v>3598</v>
      </c>
      <c r="D132" s="33" t="s">
        <v>10045</v>
      </c>
      <c r="E132" s="33" t="s">
        <v>9965</v>
      </c>
      <c r="F132" s="27">
        <v>3</v>
      </c>
      <c r="G132" s="40">
        <v>8.4</v>
      </c>
      <c r="H132" s="32"/>
      <c r="I132" s="17">
        <f>IFERROR(Таб04_08[[#This Row],[Цена]]*Таб04_08[[#This Row],[Заказ]],"")</f>
        <v>0</v>
      </c>
      <c r="J132" s="18" t="s">
        <v>10644</v>
      </c>
      <c r="K132" s="73" t="str">
        <f t="shared" si="1"/>
        <v/>
      </c>
      <c r="L132" s="25"/>
    </row>
    <row r="133" spans="1:12" s="4" customFormat="1" ht="15.6" x14ac:dyDescent="0.3">
      <c r="A133" s="5"/>
      <c r="B133" s="30" t="s">
        <v>3411</v>
      </c>
      <c r="C133" s="31" t="s">
        <v>3412</v>
      </c>
      <c r="D133" s="33" t="s">
        <v>10045</v>
      </c>
      <c r="E133" s="33" t="s">
        <v>16</v>
      </c>
      <c r="F133" s="27">
        <v>3</v>
      </c>
      <c r="G133" s="40">
        <v>9.16</v>
      </c>
      <c r="H133" s="32"/>
      <c r="I133" s="17">
        <f>IFERROR(Таб04_08[[#This Row],[Цена]]*Таб04_08[[#This Row],[Заказ]],"")</f>
        <v>0</v>
      </c>
      <c r="J133" s="18" t="s">
        <v>10644</v>
      </c>
      <c r="K133" s="73" t="str">
        <f t="shared" si="1"/>
        <v/>
      </c>
      <c r="L133" s="25"/>
    </row>
    <row r="134" spans="1:12" s="4" customFormat="1" ht="15.6" x14ac:dyDescent="0.3">
      <c r="A134" s="5"/>
      <c r="B134" s="30" t="s">
        <v>3413</v>
      </c>
      <c r="C134" s="31" t="s">
        <v>3414</v>
      </c>
      <c r="D134" s="33" t="s">
        <v>10045</v>
      </c>
      <c r="E134" s="33" t="s">
        <v>16</v>
      </c>
      <c r="F134" s="27">
        <v>3</v>
      </c>
      <c r="G134" s="40">
        <v>9.16</v>
      </c>
      <c r="H134" s="32"/>
      <c r="I134" s="17">
        <f>IFERROR(Таб04_08[[#This Row],[Цена]]*Таб04_08[[#This Row],[Заказ]],"")</f>
        <v>0</v>
      </c>
      <c r="J134" s="18" t="s">
        <v>10644</v>
      </c>
      <c r="K134" s="73" t="str">
        <f t="shared" ref="K134:K197" si="2">IF(AND($K$4&gt;0,$K$4&lt;300),"Минимальный заказ по вкладке 300 евро","")</f>
        <v/>
      </c>
      <c r="L134" s="25"/>
    </row>
    <row r="135" spans="1:12" s="4" customFormat="1" ht="15.6" x14ac:dyDescent="0.3">
      <c r="A135" s="5"/>
      <c r="B135" s="30" t="s">
        <v>3415</v>
      </c>
      <c r="C135" s="31" t="s">
        <v>3416</v>
      </c>
      <c r="D135" s="33" t="s">
        <v>10045</v>
      </c>
      <c r="E135" s="33" t="s">
        <v>16</v>
      </c>
      <c r="F135" s="27">
        <v>3</v>
      </c>
      <c r="G135" s="40">
        <v>9.16</v>
      </c>
      <c r="H135" s="32"/>
      <c r="I135" s="17">
        <f>IFERROR(Таб04_08[[#This Row],[Цена]]*Таб04_08[[#This Row],[Заказ]],"")</f>
        <v>0</v>
      </c>
      <c r="J135" s="18" t="s">
        <v>10644</v>
      </c>
      <c r="K135" s="73" t="str">
        <f t="shared" si="2"/>
        <v/>
      </c>
      <c r="L135" s="25"/>
    </row>
    <row r="136" spans="1:12" s="4" customFormat="1" ht="15.6" x14ac:dyDescent="0.3">
      <c r="A136" s="5"/>
      <c r="B136" s="30" t="s">
        <v>3417</v>
      </c>
      <c r="C136" s="31" t="s">
        <v>3418</v>
      </c>
      <c r="D136" s="33" t="s">
        <v>10045</v>
      </c>
      <c r="E136" s="33" t="s">
        <v>16</v>
      </c>
      <c r="F136" s="27">
        <v>3</v>
      </c>
      <c r="G136" s="40">
        <v>9.16</v>
      </c>
      <c r="H136" s="32"/>
      <c r="I136" s="17">
        <f>IFERROR(Таб04_08[[#This Row],[Цена]]*Таб04_08[[#This Row],[Заказ]],"")</f>
        <v>0</v>
      </c>
      <c r="J136" s="18" t="s">
        <v>10644</v>
      </c>
      <c r="K136" s="73" t="str">
        <f t="shared" si="2"/>
        <v/>
      </c>
      <c r="L136" s="25"/>
    </row>
    <row r="137" spans="1:12" s="4" customFormat="1" ht="15.6" x14ac:dyDescent="0.3">
      <c r="A137" s="5"/>
      <c r="B137" s="30" t="s">
        <v>3425</v>
      </c>
      <c r="C137" s="31" t="s">
        <v>3426</v>
      </c>
      <c r="D137" s="33" t="s">
        <v>10400</v>
      </c>
      <c r="E137" s="33" t="s">
        <v>16</v>
      </c>
      <c r="F137" s="27">
        <v>1</v>
      </c>
      <c r="G137" s="40">
        <v>45.81</v>
      </c>
      <c r="H137" s="32"/>
      <c r="I137" s="17">
        <f>IFERROR(Таб04_08[[#This Row],[Цена]]*Таб04_08[[#This Row],[Заказ]],"")</f>
        <v>0</v>
      </c>
      <c r="J137" s="18" t="s">
        <v>10644</v>
      </c>
      <c r="K137" s="73" t="str">
        <f t="shared" si="2"/>
        <v/>
      </c>
      <c r="L137" s="25"/>
    </row>
    <row r="138" spans="1:12" s="4" customFormat="1" ht="15.6" x14ac:dyDescent="0.3">
      <c r="A138" s="5"/>
      <c r="B138" s="30" t="s">
        <v>3435</v>
      </c>
      <c r="C138" s="31" t="s">
        <v>3436</v>
      </c>
      <c r="D138" s="33" t="s">
        <v>10407</v>
      </c>
      <c r="E138" s="33" t="s">
        <v>16</v>
      </c>
      <c r="F138" s="27">
        <v>1</v>
      </c>
      <c r="G138" s="40">
        <v>60.32</v>
      </c>
      <c r="H138" s="32"/>
      <c r="I138" s="17">
        <f>IFERROR(Таб04_08[[#This Row],[Цена]]*Таб04_08[[#This Row],[Заказ]],"")</f>
        <v>0</v>
      </c>
      <c r="J138" s="18" t="s">
        <v>10644</v>
      </c>
      <c r="K138" s="73" t="str">
        <f t="shared" si="2"/>
        <v/>
      </c>
      <c r="L138" s="25"/>
    </row>
    <row r="139" spans="1:12" s="4" customFormat="1" ht="15.6" x14ac:dyDescent="0.3">
      <c r="A139" s="5"/>
      <c r="B139" s="30" t="s">
        <v>3429</v>
      </c>
      <c r="C139" s="31" t="s">
        <v>3430</v>
      </c>
      <c r="D139" s="33" t="s">
        <v>10403</v>
      </c>
      <c r="E139" s="33" t="s">
        <v>16</v>
      </c>
      <c r="F139" s="27">
        <v>1</v>
      </c>
      <c r="G139" s="40">
        <v>72.540000000000006</v>
      </c>
      <c r="H139" s="32"/>
      <c r="I139" s="17">
        <f>IFERROR(Таб04_08[[#This Row],[Цена]]*Таб04_08[[#This Row],[Заказ]],"")</f>
        <v>0</v>
      </c>
      <c r="J139" s="18" t="s">
        <v>10644</v>
      </c>
      <c r="K139" s="73" t="str">
        <f t="shared" si="2"/>
        <v/>
      </c>
      <c r="L139" s="25"/>
    </row>
    <row r="140" spans="1:12" s="4" customFormat="1" ht="15.6" x14ac:dyDescent="0.3">
      <c r="A140" s="5"/>
      <c r="B140" s="30" t="s">
        <v>3431</v>
      </c>
      <c r="C140" s="31" t="s">
        <v>3432</v>
      </c>
      <c r="D140" s="33" t="s">
        <v>10136</v>
      </c>
      <c r="E140" s="33" t="s">
        <v>16</v>
      </c>
      <c r="F140" s="27">
        <v>1</v>
      </c>
      <c r="G140" s="40">
        <v>45.81</v>
      </c>
      <c r="H140" s="32"/>
      <c r="I140" s="17">
        <f>IFERROR(Таб04_08[[#This Row],[Цена]]*Таб04_08[[#This Row],[Заказ]],"")</f>
        <v>0</v>
      </c>
      <c r="J140" s="18" t="s">
        <v>10644</v>
      </c>
      <c r="K140" s="73" t="str">
        <f t="shared" si="2"/>
        <v/>
      </c>
      <c r="L140" s="25"/>
    </row>
    <row r="141" spans="1:12" s="4" customFormat="1" ht="15.6" x14ac:dyDescent="0.3">
      <c r="A141" s="5"/>
      <c r="B141" s="30" t="s">
        <v>3423</v>
      </c>
      <c r="C141" s="31" t="s">
        <v>3424</v>
      </c>
      <c r="D141" s="33" t="s">
        <v>10045</v>
      </c>
      <c r="E141" s="33" t="s">
        <v>16</v>
      </c>
      <c r="F141" s="27">
        <v>3</v>
      </c>
      <c r="G141" s="40">
        <v>7.63</v>
      </c>
      <c r="H141" s="32"/>
      <c r="I141" s="17">
        <f>IFERROR(Таб04_08[[#This Row],[Цена]]*Таб04_08[[#This Row],[Заказ]],"")</f>
        <v>0</v>
      </c>
      <c r="J141" s="18" t="s">
        <v>10644</v>
      </c>
      <c r="K141" s="73" t="str">
        <f t="shared" si="2"/>
        <v/>
      </c>
      <c r="L141" s="25"/>
    </row>
    <row r="142" spans="1:12" s="4" customFormat="1" ht="15.6" x14ac:dyDescent="0.3">
      <c r="A142" s="5"/>
      <c r="B142" s="30" t="s">
        <v>3183</v>
      </c>
      <c r="C142" s="31" t="s">
        <v>3184</v>
      </c>
      <c r="D142" s="33" t="s">
        <v>10045</v>
      </c>
      <c r="E142" s="33" t="s">
        <v>9965</v>
      </c>
      <c r="F142" s="27">
        <v>3</v>
      </c>
      <c r="G142" s="40">
        <v>7.63</v>
      </c>
      <c r="H142" s="32"/>
      <c r="I142" s="17">
        <f>IFERROR(Таб04_08[[#This Row],[Цена]]*Таб04_08[[#This Row],[Заказ]],"")</f>
        <v>0</v>
      </c>
      <c r="J142" s="18" t="s">
        <v>10644</v>
      </c>
      <c r="K142" s="73" t="str">
        <f t="shared" si="2"/>
        <v/>
      </c>
      <c r="L142" s="25"/>
    </row>
    <row r="143" spans="1:12" s="4" customFormat="1" ht="15.6" x14ac:dyDescent="0.3">
      <c r="A143" s="5"/>
      <c r="B143" s="30" t="s">
        <v>2808</v>
      </c>
      <c r="C143" s="31" t="s">
        <v>2809</v>
      </c>
      <c r="D143" s="33" t="s">
        <v>10401</v>
      </c>
      <c r="E143" s="33" t="s">
        <v>1542</v>
      </c>
      <c r="F143" s="27">
        <v>5</v>
      </c>
      <c r="G143" s="40">
        <v>4.58</v>
      </c>
      <c r="H143" s="32"/>
      <c r="I143" s="17">
        <f>IFERROR(Таб04_08[[#This Row],[Цена]]*Таб04_08[[#This Row],[Заказ]],"")</f>
        <v>0</v>
      </c>
      <c r="J143" s="18" t="s">
        <v>10644</v>
      </c>
      <c r="K143" s="73" t="str">
        <f t="shared" si="2"/>
        <v/>
      </c>
      <c r="L143" s="25"/>
    </row>
    <row r="144" spans="1:12" s="4" customFormat="1" ht="15.6" x14ac:dyDescent="0.3">
      <c r="A144" s="5"/>
      <c r="B144" s="30" t="s">
        <v>3296</v>
      </c>
      <c r="C144" s="31" t="s">
        <v>3297</v>
      </c>
      <c r="D144" s="33" t="s">
        <v>10045</v>
      </c>
      <c r="E144" s="33" t="s">
        <v>9965</v>
      </c>
      <c r="F144" s="27">
        <v>3</v>
      </c>
      <c r="G144" s="40">
        <v>6.1</v>
      </c>
      <c r="H144" s="32"/>
      <c r="I144" s="17">
        <f>IFERROR(Таб04_08[[#This Row],[Цена]]*Таб04_08[[#This Row],[Заказ]],"")</f>
        <v>0</v>
      </c>
      <c r="J144" s="18" t="s">
        <v>10644</v>
      </c>
      <c r="K144" s="73" t="str">
        <f t="shared" si="2"/>
        <v/>
      </c>
      <c r="L144" s="25"/>
    </row>
    <row r="145" spans="1:12" s="4" customFormat="1" ht="15.6" x14ac:dyDescent="0.3">
      <c r="A145" s="5"/>
      <c r="B145" s="30" t="s">
        <v>3298</v>
      </c>
      <c r="C145" s="31" t="s">
        <v>3299</v>
      </c>
      <c r="D145" s="33" t="s">
        <v>10045</v>
      </c>
      <c r="E145" s="33" t="s">
        <v>9965</v>
      </c>
      <c r="F145" s="27">
        <v>3</v>
      </c>
      <c r="G145" s="40">
        <v>6.1</v>
      </c>
      <c r="H145" s="32"/>
      <c r="I145" s="17">
        <f>IFERROR(Таб04_08[[#This Row],[Цена]]*Таб04_08[[#This Row],[Заказ]],"")</f>
        <v>0</v>
      </c>
      <c r="J145" s="18" t="s">
        <v>10644</v>
      </c>
      <c r="K145" s="73" t="str">
        <f t="shared" si="2"/>
        <v/>
      </c>
      <c r="L145" s="25"/>
    </row>
    <row r="146" spans="1:12" s="4" customFormat="1" ht="15.6" x14ac:dyDescent="0.3">
      <c r="A146" s="5"/>
      <c r="B146" s="30" t="s">
        <v>3300</v>
      </c>
      <c r="C146" s="31" t="s">
        <v>3301</v>
      </c>
      <c r="D146" s="33" t="s">
        <v>10045</v>
      </c>
      <c r="E146" s="33" t="s">
        <v>9965</v>
      </c>
      <c r="F146" s="27">
        <v>3</v>
      </c>
      <c r="G146" s="40">
        <v>6.1</v>
      </c>
      <c r="H146" s="32"/>
      <c r="I146" s="17">
        <f>IFERROR(Таб04_08[[#This Row],[Цена]]*Таб04_08[[#This Row],[Заказ]],"")</f>
        <v>0</v>
      </c>
      <c r="J146" s="18" t="s">
        <v>10644</v>
      </c>
      <c r="K146" s="73" t="str">
        <f t="shared" si="2"/>
        <v/>
      </c>
      <c r="L146" s="25"/>
    </row>
    <row r="147" spans="1:12" s="4" customFormat="1" ht="15.6" x14ac:dyDescent="0.3">
      <c r="A147" s="5"/>
      <c r="B147" s="30" t="s">
        <v>3302</v>
      </c>
      <c r="C147" s="31" t="s">
        <v>3303</v>
      </c>
      <c r="D147" s="33" t="s">
        <v>10045</v>
      </c>
      <c r="E147" s="33" t="s">
        <v>9965</v>
      </c>
      <c r="F147" s="27">
        <v>3</v>
      </c>
      <c r="G147" s="40">
        <v>6.1</v>
      </c>
      <c r="H147" s="32"/>
      <c r="I147" s="17">
        <f>IFERROR(Таб04_08[[#This Row],[Цена]]*Таб04_08[[#This Row],[Заказ]],"")</f>
        <v>0</v>
      </c>
      <c r="J147" s="18" t="s">
        <v>10644</v>
      </c>
      <c r="K147" s="73" t="str">
        <f t="shared" si="2"/>
        <v/>
      </c>
      <c r="L147" s="25"/>
    </row>
    <row r="148" spans="1:12" s="4" customFormat="1" ht="15.6" x14ac:dyDescent="0.3">
      <c r="A148" s="5"/>
      <c r="B148" s="30" t="s">
        <v>3304</v>
      </c>
      <c r="C148" s="31" t="s">
        <v>3305</v>
      </c>
      <c r="D148" s="33" t="s">
        <v>10045</v>
      </c>
      <c r="E148" s="33" t="s">
        <v>9965</v>
      </c>
      <c r="F148" s="27">
        <v>3</v>
      </c>
      <c r="G148" s="40">
        <v>6.1</v>
      </c>
      <c r="H148" s="32"/>
      <c r="I148" s="17">
        <f>IFERROR(Таб04_08[[#This Row],[Цена]]*Таб04_08[[#This Row],[Заказ]],"")</f>
        <v>0</v>
      </c>
      <c r="J148" s="18" t="s">
        <v>10644</v>
      </c>
      <c r="K148" s="73" t="str">
        <f t="shared" si="2"/>
        <v/>
      </c>
      <c r="L148" s="25"/>
    </row>
    <row r="149" spans="1:12" s="4" customFormat="1" ht="15.6" x14ac:dyDescent="0.3">
      <c r="A149" s="5"/>
      <c r="B149" s="30" t="s">
        <v>3306</v>
      </c>
      <c r="C149" s="31" t="s">
        <v>3307</v>
      </c>
      <c r="D149" s="33" t="s">
        <v>10045</v>
      </c>
      <c r="E149" s="33" t="s">
        <v>9965</v>
      </c>
      <c r="F149" s="27">
        <v>3</v>
      </c>
      <c r="G149" s="40">
        <v>6.1</v>
      </c>
      <c r="H149" s="32"/>
      <c r="I149" s="17">
        <f>IFERROR(Таб04_08[[#This Row],[Цена]]*Таб04_08[[#This Row],[Заказ]],"")</f>
        <v>0</v>
      </c>
      <c r="J149" s="18" t="s">
        <v>10644</v>
      </c>
      <c r="K149" s="73" t="str">
        <f t="shared" si="2"/>
        <v/>
      </c>
      <c r="L149" s="25"/>
    </row>
    <row r="150" spans="1:12" s="4" customFormat="1" ht="15.6" x14ac:dyDescent="0.3">
      <c r="A150" s="5"/>
      <c r="B150" s="30" t="s">
        <v>3308</v>
      </c>
      <c r="C150" s="31" t="s">
        <v>3309</v>
      </c>
      <c r="D150" s="33" t="s">
        <v>10045</v>
      </c>
      <c r="E150" s="33" t="s">
        <v>9965</v>
      </c>
      <c r="F150" s="27">
        <v>3</v>
      </c>
      <c r="G150" s="40">
        <v>6.1</v>
      </c>
      <c r="H150" s="32"/>
      <c r="I150" s="17">
        <f>IFERROR(Таб04_08[[#This Row],[Цена]]*Таб04_08[[#This Row],[Заказ]],"")</f>
        <v>0</v>
      </c>
      <c r="J150" s="18" t="s">
        <v>10644</v>
      </c>
      <c r="K150" s="73" t="str">
        <f t="shared" si="2"/>
        <v/>
      </c>
      <c r="L150" s="25"/>
    </row>
    <row r="151" spans="1:12" s="4" customFormat="1" ht="15.6" x14ac:dyDescent="0.3">
      <c r="A151" s="5"/>
      <c r="B151" s="30" t="s">
        <v>3605</v>
      </c>
      <c r="C151" s="31" t="s">
        <v>3606</v>
      </c>
      <c r="D151" s="33" t="s">
        <v>10406</v>
      </c>
      <c r="E151" s="33" t="s">
        <v>9965</v>
      </c>
      <c r="F151" s="27">
        <v>1</v>
      </c>
      <c r="G151" s="40">
        <v>12.21</v>
      </c>
      <c r="H151" s="32"/>
      <c r="I151" s="17">
        <f>IFERROR(Таб04_08[[#This Row],[Цена]]*Таб04_08[[#This Row],[Заказ]],"")</f>
        <v>0</v>
      </c>
      <c r="J151" s="18" t="s">
        <v>10644</v>
      </c>
      <c r="K151" s="73" t="str">
        <f t="shared" si="2"/>
        <v/>
      </c>
      <c r="L151" s="25"/>
    </row>
    <row r="152" spans="1:12" s="4" customFormat="1" ht="15.6" x14ac:dyDescent="0.3">
      <c r="A152" s="5"/>
      <c r="B152" s="30" t="s">
        <v>3607</v>
      </c>
      <c r="C152" s="31" t="s">
        <v>3608</v>
      </c>
      <c r="D152" s="33" t="s">
        <v>10406</v>
      </c>
      <c r="E152" s="33" t="s">
        <v>9965</v>
      </c>
      <c r="F152" s="27">
        <v>1</v>
      </c>
      <c r="G152" s="40">
        <v>13.74</v>
      </c>
      <c r="H152" s="32"/>
      <c r="I152" s="17">
        <f>IFERROR(Таб04_08[[#This Row],[Цена]]*Таб04_08[[#This Row],[Заказ]],"")</f>
        <v>0</v>
      </c>
      <c r="J152" s="18" t="s">
        <v>10644</v>
      </c>
      <c r="K152" s="73" t="str">
        <f t="shared" si="2"/>
        <v/>
      </c>
      <c r="L152" s="25"/>
    </row>
    <row r="153" spans="1:12" s="4" customFormat="1" ht="15.6" x14ac:dyDescent="0.3">
      <c r="A153" s="5"/>
      <c r="B153" s="30" t="s">
        <v>3609</v>
      </c>
      <c r="C153" s="31" t="s">
        <v>3610</v>
      </c>
      <c r="D153" s="33" t="s">
        <v>10406</v>
      </c>
      <c r="E153" s="33" t="s">
        <v>9965</v>
      </c>
      <c r="F153" s="27">
        <v>1</v>
      </c>
      <c r="G153" s="40">
        <v>11.45</v>
      </c>
      <c r="H153" s="32"/>
      <c r="I153" s="17">
        <f>IFERROR(Таб04_08[[#This Row],[Цена]]*Таб04_08[[#This Row],[Заказ]],"")</f>
        <v>0</v>
      </c>
      <c r="J153" s="18" t="s">
        <v>10644</v>
      </c>
      <c r="K153" s="73" t="str">
        <f t="shared" si="2"/>
        <v/>
      </c>
      <c r="L153" s="25"/>
    </row>
    <row r="154" spans="1:12" s="4" customFormat="1" ht="15.6" x14ac:dyDescent="0.3">
      <c r="A154" s="5"/>
      <c r="B154" s="30" t="s">
        <v>3611</v>
      </c>
      <c r="C154" s="31" t="s">
        <v>3612</v>
      </c>
      <c r="D154" s="33" t="s">
        <v>10406</v>
      </c>
      <c r="E154" s="33" t="s">
        <v>9965</v>
      </c>
      <c r="F154" s="27">
        <v>1</v>
      </c>
      <c r="G154" s="40">
        <v>11.45</v>
      </c>
      <c r="H154" s="32"/>
      <c r="I154" s="17">
        <f>IFERROR(Таб04_08[[#This Row],[Цена]]*Таб04_08[[#This Row],[Заказ]],"")</f>
        <v>0</v>
      </c>
      <c r="J154" s="18" t="s">
        <v>10644</v>
      </c>
      <c r="K154" s="73" t="str">
        <f t="shared" si="2"/>
        <v/>
      </c>
      <c r="L154" s="25"/>
    </row>
    <row r="155" spans="1:12" s="4" customFormat="1" ht="15.6" x14ac:dyDescent="0.3">
      <c r="A155" s="5"/>
      <c r="B155" s="30" t="s">
        <v>3181</v>
      </c>
      <c r="C155" s="31" t="s">
        <v>3182</v>
      </c>
      <c r="D155" s="33" t="s">
        <v>10220</v>
      </c>
      <c r="E155" s="33" t="s">
        <v>9965</v>
      </c>
      <c r="F155" s="27">
        <v>3</v>
      </c>
      <c r="G155" s="40">
        <v>9.16</v>
      </c>
      <c r="H155" s="32"/>
      <c r="I155" s="17">
        <f>IFERROR(Таб04_08[[#This Row],[Цена]]*Таб04_08[[#This Row],[Заказ]],"")</f>
        <v>0</v>
      </c>
      <c r="J155" s="18" t="s">
        <v>10644</v>
      </c>
      <c r="K155" s="73" t="str">
        <f t="shared" si="2"/>
        <v/>
      </c>
      <c r="L155" s="25"/>
    </row>
    <row r="156" spans="1:12" s="4" customFormat="1" ht="15.6" x14ac:dyDescent="0.3">
      <c r="A156" s="5"/>
      <c r="B156" s="30" t="s">
        <v>3179</v>
      </c>
      <c r="C156" s="31" t="s">
        <v>3180</v>
      </c>
      <c r="D156" s="33" t="s">
        <v>10220</v>
      </c>
      <c r="E156" s="33" t="s">
        <v>9965</v>
      </c>
      <c r="F156" s="27">
        <v>3</v>
      </c>
      <c r="G156" s="40">
        <v>9.16</v>
      </c>
      <c r="H156" s="32"/>
      <c r="I156" s="17">
        <f>IFERROR(Таб04_08[[#This Row],[Цена]]*Таб04_08[[#This Row],[Заказ]],"")</f>
        <v>0</v>
      </c>
      <c r="J156" s="18" t="s">
        <v>10644</v>
      </c>
      <c r="K156" s="73" t="str">
        <f t="shared" si="2"/>
        <v/>
      </c>
      <c r="L156" s="25"/>
    </row>
    <row r="157" spans="1:12" s="4" customFormat="1" ht="15.6" x14ac:dyDescent="0.3">
      <c r="A157" s="5"/>
      <c r="B157" s="30" t="s">
        <v>2934</v>
      </c>
      <c r="C157" s="31" t="s">
        <v>2935</v>
      </c>
      <c r="D157" s="33" t="s">
        <v>10045</v>
      </c>
      <c r="E157" s="33" t="s">
        <v>9965</v>
      </c>
      <c r="F157" s="27">
        <v>3</v>
      </c>
      <c r="G157" s="40">
        <v>6.87</v>
      </c>
      <c r="H157" s="32"/>
      <c r="I157" s="17">
        <f>IFERROR(Таб04_08[[#This Row],[Цена]]*Таб04_08[[#This Row],[Заказ]],"")</f>
        <v>0</v>
      </c>
      <c r="J157" s="18" t="s">
        <v>10644</v>
      </c>
      <c r="K157" s="73" t="str">
        <f t="shared" si="2"/>
        <v/>
      </c>
      <c r="L157" s="25"/>
    </row>
    <row r="158" spans="1:12" s="4" customFormat="1" ht="15.6" x14ac:dyDescent="0.3">
      <c r="A158" s="5"/>
      <c r="B158" s="30" t="s">
        <v>2928</v>
      </c>
      <c r="C158" s="31" t="s">
        <v>2929</v>
      </c>
      <c r="D158" s="33" t="s">
        <v>10045</v>
      </c>
      <c r="E158" s="33" t="s">
        <v>9965</v>
      </c>
      <c r="F158" s="27">
        <v>3</v>
      </c>
      <c r="G158" s="40">
        <v>6.87</v>
      </c>
      <c r="H158" s="32"/>
      <c r="I158" s="17">
        <f>IFERROR(Таб04_08[[#This Row],[Цена]]*Таб04_08[[#This Row],[Заказ]],"")</f>
        <v>0</v>
      </c>
      <c r="J158" s="18" t="s">
        <v>10644</v>
      </c>
      <c r="K158" s="73" t="str">
        <f t="shared" si="2"/>
        <v/>
      </c>
      <c r="L158" s="25"/>
    </row>
    <row r="159" spans="1:12" s="4" customFormat="1" ht="15.6" x14ac:dyDescent="0.3">
      <c r="A159" s="5"/>
      <c r="B159" s="30" t="s">
        <v>2930</v>
      </c>
      <c r="C159" s="31" t="s">
        <v>2931</v>
      </c>
      <c r="D159" s="33" t="s">
        <v>10045</v>
      </c>
      <c r="E159" s="33" t="s">
        <v>9965</v>
      </c>
      <c r="F159" s="27">
        <v>3</v>
      </c>
      <c r="G159" s="40">
        <v>6.87</v>
      </c>
      <c r="H159" s="32"/>
      <c r="I159" s="17">
        <f>IFERROR(Таб04_08[[#This Row],[Цена]]*Таб04_08[[#This Row],[Заказ]],"")</f>
        <v>0</v>
      </c>
      <c r="J159" s="18" t="s">
        <v>10644</v>
      </c>
      <c r="K159" s="73" t="str">
        <f t="shared" si="2"/>
        <v/>
      </c>
      <c r="L159" s="25"/>
    </row>
    <row r="160" spans="1:12" s="4" customFormat="1" ht="15.6" x14ac:dyDescent="0.3">
      <c r="A160" s="5"/>
      <c r="B160" s="30" t="s">
        <v>2932</v>
      </c>
      <c r="C160" s="31" t="s">
        <v>2933</v>
      </c>
      <c r="D160" s="33" t="s">
        <v>10045</v>
      </c>
      <c r="E160" s="33" t="s">
        <v>9965</v>
      </c>
      <c r="F160" s="27">
        <v>3</v>
      </c>
      <c r="G160" s="40">
        <v>6.87</v>
      </c>
      <c r="H160" s="32"/>
      <c r="I160" s="17">
        <f>IFERROR(Таб04_08[[#This Row],[Цена]]*Таб04_08[[#This Row],[Заказ]],"")</f>
        <v>0</v>
      </c>
      <c r="J160" s="18" t="s">
        <v>10644</v>
      </c>
      <c r="K160" s="73" t="str">
        <f t="shared" si="2"/>
        <v/>
      </c>
      <c r="L160" s="25"/>
    </row>
    <row r="161" spans="1:12" s="4" customFormat="1" ht="15.6" x14ac:dyDescent="0.3">
      <c r="A161" s="5"/>
      <c r="B161" s="30" t="s">
        <v>2940</v>
      </c>
      <c r="C161" s="31" t="s">
        <v>2941</v>
      </c>
      <c r="D161" s="33" t="s">
        <v>10406</v>
      </c>
      <c r="E161" s="33" t="s">
        <v>9965</v>
      </c>
      <c r="F161" s="27">
        <v>1</v>
      </c>
      <c r="G161" s="40">
        <v>34.36</v>
      </c>
      <c r="H161" s="32"/>
      <c r="I161" s="17">
        <f>IFERROR(Таб04_08[[#This Row],[Цена]]*Таб04_08[[#This Row],[Заказ]],"")</f>
        <v>0</v>
      </c>
      <c r="J161" s="18" t="s">
        <v>10644</v>
      </c>
      <c r="K161" s="73" t="str">
        <f t="shared" si="2"/>
        <v/>
      </c>
      <c r="L161" s="25"/>
    </row>
    <row r="162" spans="1:12" s="4" customFormat="1" ht="15.6" x14ac:dyDescent="0.3">
      <c r="A162" s="5"/>
      <c r="B162" s="30" t="s">
        <v>2942</v>
      </c>
      <c r="C162" s="31" t="s">
        <v>2943</v>
      </c>
      <c r="D162" s="33" t="s">
        <v>10406</v>
      </c>
      <c r="E162" s="33" t="s">
        <v>9965</v>
      </c>
      <c r="F162" s="27">
        <v>1</v>
      </c>
      <c r="G162" s="40">
        <v>45.81</v>
      </c>
      <c r="H162" s="32"/>
      <c r="I162" s="17">
        <f>IFERROR(Таб04_08[[#This Row],[Цена]]*Таб04_08[[#This Row],[Заказ]],"")</f>
        <v>0</v>
      </c>
      <c r="J162" s="18" t="s">
        <v>10644</v>
      </c>
      <c r="K162" s="73" t="str">
        <f t="shared" si="2"/>
        <v/>
      </c>
      <c r="L162" s="25"/>
    </row>
    <row r="163" spans="1:12" s="4" customFormat="1" ht="15.6" x14ac:dyDescent="0.3">
      <c r="A163" s="5"/>
      <c r="B163" s="30" t="s">
        <v>2948</v>
      </c>
      <c r="C163" s="31" t="s">
        <v>2949</v>
      </c>
      <c r="D163" s="33" t="s">
        <v>10197</v>
      </c>
      <c r="E163" s="33" t="s">
        <v>9965</v>
      </c>
      <c r="F163" s="27">
        <v>1</v>
      </c>
      <c r="G163" s="40">
        <v>64.900000000000006</v>
      </c>
      <c r="H163" s="32"/>
      <c r="I163" s="17">
        <f>IFERROR(Таб04_08[[#This Row],[Цена]]*Таб04_08[[#This Row],[Заказ]],"")</f>
        <v>0</v>
      </c>
      <c r="J163" s="18" t="s">
        <v>10644</v>
      </c>
      <c r="K163" s="73" t="str">
        <f t="shared" si="2"/>
        <v/>
      </c>
      <c r="L163" s="25"/>
    </row>
    <row r="164" spans="1:12" s="4" customFormat="1" ht="15.6" x14ac:dyDescent="0.3">
      <c r="A164" s="5"/>
      <c r="B164" s="30" t="s">
        <v>2946</v>
      </c>
      <c r="C164" s="31" t="s">
        <v>2947</v>
      </c>
      <c r="D164" s="33" t="s">
        <v>10197</v>
      </c>
      <c r="E164" s="33" t="s">
        <v>9965</v>
      </c>
      <c r="F164" s="27">
        <v>1</v>
      </c>
      <c r="G164" s="40">
        <v>76.36</v>
      </c>
      <c r="H164" s="32"/>
      <c r="I164" s="17">
        <f>IFERROR(Таб04_08[[#This Row],[Цена]]*Таб04_08[[#This Row],[Заказ]],"")</f>
        <v>0</v>
      </c>
      <c r="J164" s="18" t="s">
        <v>10644</v>
      </c>
      <c r="K164" s="73" t="str">
        <f t="shared" si="2"/>
        <v/>
      </c>
      <c r="L164" s="25"/>
    </row>
    <row r="165" spans="1:12" s="4" customFormat="1" ht="15.6" x14ac:dyDescent="0.3">
      <c r="A165" s="5"/>
      <c r="B165" s="30" t="s">
        <v>2944</v>
      </c>
      <c r="C165" s="31" t="s">
        <v>2945</v>
      </c>
      <c r="D165" s="33" t="s">
        <v>10197</v>
      </c>
      <c r="E165" s="33" t="s">
        <v>9965</v>
      </c>
      <c r="F165" s="27">
        <v>1</v>
      </c>
      <c r="G165" s="40">
        <v>114.54</v>
      </c>
      <c r="H165" s="32"/>
      <c r="I165" s="17">
        <f>IFERROR(Таб04_08[[#This Row],[Цена]]*Таб04_08[[#This Row],[Заказ]],"")</f>
        <v>0</v>
      </c>
      <c r="J165" s="18" t="s">
        <v>10644</v>
      </c>
      <c r="K165" s="73" t="str">
        <f t="shared" si="2"/>
        <v/>
      </c>
      <c r="L165" s="25"/>
    </row>
    <row r="166" spans="1:12" s="4" customFormat="1" ht="15.6" x14ac:dyDescent="0.3">
      <c r="A166" s="5"/>
      <c r="B166" s="30" t="s">
        <v>2950</v>
      </c>
      <c r="C166" s="31" t="s">
        <v>2951</v>
      </c>
      <c r="D166" s="33" t="s">
        <v>10406</v>
      </c>
      <c r="E166" s="33" t="s">
        <v>9965</v>
      </c>
      <c r="F166" s="27">
        <v>1</v>
      </c>
      <c r="G166" s="40">
        <v>34.36</v>
      </c>
      <c r="H166" s="32"/>
      <c r="I166" s="17">
        <f>IFERROR(Таб04_08[[#This Row],[Цена]]*Таб04_08[[#This Row],[Заказ]],"")</f>
        <v>0</v>
      </c>
      <c r="J166" s="18" t="s">
        <v>10644</v>
      </c>
      <c r="K166" s="73" t="str">
        <f t="shared" si="2"/>
        <v/>
      </c>
      <c r="L166" s="25"/>
    </row>
    <row r="167" spans="1:12" s="4" customFormat="1" ht="15.6" x14ac:dyDescent="0.3">
      <c r="A167" s="5"/>
      <c r="B167" s="30" t="s">
        <v>3041</v>
      </c>
      <c r="C167" s="31" t="s">
        <v>3042</v>
      </c>
      <c r="D167" s="33" t="s">
        <v>10045</v>
      </c>
      <c r="E167" s="33" t="s">
        <v>9965</v>
      </c>
      <c r="F167" s="27">
        <v>3</v>
      </c>
      <c r="G167" s="40">
        <v>5.34</v>
      </c>
      <c r="H167" s="32"/>
      <c r="I167" s="17">
        <f>IFERROR(Таб04_08[[#This Row],[Цена]]*Таб04_08[[#This Row],[Заказ]],"")</f>
        <v>0</v>
      </c>
      <c r="J167" s="18" t="s">
        <v>10644</v>
      </c>
      <c r="K167" s="73" t="str">
        <f t="shared" si="2"/>
        <v/>
      </c>
      <c r="L167" s="25"/>
    </row>
    <row r="168" spans="1:12" s="4" customFormat="1" ht="15.6" x14ac:dyDescent="0.3">
      <c r="A168" s="5"/>
      <c r="B168" s="30" t="s">
        <v>3037</v>
      </c>
      <c r="C168" s="31" t="s">
        <v>3038</v>
      </c>
      <c r="D168" s="33" t="s">
        <v>10406</v>
      </c>
      <c r="E168" s="33" t="s">
        <v>9965</v>
      </c>
      <c r="F168" s="27">
        <v>1</v>
      </c>
      <c r="G168" s="40">
        <v>30.54</v>
      </c>
      <c r="H168" s="32"/>
      <c r="I168" s="17">
        <f>IFERROR(Таб04_08[[#This Row],[Цена]]*Таб04_08[[#This Row],[Заказ]],"")</f>
        <v>0</v>
      </c>
      <c r="J168" s="18" t="s">
        <v>10644</v>
      </c>
      <c r="K168" s="73" t="str">
        <f t="shared" si="2"/>
        <v/>
      </c>
      <c r="L168" s="25"/>
    </row>
    <row r="169" spans="1:12" s="4" customFormat="1" ht="15.6" x14ac:dyDescent="0.3">
      <c r="A169" s="5"/>
      <c r="B169" s="30" t="s">
        <v>2952</v>
      </c>
      <c r="C169" s="31" t="s">
        <v>2953</v>
      </c>
      <c r="D169" s="33" t="s">
        <v>10045</v>
      </c>
      <c r="E169" s="33" t="s">
        <v>16</v>
      </c>
      <c r="F169" s="27">
        <v>3</v>
      </c>
      <c r="G169" s="40">
        <v>7.63</v>
      </c>
      <c r="H169" s="32"/>
      <c r="I169" s="17">
        <f>IFERROR(Таб04_08[[#This Row],[Цена]]*Таб04_08[[#This Row],[Заказ]],"")</f>
        <v>0</v>
      </c>
      <c r="J169" s="18" t="s">
        <v>10644</v>
      </c>
      <c r="K169" s="73" t="str">
        <f t="shared" si="2"/>
        <v/>
      </c>
      <c r="L169" s="25"/>
    </row>
    <row r="170" spans="1:12" s="4" customFormat="1" ht="15.6" x14ac:dyDescent="0.3">
      <c r="A170" s="5"/>
      <c r="B170" s="30" t="s">
        <v>2956</v>
      </c>
      <c r="C170" s="31" t="s">
        <v>2957</v>
      </c>
      <c r="D170" s="33" t="s">
        <v>10045</v>
      </c>
      <c r="E170" s="33" t="s">
        <v>16</v>
      </c>
      <c r="F170" s="27">
        <v>3</v>
      </c>
      <c r="G170" s="40">
        <v>11.45</v>
      </c>
      <c r="H170" s="32"/>
      <c r="I170" s="17">
        <f>IFERROR(Таб04_08[[#This Row],[Цена]]*Таб04_08[[#This Row],[Заказ]],"")</f>
        <v>0</v>
      </c>
      <c r="J170" s="18" t="s">
        <v>10644</v>
      </c>
      <c r="K170" s="73" t="str">
        <f t="shared" si="2"/>
        <v/>
      </c>
      <c r="L170" s="25"/>
    </row>
    <row r="171" spans="1:12" s="4" customFormat="1" ht="15.6" x14ac:dyDescent="0.3">
      <c r="A171" s="5"/>
      <c r="B171" s="30" t="s">
        <v>2969</v>
      </c>
      <c r="C171" s="31" t="s">
        <v>2970</v>
      </c>
      <c r="D171" s="33" t="s">
        <v>10045</v>
      </c>
      <c r="E171" s="33" t="s">
        <v>2968</v>
      </c>
      <c r="F171" s="27">
        <v>3</v>
      </c>
      <c r="G171" s="40">
        <v>7.63</v>
      </c>
      <c r="H171" s="32"/>
      <c r="I171" s="17">
        <f>IFERROR(Таб04_08[[#This Row],[Цена]]*Таб04_08[[#This Row],[Заказ]],"")</f>
        <v>0</v>
      </c>
      <c r="J171" s="18" t="s">
        <v>10644</v>
      </c>
      <c r="K171" s="73" t="str">
        <f t="shared" si="2"/>
        <v/>
      </c>
      <c r="L171" s="25"/>
    </row>
    <row r="172" spans="1:12" s="4" customFormat="1" ht="15.6" x14ac:dyDescent="0.3">
      <c r="A172" s="5"/>
      <c r="B172" s="30" t="s">
        <v>2977</v>
      </c>
      <c r="C172" s="31" t="s">
        <v>2978</v>
      </c>
      <c r="D172" s="33" t="s">
        <v>10045</v>
      </c>
      <c r="E172" s="33" t="s">
        <v>2968</v>
      </c>
      <c r="F172" s="27">
        <v>3</v>
      </c>
      <c r="G172" s="40">
        <v>7.63</v>
      </c>
      <c r="H172" s="32"/>
      <c r="I172" s="17">
        <f>IFERROR(Таб04_08[[#This Row],[Цена]]*Таб04_08[[#This Row],[Заказ]],"")</f>
        <v>0</v>
      </c>
      <c r="J172" s="18" t="s">
        <v>10644</v>
      </c>
      <c r="K172" s="73" t="str">
        <f t="shared" si="2"/>
        <v/>
      </c>
      <c r="L172" s="25"/>
    </row>
    <row r="173" spans="1:12" s="4" customFormat="1" ht="15.6" x14ac:dyDescent="0.3">
      <c r="A173" s="5"/>
      <c r="B173" s="30" t="s">
        <v>2981</v>
      </c>
      <c r="C173" s="31" t="s">
        <v>2982</v>
      </c>
      <c r="D173" s="33" t="s">
        <v>10045</v>
      </c>
      <c r="E173" s="33" t="s">
        <v>2968</v>
      </c>
      <c r="F173" s="27">
        <v>3</v>
      </c>
      <c r="G173" s="40">
        <v>7.63</v>
      </c>
      <c r="H173" s="32"/>
      <c r="I173" s="17">
        <f>IFERROR(Таб04_08[[#This Row],[Цена]]*Таб04_08[[#This Row],[Заказ]],"")</f>
        <v>0</v>
      </c>
      <c r="J173" s="18" t="s">
        <v>10644</v>
      </c>
      <c r="K173" s="73" t="str">
        <f t="shared" si="2"/>
        <v/>
      </c>
      <c r="L173" s="25"/>
    </row>
    <row r="174" spans="1:12" s="4" customFormat="1" ht="15.6" x14ac:dyDescent="0.3">
      <c r="A174" s="5"/>
      <c r="B174" s="30" t="s">
        <v>2983</v>
      </c>
      <c r="C174" s="31" t="s">
        <v>2984</v>
      </c>
      <c r="D174" s="33" t="s">
        <v>10045</v>
      </c>
      <c r="E174" s="33" t="s">
        <v>2968</v>
      </c>
      <c r="F174" s="27">
        <v>3</v>
      </c>
      <c r="G174" s="40">
        <v>7.63</v>
      </c>
      <c r="H174" s="32"/>
      <c r="I174" s="17">
        <f>IFERROR(Таб04_08[[#This Row],[Цена]]*Таб04_08[[#This Row],[Заказ]],"")</f>
        <v>0</v>
      </c>
      <c r="J174" s="18" t="s">
        <v>10644</v>
      </c>
      <c r="K174" s="73" t="str">
        <f t="shared" si="2"/>
        <v/>
      </c>
      <c r="L174" s="25"/>
    </row>
    <row r="175" spans="1:12" s="4" customFormat="1" ht="15.6" x14ac:dyDescent="0.3">
      <c r="A175" s="5"/>
      <c r="B175" s="30" t="s">
        <v>2985</v>
      </c>
      <c r="C175" s="31" t="s">
        <v>2986</v>
      </c>
      <c r="D175" s="33" t="s">
        <v>10045</v>
      </c>
      <c r="E175" s="33" t="s">
        <v>2968</v>
      </c>
      <c r="F175" s="27">
        <v>3</v>
      </c>
      <c r="G175" s="40">
        <v>7.63</v>
      </c>
      <c r="H175" s="32"/>
      <c r="I175" s="17">
        <f>IFERROR(Таб04_08[[#This Row],[Цена]]*Таб04_08[[#This Row],[Заказ]],"")</f>
        <v>0</v>
      </c>
      <c r="J175" s="18" t="s">
        <v>10644</v>
      </c>
      <c r="K175" s="73" t="str">
        <f t="shared" si="2"/>
        <v/>
      </c>
      <c r="L175" s="25"/>
    </row>
    <row r="176" spans="1:12" s="4" customFormat="1" ht="15.6" x14ac:dyDescent="0.3">
      <c r="A176" s="5"/>
      <c r="B176" s="30" t="s">
        <v>2987</v>
      </c>
      <c r="C176" s="31" t="s">
        <v>2988</v>
      </c>
      <c r="D176" s="33" t="s">
        <v>10045</v>
      </c>
      <c r="E176" s="33" t="s">
        <v>2968</v>
      </c>
      <c r="F176" s="27">
        <v>3</v>
      </c>
      <c r="G176" s="40">
        <v>7.63</v>
      </c>
      <c r="H176" s="32"/>
      <c r="I176" s="17">
        <f>IFERROR(Таб04_08[[#This Row],[Цена]]*Таб04_08[[#This Row],[Заказ]],"")</f>
        <v>0</v>
      </c>
      <c r="J176" s="18" t="s">
        <v>10644</v>
      </c>
      <c r="K176" s="73" t="str">
        <f t="shared" si="2"/>
        <v/>
      </c>
      <c r="L176" s="25"/>
    </row>
    <row r="177" spans="1:12" s="4" customFormat="1" ht="15.6" x14ac:dyDescent="0.3">
      <c r="A177" s="5"/>
      <c r="B177" s="30" t="s">
        <v>2973</v>
      </c>
      <c r="C177" s="31" t="s">
        <v>2974</v>
      </c>
      <c r="D177" s="33" t="s">
        <v>10045</v>
      </c>
      <c r="E177" s="33" t="s">
        <v>2968</v>
      </c>
      <c r="F177" s="27">
        <v>3</v>
      </c>
      <c r="G177" s="40">
        <v>7.63</v>
      </c>
      <c r="H177" s="32"/>
      <c r="I177" s="17">
        <f>IFERROR(Таб04_08[[#This Row],[Цена]]*Таб04_08[[#This Row],[Заказ]],"")</f>
        <v>0</v>
      </c>
      <c r="J177" s="18" t="s">
        <v>10644</v>
      </c>
      <c r="K177" s="73" t="str">
        <f t="shared" si="2"/>
        <v/>
      </c>
      <c r="L177" s="25"/>
    </row>
    <row r="178" spans="1:12" s="4" customFormat="1" ht="15.6" x14ac:dyDescent="0.3">
      <c r="A178" s="5"/>
      <c r="B178" s="30" t="s">
        <v>2752</v>
      </c>
      <c r="C178" s="31" t="s">
        <v>2753</v>
      </c>
      <c r="D178" s="33" t="s">
        <v>10197</v>
      </c>
      <c r="E178" s="33" t="s">
        <v>9965</v>
      </c>
      <c r="F178" s="27">
        <v>1</v>
      </c>
      <c r="G178" s="40">
        <v>221.45</v>
      </c>
      <c r="H178" s="32"/>
      <c r="I178" s="17">
        <f>IFERROR(Таб04_08[[#This Row],[Цена]]*Таб04_08[[#This Row],[Заказ]],"")</f>
        <v>0</v>
      </c>
      <c r="J178" s="18" t="s">
        <v>10644</v>
      </c>
      <c r="K178" s="73" t="str">
        <f t="shared" si="2"/>
        <v/>
      </c>
      <c r="L178" s="25"/>
    </row>
    <row r="179" spans="1:12" s="4" customFormat="1" ht="15.6" x14ac:dyDescent="0.3">
      <c r="A179" s="5"/>
      <c r="B179" s="30" t="s">
        <v>2754</v>
      </c>
      <c r="C179" s="31" t="s">
        <v>2755</v>
      </c>
      <c r="D179" s="33" t="s">
        <v>10197</v>
      </c>
      <c r="E179" s="33" t="s">
        <v>9965</v>
      </c>
      <c r="F179" s="27">
        <v>1</v>
      </c>
      <c r="G179" s="40">
        <v>145.09</v>
      </c>
      <c r="H179" s="32"/>
      <c r="I179" s="17">
        <f>IFERROR(Таб04_08[[#This Row],[Цена]]*Таб04_08[[#This Row],[Заказ]],"")</f>
        <v>0</v>
      </c>
      <c r="J179" s="18" t="s">
        <v>10644</v>
      </c>
      <c r="K179" s="73" t="str">
        <f t="shared" si="2"/>
        <v/>
      </c>
      <c r="L179" s="25"/>
    </row>
    <row r="180" spans="1:12" s="4" customFormat="1" ht="15.6" x14ac:dyDescent="0.3">
      <c r="A180" s="5"/>
      <c r="B180" s="30" t="s">
        <v>2756</v>
      </c>
      <c r="C180" s="31" t="s">
        <v>2757</v>
      </c>
      <c r="D180" s="33" t="s">
        <v>10197</v>
      </c>
      <c r="E180" s="33" t="s">
        <v>9965</v>
      </c>
      <c r="F180" s="27">
        <v>1</v>
      </c>
      <c r="G180" s="40">
        <v>221.45</v>
      </c>
      <c r="H180" s="32"/>
      <c r="I180" s="17">
        <f>IFERROR(Таб04_08[[#This Row],[Цена]]*Таб04_08[[#This Row],[Заказ]],"")</f>
        <v>0</v>
      </c>
      <c r="J180" s="18" t="s">
        <v>10644</v>
      </c>
      <c r="K180" s="73" t="str">
        <f t="shared" si="2"/>
        <v/>
      </c>
      <c r="L180" s="25"/>
    </row>
    <row r="181" spans="1:12" s="4" customFormat="1" ht="15.6" x14ac:dyDescent="0.3">
      <c r="A181" s="5"/>
      <c r="B181" s="30" t="s">
        <v>2758</v>
      </c>
      <c r="C181" s="31" t="s">
        <v>2759</v>
      </c>
      <c r="D181" s="33" t="s">
        <v>10197</v>
      </c>
      <c r="E181" s="33" t="s">
        <v>9965</v>
      </c>
      <c r="F181" s="27">
        <v>1</v>
      </c>
      <c r="G181" s="40">
        <v>221.45</v>
      </c>
      <c r="H181" s="32"/>
      <c r="I181" s="17">
        <f>IFERROR(Таб04_08[[#This Row],[Цена]]*Таб04_08[[#This Row],[Заказ]],"")</f>
        <v>0</v>
      </c>
      <c r="J181" s="18" t="s">
        <v>10644</v>
      </c>
      <c r="K181" s="73" t="str">
        <f t="shared" si="2"/>
        <v/>
      </c>
      <c r="L181" s="25"/>
    </row>
    <row r="182" spans="1:12" s="4" customFormat="1" ht="15.6" x14ac:dyDescent="0.3">
      <c r="A182" s="5"/>
      <c r="B182" s="30" t="s">
        <v>2760</v>
      </c>
      <c r="C182" s="31" t="s">
        <v>2761</v>
      </c>
      <c r="D182" s="33" t="s">
        <v>10197</v>
      </c>
      <c r="E182" s="33" t="s">
        <v>9965</v>
      </c>
      <c r="F182" s="27">
        <v>1</v>
      </c>
      <c r="G182" s="40">
        <v>202.36</v>
      </c>
      <c r="H182" s="32"/>
      <c r="I182" s="17">
        <f>IFERROR(Таб04_08[[#This Row],[Цена]]*Таб04_08[[#This Row],[Заказ]],"")</f>
        <v>0</v>
      </c>
      <c r="J182" s="18" t="s">
        <v>10644</v>
      </c>
      <c r="K182" s="73" t="str">
        <f t="shared" si="2"/>
        <v/>
      </c>
      <c r="L182" s="25"/>
    </row>
    <row r="183" spans="1:12" s="4" customFormat="1" ht="15.6" x14ac:dyDescent="0.3">
      <c r="A183" s="5"/>
      <c r="B183" s="30" t="s">
        <v>2762</v>
      </c>
      <c r="C183" s="31" t="s">
        <v>2763</v>
      </c>
      <c r="D183" s="33" t="s">
        <v>10197</v>
      </c>
      <c r="E183" s="33" t="s">
        <v>9965</v>
      </c>
      <c r="F183" s="27">
        <v>1</v>
      </c>
      <c r="G183" s="40">
        <v>221.45</v>
      </c>
      <c r="H183" s="32"/>
      <c r="I183" s="17">
        <f>IFERROR(Таб04_08[[#This Row],[Цена]]*Таб04_08[[#This Row],[Заказ]],"")</f>
        <v>0</v>
      </c>
      <c r="J183" s="18" t="s">
        <v>10644</v>
      </c>
      <c r="K183" s="73" t="str">
        <f t="shared" si="2"/>
        <v/>
      </c>
      <c r="L183" s="25"/>
    </row>
    <row r="184" spans="1:12" s="4" customFormat="1" ht="15.6" x14ac:dyDescent="0.3">
      <c r="A184" s="5"/>
      <c r="B184" s="30" t="s">
        <v>2764</v>
      </c>
      <c r="C184" s="31" t="s">
        <v>2765</v>
      </c>
      <c r="D184" s="33" t="s">
        <v>10197</v>
      </c>
      <c r="E184" s="33" t="s">
        <v>9965</v>
      </c>
      <c r="F184" s="27">
        <v>1</v>
      </c>
      <c r="G184" s="40">
        <v>221.45</v>
      </c>
      <c r="H184" s="32"/>
      <c r="I184" s="17">
        <f>IFERROR(Таб04_08[[#This Row],[Цена]]*Таб04_08[[#This Row],[Заказ]],"")</f>
        <v>0</v>
      </c>
      <c r="J184" s="18" t="s">
        <v>10644</v>
      </c>
      <c r="K184" s="73" t="str">
        <f t="shared" si="2"/>
        <v/>
      </c>
      <c r="L184" s="25"/>
    </row>
    <row r="185" spans="1:12" s="4" customFormat="1" ht="15.6" x14ac:dyDescent="0.3">
      <c r="A185" s="5"/>
      <c r="B185" s="30" t="s">
        <v>2766</v>
      </c>
      <c r="C185" s="31" t="s">
        <v>2767</v>
      </c>
      <c r="D185" s="33" t="s">
        <v>10197</v>
      </c>
      <c r="E185" s="33" t="s">
        <v>9965</v>
      </c>
      <c r="F185" s="27">
        <v>1</v>
      </c>
      <c r="G185" s="40">
        <v>221.45</v>
      </c>
      <c r="H185" s="32"/>
      <c r="I185" s="17">
        <f>IFERROR(Таб04_08[[#This Row],[Цена]]*Таб04_08[[#This Row],[Заказ]],"")</f>
        <v>0</v>
      </c>
      <c r="J185" s="18" t="s">
        <v>10644</v>
      </c>
      <c r="K185" s="73" t="str">
        <f t="shared" si="2"/>
        <v/>
      </c>
      <c r="L185" s="25"/>
    </row>
    <row r="186" spans="1:12" s="4" customFormat="1" ht="15.6" x14ac:dyDescent="0.3">
      <c r="A186" s="5"/>
      <c r="B186" s="30" t="s">
        <v>2770</v>
      </c>
      <c r="C186" s="31" t="s">
        <v>2771</v>
      </c>
      <c r="D186" s="33" t="s">
        <v>10197</v>
      </c>
      <c r="E186" s="33" t="s">
        <v>9965</v>
      </c>
      <c r="F186" s="27">
        <v>1</v>
      </c>
      <c r="G186" s="40">
        <v>145.09</v>
      </c>
      <c r="H186" s="32"/>
      <c r="I186" s="17">
        <f>IFERROR(Таб04_08[[#This Row],[Цена]]*Таб04_08[[#This Row],[Заказ]],"")</f>
        <v>0</v>
      </c>
      <c r="J186" s="18" t="s">
        <v>10644</v>
      </c>
      <c r="K186" s="73" t="str">
        <f t="shared" si="2"/>
        <v/>
      </c>
      <c r="L186" s="25"/>
    </row>
    <row r="187" spans="1:12" s="4" customFormat="1" ht="15.6" x14ac:dyDescent="0.3">
      <c r="A187" s="5"/>
      <c r="B187" s="30" t="s">
        <v>2768</v>
      </c>
      <c r="C187" s="31" t="s">
        <v>2769</v>
      </c>
      <c r="D187" s="33" t="s">
        <v>10197</v>
      </c>
      <c r="E187" s="33" t="s">
        <v>9965</v>
      </c>
      <c r="F187" s="27">
        <v>1</v>
      </c>
      <c r="G187" s="40">
        <v>221.45</v>
      </c>
      <c r="H187" s="32"/>
      <c r="I187" s="17">
        <f>IFERROR(Таб04_08[[#This Row],[Цена]]*Таб04_08[[#This Row],[Заказ]],"")</f>
        <v>0</v>
      </c>
      <c r="J187" s="18" t="s">
        <v>10644</v>
      </c>
      <c r="K187" s="73" t="str">
        <f t="shared" si="2"/>
        <v/>
      </c>
      <c r="L187" s="25"/>
    </row>
    <row r="188" spans="1:12" s="4" customFormat="1" ht="15.6" x14ac:dyDescent="0.3">
      <c r="A188" s="5"/>
      <c r="B188" s="30" t="s">
        <v>2772</v>
      </c>
      <c r="C188" s="31" t="s">
        <v>2773</v>
      </c>
      <c r="D188" s="33" t="s">
        <v>10197</v>
      </c>
      <c r="E188" s="33" t="s">
        <v>9965</v>
      </c>
      <c r="F188" s="27">
        <v>1</v>
      </c>
      <c r="G188" s="40">
        <v>145.09</v>
      </c>
      <c r="H188" s="32"/>
      <c r="I188" s="17">
        <f>IFERROR(Таб04_08[[#This Row],[Цена]]*Таб04_08[[#This Row],[Заказ]],"")</f>
        <v>0</v>
      </c>
      <c r="J188" s="18" t="s">
        <v>10644</v>
      </c>
      <c r="K188" s="73" t="str">
        <f t="shared" si="2"/>
        <v/>
      </c>
      <c r="L188" s="25"/>
    </row>
    <row r="189" spans="1:12" s="4" customFormat="1" ht="15.6" x14ac:dyDescent="0.3">
      <c r="A189" s="5"/>
      <c r="B189" s="30" t="s">
        <v>2776</v>
      </c>
      <c r="C189" s="31" t="s">
        <v>2777</v>
      </c>
      <c r="D189" s="33" t="s">
        <v>10197</v>
      </c>
      <c r="E189" s="33" t="s">
        <v>9965</v>
      </c>
      <c r="F189" s="27">
        <v>1</v>
      </c>
      <c r="G189" s="40">
        <v>221.45</v>
      </c>
      <c r="H189" s="32"/>
      <c r="I189" s="17">
        <f>IFERROR(Таб04_08[[#This Row],[Цена]]*Таб04_08[[#This Row],[Заказ]],"")</f>
        <v>0</v>
      </c>
      <c r="J189" s="18" t="s">
        <v>10644</v>
      </c>
      <c r="K189" s="73" t="str">
        <f t="shared" si="2"/>
        <v/>
      </c>
      <c r="L189" s="25"/>
    </row>
    <row r="190" spans="1:12" s="4" customFormat="1" ht="15.6" x14ac:dyDescent="0.3">
      <c r="A190" s="5"/>
      <c r="B190" s="30" t="s">
        <v>2774</v>
      </c>
      <c r="C190" s="31" t="s">
        <v>2775</v>
      </c>
      <c r="D190" s="33" t="s">
        <v>10197</v>
      </c>
      <c r="E190" s="33" t="s">
        <v>9965</v>
      </c>
      <c r="F190" s="27">
        <v>1</v>
      </c>
      <c r="G190" s="40">
        <v>301.63</v>
      </c>
      <c r="H190" s="32"/>
      <c r="I190" s="17">
        <f>IFERROR(Таб04_08[[#This Row],[Цена]]*Таб04_08[[#This Row],[Заказ]],"")</f>
        <v>0</v>
      </c>
      <c r="J190" s="18" t="s">
        <v>10644</v>
      </c>
      <c r="K190" s="73" t="str">
        <f t="shared" si="2"/>
        <v/>
      </c>
      <c r="L190" s="25"/>
    </row>
    <row r="191" spans="1:12" s="4" customFormat="1" ht="15.6" x14ac:dyDescent="0.3">
      <c r="A191" s="5"/>
      <c r="B191" s="30" t="s">
        <v>2778</v>
      </c>
      <c r="C191" s="31" t="s">
        <v>2779</v>
      </c>
      <c r="D191" s="33" t="s">
        <v>10197</v>
      </c>
      <c r="E191" s="33" t="s">
        <v>9965</v>
      </c>
      <c r="F191" s="27">
        <v>1</v>
      </c>
      <c r="G191" s="40">
        <v>145.09</v>
      </c>
      <c r="H191" s="32"/>
      <c r="I191" s="17">
        <f>IFERROR(Таб04_08[[#This Row],[Цена]]*Таб04_08[[#This Row],[Заказ]],"")</f>
        <v>0</v>
      </c>
      <c r="J191" s="18" t="s">
        <v>10644</v>
      </c>
      <c r="K191" s="73" t="str">
        <f t="shared" si="2"/>
        <v/>
      </c>
      <c r="L191" s="25"/>
    </row>
    <row r="192" spans="1:12" s="4" customFormat="1" ht="15.6" x14ac:dyDescent="0.3">
      <c r="A192" s="5"/>
      <c r="B192" s="30" t="s">
        <v>2780</v>
      </c>
      <c r="C192" s="31" t="s">
        <v>2781</v>
      </c>
      <c r="D192" s="33" t="s">
        <v>10045</v>
      </c>
      <c r="E192" s="33" t="s">
        <v>9965</v>
      </c>
      <c r="F192" s="27">
        <v>3</v>
      </c>
      <c r="G192" s="40">
        <v>16.8</v>
      </c>
      <c r="H192" s="32"/>
      <c r="I192" s="17">
        <f>IFERROR(Таб04_08[[#This Row],[Цена]]*Таб04_08[[#This Row],[Заказ]],"")</f>
        <v>0</v>
      </c>
      <c r="J192" s="18" t="s">
        <v>10644</v>
      </c>
      <c r="K192" s="73" t="str">
        <f t="shared" si="2"/>
        <v/>
      </c>
      <c r="L192" s="25"/>
    </row>
    <row r="193" spans="1:12" s="4" customFormat="1" ht="15.6" x14ac:dyDescent="0.3">
      <c r="A193" s="5"/>
      <c r="B193" s="30" t="s">
        <v>2782</v>
      </c>
      <c r="C193" s="31" t="s">
        <v>2783</v>
      </c>
      <c r="D193" s="33" t="s">
        <v>10045</v>
      </c>
      <c r="E193" s="33" t="s">
        <v>9965</v>
      </c>
      <c r="F193" s="27">
        <v>3</v>
      </c>
      <c r="G193" s="40">
        <v>16.8</v>
      </c>
      <c r="H193" s="32"/>
      <c r="I193" s="17">
        <f>IFERROR(Таб04_08[[#This Row],[Цена]]*Таб04_08[[#This Row],[Заказ]],"")</f>
        <v>0</v>
      </c>
      <c r="J193" s="18" t="s">
        <v>10644</v>
      </c>
      <c r="K193" s="73" t="str">
        <f t="shared" si="2"/>
        <v/>
      </c>
      <c r="L193" s="25"/>
    </row>
    <row r="194" spans="1:12" s="4" customFormat="1" ht="15.6" x14ac:dyDescent="0.3">
      <c r="A194" s="5"/>
      <c r="B194" s="30" t="s">
        <v>2784</v>
      </c>
      <c r="C194" s="31" t="s">
        <v>2785</v>
      </c>
      <c r="D194" s="33" t="s">
        <v>10197</v>
      </c>
      <c r="E194" s="33" t="s">
        <v>9965</v>
      </c>
      <c r="F194" s="27">
        <v>1</v>
      </c>
      <c r="G194" s="40">
        <v>221.45</v>
      </c>
      <c r="H194" s="32"/>
      <c r="I194" s="17">
        <f>IFERROR(Таб04_08[[#This Row],[Цена]]*Таб04_08[[#This Row],[Заказ]],"")</f>
        <v>0</v>
      </c>
      <c r="J194" s="18" t="s">
        <v>10644</v>
      </c>
      <c r="K194" s="73" t="str">
        <f t="shared" si="2"/>
        <v/>
      </c>
      <c r="L194" s="25"/>
    </row>
    <row r="195" spans="1:12" s="4" customFormat="1" ht="15.6" x14ac:dyDescent="0.3">
      <c r="A195" s="5"/>
      <c r="B195" s="30" t="s">
        <v>2790</v>
      </c>
      <c r="C195" s="31" t="s">
        <v>2791</v>
      </c>
      <c r="D195" s="33" t="s">
        <v>10197</v>
      </c>
      <c r="E195" s="33" t="s">
        <v>9965</v>
      </c>
      <c r="F195" s="27">
        <v>1</v>
      </c>
      <c r="G195" s="40">
        <v>53.45</v>
      </c>
      <c r="H195" s="32"/>
      <c r="I195" s="17">
        <f>IFERROR(Таб04_08[[#This Row],[Цена]]*Таб04_08[[#This Row],[Заказ]],"")</f>
        <v>0</v>
      </c>
      <c r="J195" s="18" t="s">
        <v>10644</v>
      </c>
      <c r="K195" s="73" t="str">
        <f t="shared" si="2"/>
        <v/>
      </c>
      <c r="L195" s="25"/>
    </row>
    <row r="196" spans="1:12" s="4" customFormat="1" ht="15.6" x14ac:dyDescent="0.3">
      <c r="A196" s="5"/>
      <c r="B196" s="30" t="s">
        <v>2788</v>
      </c>
      <c r="C196" s="31" t="s">
        <v>2789</v>
      </c>
      <c r="D196" s="33" t="s">
        <v>10197</v>
      </c>
      <c r="E196" s="33" t="s">
        <v>9965</v>
      </c>
      <c r="F196" s="27">
        <v>1</v>
      </c>
      <c r="G196" s="40">
        <v>68.72</v>
      </c>
      <c r="H196" s="32"/>
      <c r="I196" s="17">
        <f>IFERROR(Таб04_08[[#This Row],[Цена]]*Таб04_08[[#This Row],[Заказ]],"")</f>
        <v>0</v>
      </c>
      <c r="J196" s="18" t="s">
        <v>10644</v>
      </c>
      <c r="K196" s="73" t="str">
        <f t="shared" si="2"/>
        <v/>
      </c>
      <c r="L196" s="25"/>
    </row>
    <row r="197" spans="1:12" s="4" customFormat="1" ht="15.6" x14ac:dyDescent="0.3">
      <c r="A197" s="5"/>
      <c r="B197" s="30" t="s">
        <v>2792</v>
      </c>
      <c r="C197" s="31" t="s">
        <v>2793</v>
      </c>
      <c r="D197" s="33" t="s">
        <v>10197</v>
      </c>
      <c r="E197" s="33" t="s">
        <v>9965</v>
      </c>
      <c r="F197" s="27">
        <v>1</v>
      </c>
      <c r="G197" s="40">
        <v>61.09</v>
      </c>
      <c r="H197" s="32"/>
      <c r="I197" s="17">
        <f>IFERROR(Таб04_08[[#This Row],[Цена]]*Таб04_08[[#This Row],[Заказ]],"")</f>
        <v>0</v>
      </c>
      <c r="J197" s="18" t="s">
        <v>10644</v>
      </c>
      <c r="K197" s="73" t="str">
        <f t="shared" si="2"/>
        <v/>
      </c>
      <c r="L197" s="25"/>
    </row>
    <row r="198" spans="1:12" s="4" customFormat="1" ht="15.6" x14ac:dyDescent="0.3">
      <c r="A198" s="5"/>
      <c r="B198" s="30" t="s">
        <v>2786</v>
      </c>
      <c r="C198" s="31" t="s">
        <v>2787</v>
      </c>
      <c r="D198" s="33" t="s">
        <v>10402</v>
      </c>
      <c r="E198" s="33" t="s">
        <v>9965</v>
      </c>
      <c r="F198" s="27">
        <v>1</v>
      </c>
      <c r="G198" s="40">
        <v>16.8</v>
      </c>
      <c r="H198" s="32"/>
      <c r="I198" s="17">
        <f>IFERROR(Таб04_08[[#This Row],[Цена]]*Таб04_08[[#This Row],[Заказ]],"")</f>
        <v>0</v>
      </c>
      <c r="J198" s="18" t="s">
        <v>10644</v>
      </c>
      <c r="K198" s="73" t="str">
        <f t="shared" ref="K198:K261" si="3">IF(AND($K$4&gt;0,$K$4&lt;300),"Минимальный заказ по вкладке 300 евро","")</f>
        <v/>
      </c>
      <c r="L198" s="25"/>
    </row>
    <row r="199" spans="1:12" s="4" customFormat="1" ht="15.6" x14ac:dyDescent="0.3">
      <c r="A199" s="5"/>
      <c r="B199" s="30" t="s">
        <v>2794</v>
      </c>
      <c r="C199" s="31" t="s">
        <v>2795</v>
      </c>
      <c r="D199" s="33" t="s">
        <v>10197</v>
      </c>
      <c r="E199" s="33" t="s">
        <v>9965</v>
      </c>
      <c r="F199" s="27">
        <v>1</v>
      </c>
      <c r="G199" s="40">
        <v>221.45</v>
      </c>
      <c r="H199" s="32"/>
      <c r="I199" s="17">
        <f>IFERROR(Таб04_08[[#This Row],[Цена]]*Таб04_08[[#This Row],[Заказ]],"")</f>
        <v>0</v>
      </c>
      <c r="J199" s="18" t="s">
        <v>10644</v>
      </c>
      <c r="K199" s="73" t="str">
        <f t="shared" si="3"/>
        <v/>
      </c>
      <c r="L199" s="25"/>
    </row>
    <row r="200" spans="1:12" s="4" customFormat="1" ht="15.6" x14ac:dyDescent="0.3">
      <c r="A200" s="5"/>
      <c r="B200" s="30" t="s">
        <v>3013</v>
      </c>
      <c r="C200" s="31" t="s">
        <v>3014</v>
      </c>
      <c r="D200" s="33" t="s">
        <v>10060</v>
      </c>
      <c r="E200" s="33" t="s">
        <v>1542</v>
      </c>
      <c r="F200" s="27">
        <v>1</v>
      </c>
      <c r="G200" s="40">
        <v>22.14</v>
      </c>
      <c r="H200" s="32"/>
      <c r="I200" s="17">
        <f>IFERROR(Таб04_08[[#This Row],[Цена]]*Таб04_08[[#This Row],[Заказ]],"")</f>
        <v>0</v>
      </c>
      <c r="J200" s="18" t="s">
        <v>10644</v>
      </c>
      <c r="K200" s="73" t="str">
        <f t="shared" si="3"/>
        <v/>
      </c>
      <c r="L200" s="25"/>
    </row>
    <row r="201" spans="1:12" s="4" customFormat="1" ht="15.6" x14ac:dyDescent="0.3">
      <c r="A201" s="5"/>
      <c r="B201" s="30" t="s">
        <v>3015</v>
      </c>
      <c r="C201" s="31" t="s">
        <v>3016</v>
      </c>
      <c r="D201" s="33" t="s">
        <v>10545</v>
      </c>
      <c r="E201" s="33" t="s">
        <v>1542</v>
      </c>
      <c r="F201" s="27">
        <v>1</v>
      </c>
      <c r="G201" s="40">
        <v>32.07</v>
      </c>
      <c r="H201" s="32"/>
      <c r="I201" s="17">
        <f>IFERROR(Таб04_08[[#This Row],[Цена]]*Таб04_08[[#This Row],[Заказ]],"")</f>
        <v>0</v>
      </c>
      <c r="J201" s="18" t="s">
        <v>10644</v>
      </c>
      <c r="K201" s="73" t="str">
        <f t="shared" si="3"/>
        <v/>
      </c>
      <c r="L201" s="25"/>
    </row>
    <row r="202" spans="1:12" s="4" customFormat="1" ht="15.6" x14ac:dyDescent="0.3">
      <c r="A202" s="5"/>
      <c r="B202" s="30" t="s">
        <v>3017</v>
      </c>
      <c r="C202" s="31" t="s">
        <v>3018</v>
      </c>
      <c r="D202" s="33" t="s">
        <v>10545</v>
      </c>
      <c r="E202" s="33" t="s">
        <v>1542</v>
      </c>
      <c r="F202" s="27">
        <v>1</v>
      </c>
      <c r="G202" s="40">
        <v>22.14</v>
      </c>
      <c r="H202" s="32"/>
      <c r="I202" s="17">
        <f>IFERROR(Таб04_08[[#This Row],[Цена]]*Таб04_08[[#This Row],[Заказ]],"")</f>
        <v>0</v>
      </c>
      <c r="J202" s="18" t="s">
        <v>10644</v>
      </c>
      <c r="K202" s="73" t="str">
        <f t="shared" si="3"/>
        <v/>
      </c>
      <c r="L202" s="25"/>
    </row>
    <row r="203" spans="1:12" s="4" customFormat="1" ht="15.6" x14ac:dyDescent="0.3">
      <c r="A203" s="5"/>
      <c r="B203" s="30" t="s">
        <v>3019</v>
      </c>
      <c r="C203" s="31" t="s">
        <v>3020</v>
      </c>
      <c r="D203" s="33" t="s">
        <v>10402</v>
      </c>
      <c r="E203" s="33" t="s">
        <v>1542</v>
      </c>
      <c r="F203" s="27">
        <v>1</v>
      </c>
      <c r="G203" s="40">
        <v>14.5</v>
      </c>
      <c r="H203" s="32"/>
      <c r="I203" s="17">
        <f>IFERROR(Таб04_08[[#This Row],[Цена]]*Таб04_08[[#This Row],[Заказ]],"")</f>
        <v>0</v>
      </c>
      <c r="J203" s="18" t="s">
        <v>10644</v>
      </c>
      <c r="K203" s="73" t="str">
        <f t="shared" si="3"/>
        <v/>
      </c>
      <c r="L203" s="25"/>
    </row>
    <row r="204" spans="1:12" s="4" customFormat="1" ht="15.6" x14ac:dyDescent="0.3">
      <c r="A204" s="5"/>
      <c r="B204" s="30" t="s">
        <v>3021</v>
      </c>
      <c r="C204" s="31" t="s">
        <v>3022</v>
      </c>
      <c r="D204" s="33" t="s">
        <v>10402</v>
      </c>
      <c r="E204" s="33" t="s">
        <v>1542</v>
      </c>
      <c r="F204" s="27">
        <v>1</v>
      </c>
      <c r="G204" s="40">
        <v>32.07</v>
      </c>
      <c r="H204" s="32"/>
      <c r="I204" s="17">
        <f>IFERROR(Таб04_08[[#This Row],[Цена]]*Таб04_08[[#This Row],[Заказ]],"")</f>
        <v>0</v>
      </c>
      <c r="J204" s="18" t="s">
        <v>10644</v>
      </c>
      <c r="K204" s="73" t="str">
        <f t="shared" si="3"/>
        <v/>
      </c>
      <c r="L204" s="25"/>
    </row>
    <row r="205" spans="1:12" s="4" customFormat="1" ht="15.6" x14ac:dyDescent="0.3">
      <c r="A205" s="5"/>
      <c r="B205" s="30" t="s">
        <v>3023</v>
      </c>
      <c r="C205" s="31" t="s">
        <v>3024</v>
      </c>
      <c r="D205" s="33" t="s">
        <v>10402</v>
      </c>
      <c r="E205" s="33" t="s">
        <v>1542</v>
      </c>
      <c r="F205" s="27">
        <v>1</v>
      </c>
      <c r="G205" s="40">
        <v>14.5</v>
      </c>
      <c r="H205" s="32"/>
      <c r="I205" s="17">
        <f>IFERROR(Таб04_08[[#This Row],[Цена]]*Таб04_08[[#This Row],[Заказ]],"")</f>
        <v>0</v>
      </c>
      <c r="J205" s="18" t="s">
        <v>10644</v>
      </c>
      <c r="K205" s="73" t="str">
        <f t="shared" si="3"/>
        <v/>
      </c>
      <c r="L205" s="25"/>
    </row>
    <row r="206" spans="1:12" s="4" customFormat="1" ht="15.6" x14ac:dyDescent="0.3">
      <c r="A206" s="5"/>
      <c r="B206" s="30" t="s">
        <v>3374</v>
      </c>
      <c r="C206" s="31" t="s">
        <v>3375</v>
      </c>
      <c r="D206" s="33" t="s">
        <v>10401</v>
      </c>
      <c r="E206" s="33" t="s">
        <v>1542</v>
      </c>
      <c r="F206" s="27">
        <v>5</v>
      </c>
      <c r="G206" s="40">
        <v>4.58</v>
      </c>
      <c r="H206" s="32"/>
      <c r="I206" s="17">
        <f>IFERROR(Таб04_08[[#This Row],[Цена]]*Таб04_08[[#This Row],[Заказ]],"")</f>
        <v>0</v>
      </c>
      <c r="J206" s="18" t="s">
        <v>10644</v>
      </c>
      <c r="K206" s="73" t="str">
        <f t="shared" si="3"/>
        <v/>
      </c>
      <c r="L206" s="25"/>
    </row>
    <row r="207" spans="1:12" s="4" customFormat="1" ht="15.6" x14ac:dyDescent="0.3">
      <c r="A207" s="5"/>
      <c r="B207" s="30" t="s">
        <v>3572</v>
      </c>
      <c r="C207" s="31" t="s">
        <v>3573</v>
      </c>
      <c r="D207" s="33" t="s">
        <v>10045</v>
      </c>
      <c r="E207" s="33" t="s">
        <v>9965</v>
      </c>
      <c r="F207" s="27">
        <v>3</v>
      </c>
      <c r="G207" s="40">
        <v>7.25</v>
      </c>
      <c r="H207" s="32"/>
      <c r="I207" s="17">
        <f>IFERROR(Таб04_08[[#This Row],[Цена]]*Таб04_08[[#This Row],[Заказ]],"")</f>
        <v>0</v>
      </c>
      <c r="J207" s="18" t="s">
        <v>10644</v>
      </c>
      <c r="K207" s="73" t="str">
        <f t="shared" si="3"/>
        <v/>
      </c>
      <c r="L207" s="25"/>
    </row>
    <row r="208" spans="1:12" s="4" customFormat="1" ht="15.6" x14ac:dyDescent="0.3">
      <c r="A208" s="5"/>
      <c r="B208" s="30" t="s">
        <v>3574</v>
      </c>
      <c r="C208" s="31" t="s">
        <v>3575</v>
      </c>
      <c r="D208" s="33" t="s">
        <v>10045</v>
      </c>
      <c r="E208" s="33" t="s">
        <v>9965</v>
      </c>
      <c r="F208" s="27">
        <v>3</v>
      </c>
      <c r="G208" s="40">
        <v>7.25</v>
      </c>
      <c r="H208" s="32"/>
      <c r="I208" s="17">
        <f>IFERROR(Таб04_08[[#This Row],[Цена]]*Таб04_08[[#This Row],[Заказ]],"")</f>
        <v>0</v>
      </c>
      <c r="J208" s="18" t="s">
        <v>10644</v>
      </c>
      <c r="K208" s="73" t="str">
        <f t="shared" si="3"/>
        <v/>
      </c>
      <c r="L208" s="25"/>
    </row>
    <row r="209" spans="1:12" s="4" customFormat="1" ht="15.6" x14ac:dyDescent="0.3">
      <c r="A209" s="5"/>
      <c r="B209" s="30" t="s">
        <v>3576</v>
      </c>
      <c r="C209" s="31" t="s">
        <v>3577</v>
      </c>
      <c r="D209" s="33" t="s">
        <v>10045</v>
      </c>
      <c r="E209" s="33" t="s">
        <v>9965</v>
      </c>
      <c r="F209" s="27">
        <v>3</v>
      </c>
      <c r="G209" s="40">
        <v>7.25</v>
      </c>
      <c r="H209" s="32"/>
      <c r="I209" s="17">
        <f>IFERROR(Таб04_08[[#This Row],[Цена]]*Таб04_08[[#This Row],[Заказ]],"")</f>
        <v>0</v>
      </c>
      <c r="J209" s="18" t="s">
        <v>10644</v>
      </c>
      <c r="K209" s="73" t="str">
        <f t="shared" si="3"/>
        <v/>
      </c>
      <c r="L209" s="25"/>
    </row>
    <row r="210" spans="1:12" s="4" customFormat="1" ht="15.6" x14ac:dyDescent="0.3">
      <c r="A210" s="5"/>
      <c r="B210" s="30" t="s">
        <v>3286</v>
      </c>
      <c r="C210" s="31" t="s">
        <v>3287</v>
      </c>
      <c r="D210" s="33" t="s">
        <v>10401</v>
      </c>
      <c r="E210" s="33" t="s">
        <v>1542</v>
      </c>
      <c r="F210" s="27">
        <v>5</v>
      </c>
      <c r="G210" s="40">
        <v>4.96</v>
      </c>
      <c r="H210" s="32"/>
      <c r="I210" s="17">
        <f>IFERROR(Таб04_08[[#This Row],[Цена]]*Таб04_08[[#This Row],[Заказ]],"")</f>
        <v>0</v>
      </c>
      <c r="J210" s="18" t="s">
        <v>10644</v>
      </c>
      <c r="K210" s="73" t="str">
        <f t="shared" si="3"/>
        <v/>
      </c>
      <c r="L210" s="25"/>
    </row>
    <row r="211" spans="1:12" s="4" customFormat="1" ht="15.6" x14ac:dyDescent="0.3">
      <c r="A211" s="5"/>
      <c r="B211" s="30" t="s">
        <v>3027</v>
      </c>
      <c r="C211" s="31" t="s">
        <v>3028</v>
      </c>
      <c r="D211" s="33" t="s">
        <v>10406</v>
      </c>
      <c r="E211" s="33" t="s">
        <v>9965</v>
      </c>
      <c r="F211" s="27">
        <v>1</v>
      </c>
      <c r="G211" s="40">
        <v>19.09</v>
      </c>
      <c r="H211" s="32"/>
      <c r="I211" s="17">
        <f>IFERROR(Таб04_08[[#This Row],[Цена]]*Таб04_08[[#This Row],[Заказ]],"")</f>
        <v>0</v>
      </c>
      <c r="J211" s="18" t="s">
        <v>10644</v>
      </c>
      <c r="K211" s="73" t="str">
        <f t="shared" si="3"/>
        <v/>
      </c>
      <c r="L211" s="25"/>
    </row>
    <row r="212" spans="1:12" s="4" customFormat="1" ht="15.6" x14ac:dyDescent="0.3">
      <c r="A212" s="5"/>
      <c r="B212" s="30" t="s">
        <v>3727</v>
      </c>
      <c r="C212" s="31" t="s">
        <v>3728</v>
      </c>
      <c r="D212" s="33" t="s">
        <v>10197</v>
      </c>
      <c r="E212" s="33" t="s">
        <v>9965</v>
      </c>
      <c r="F212" s="27">
        <v>1</v>
      </c>
      <c r="G212" s="40">
        <v>61.09</v>
      </c>
      <c r="H212" s="32"/>
      <c r="I212" s="17">
        <f>IFERROR(Таб04_08[[#This Row],[Цена]]*Таб04_08[[#This Row],[Заказ]],"")</f>
        <v>0</v>
      </c>
      <c r="J212" s="18" t="s">
        <v>10644</v>
      </c>
      <c r="K212" s="73" t="str">
        <f t="shared" si="3"/>
        <v/>
      </c>
      <c r="L212" s="25"/>
    </row>
    <row r="213" spans="1:12" s="4" customFormat="1" ht="15.6" x14ac:dyDescent="0.3">
      <c r="A213" s="5"/>
      <c r="B213" s="30" t="s">
        <v>3731</v>
      </c>
      <c r="C213" s="31" t="s">
        <v>3732</v>
      </c>
      <c r="D213" s="33" t="s">
        <v>10406</v>
      </c>
      <c r="E213" s="33" t="s">
        <v>9965</v>
      </c>
      <c r="F213" s="27">
        <v>1</v>
      </c>
      <c r="G213" s="40">
        <v>16.8</v>
      </c>
      <c r="H213" s="32"/>
      <c r="I213" s="17">
        <f>IFERROR(Таб04_08[[#This Row],[Цена]]*Таб04_08[[#This Row],[Заказ]],"")</f>
        <v>0</v>
      </c>
      <c r="J213" s="18" t="s">
        <v>10644</v>
      </c>
      <c r="K213" s="73" t="str">
        <f t="shared" si="3"/>
        <v/>
      </c>
      <c r="L213" s="25"/>
    </row>
    <row r="214" spans="1:12" s="4" customFormat="1" ht="15.6" x14ac:dyDescent="0.3">
      <c r="A214" s="5"/>
      <c r="B214" s="30" t="s">
        <v>3733</v>
      </c>
      <c r="C214" s="31" t="s">
        <v>3734</v>
      </c>
      <c r="D214" s="33" t="s">
        <v>10406</v>
      </c>
      <c r="E214" s="33" t="s">
        <v>9965</v>
      </c>
      <c r="F214" s="27">
        <v>1</v>
      </c>
      <c r="G214" s="40">
        <v>16.8</v>
      </c>
      <c r="H214" s="32"/>
      <c r="I214" s="17">
        <f>IFERROR(Таб04_08[[#This Row],[Цена]]*Таб04_08[[#This Row],[Заказ]],"")</f>
        <v>0</v>
      </c>
      <c r="J214" s="18" t="s">
        <v>10644</v>
      </c>
      <c r="K214" s="73" t="str">
        <f t="shared" si="3"/>
        <v/>
      </c>
      <c r="L214" s="25"/>
    </row>
    <row r="215" spans="1:12" s="4" customFormat="1" ht="15.6" x14ac:dyDescent="0.3">
      <c r="A215" s="5"/>
      <c r="B215" s="30" t="s">
        <v>3729</v>
      </c>
      <c r="C215" s="31" t="s">
        <v>3730</v>
      </c>
      <c r="D215" s="33" t="s">
        <v>10406</v>
      </c>
      <c r="E215" s="33" t="s">
        <v>9965</v>
      </c>
      <c r="F215" s="27">
        <v>1</v>
      </c>
      <c r="G215" s="40">
        <v>16.8</v>
      </c>
      <c r="H215" s="32"/>
      <c r="I215" s="17">
        <f>IFERROR(Таб04_08[[#This Row],[Цена]]*Таб04_08[[#This Row],[Заказ]],"")</f>
        <v>0</v>
      </c>
      <c r="J215" s="18" t="s">
        <v>10644</v>
      </c>
      <c r="K215" s="73" t="str">
        <f t="shared" si="3"/>
        <v/>
      </c>
      <c r="L215" s="25"/>
    </row>
    <row r="216" spans="1:12" s="4" customFormat="1" ht="15.6" x14ac:dyDescent="0.3">
      <c r="A216" s="5"/>
      <c r="B216" s="30" t="s">
        <v>3274</v>
      </c>
      <c r="C216" s="31" t="s">
        <v>3275</v>
      </c>
      <c r="D216" s="33" t="s">
        <v>10406</v>
      </c>
      <c r="E216" s="33" t="s">
        <v>16</v>
      </c>
      <c r="F216" s="27">
        <v>1</v>
      </c>
      <c r="G216" s="40">
        <v>13.74</v>
      </c>
      <c r="H216" s="32"/>
      <c r="I216" s="17">
        <f>IFERROR(Таб04_08[[#This Row],[Цена]]*Таб04_08[[#This Row],[Заказ]],"")</f>
        <v>0</v>
      </c>
      <c r="J216" s="18" t="s">
        <v>10644</v>
      </c>
      <c r="K216" s="73" t="str">
        <f t="shared" si="3"/>
        <v/>
      </c>
      <c r="L216" s="25"/>
    </row>
    <row r="217" spans="1:12" s="4" customFormat="1" ht="15.6" x14ac:dyDescent="0.3">
      <c r="A217" s="5"/>
      <c r="B217" s="30" t="s">
        <v>3276</v>
      </c>
      <c r="C217" s="31" t="s">
        <v>3277</v>
      </c>
      <c r="D217" s="33" t="s">
        <v>10406</v>
      </c>
      <c r="E217" s="33" t="s">
        <v>16</v>
      </c>
      <c r="F217" s="27">
        <v>1</v>
      </c>
      <c r="G217" s="40">
        <v>30.54</v>
      </c>
      <c r="H217" s="32"/>
      <c r="I217" s="17">
        <f>IFERROR(Таб04_08[[#This Row],[Цена]]*Таб04_08[[#This Row],[Заказ]],"")</f>
        <v>0</v>
      </c>
      <c r="J217" s="18" t="s">
        <v>10644</v>
      </c>
      <c r="K217" s="73" t="str">
        <f t="shared" si="3"/>
        <v/>
      </c>
      <c r="L217" s="25"/>
    </row>
    <row r="218" spans="1:12" s="4" customFormat="1" ht="15.6" x14ac:dyDescent="0.3">
      <c r="A218" s="5"/>
      <c r="B218" s="30" t="s">
        <v>3278</v>
      </c>
      <c r="C218" s="31" t="s">
        <v>3279</v>
      </c>
      <c r="D218" s="33" t="s">
        <v>10406</v>
      </c>
      <c r="E218" s="33" t="s">
        <v>16</v>
      </c>
      <c r="F218" s="27">
        <v>1</v>
      </c>
      <c r="G218" s="40">
        <v>30.54</v>
      </c>
      <c r="H218" s="32"/>
      <c r="I218" s="17">
        <f>IFERROR(Таб04_08[[#This Row],[Цена]]*Таб04_08[[#This Row],[Заказ]],"")</f>
        <v>0</v>
      </c>
      <c r="J218" s="18" t="s">
        <v>10644</v>
      </c>
      <c r="K218" s="73" t="str">
        <f t="shared" si="3"/>
        <v/>
      </c>
      <c r="L218" s="25"/>
    </row>
    <row r="219" spans="1:12" s="4" customFormat="1" ht="15.6" x14ac:dyDescent="0.3">
      <c r="A219" s="5"/>
      <c r="B219" s="30" t="s">
        <v>3280</v>
      </c>
      <c r="C219" s="31" t="s">
        <v>3281</v>
      </c>
      <c r="D219" s="33" t="s">
        <v>10406</v>
      </c>
      <c r="E219" s="33" t="s">
        <v>16</v>
      </c>
      <c r="F219" s="27">
        <v>1</v>
      </c>
      <c r="G219" s="40">
        <v>30.54</v>
      </c>
      <c r="H219" s="32"/>
      <c r="I219" s="17">
        <f>IFERROR(Таб04_08[[#This Row],[Цена]]*Таб04_08[[#This Row],[Заказ]],"")</f>
        <v>0</v>
      </c>
      <c r="J219" s="18" t="s">
        <v>10644</v>
      </c>
      <c r="K219" s="73" t="str">
        <f t="shared" si="3"/>
        <v/>
      </c>
      <c r="L219" s="25"/>
    </row>
    <row r="220" spans="1:12" s="4" customFormat="1" ht="15.6" x14ac:dyDescent="0.3">
      <c r="A220" s="5"/>
      <c r="B220" s="30" t="s">
        <v>3282</v>
      </c>
      <c r="C220" s="31" t="s">
        <v>3283</v>
      </c>
      <c r="D220" s="33" t="s">
        <v>10406</v>
      </c>
      <c r="E220" s="33" t="s">
        <v>16</v>
      </c>
      <c r="F220" s="27">
        <v>1</v>
      </c>
      <c r="G220" s="40">
        <v>30.54</v>
      </c>
      <c r="H220" s="32"/>
      <c r="I220" s="17">
        <f>IFERROR(Таб04_08[[#This Row],[Цена]]*Таб04_08[[#This Row],[Заказ]],"")</f>
        <v>0</v>
      </c>
      <c r="J220" s="18" t="s">
        <v>10644</v>
      </c>
      <c r="K220" s="73" t="str">
        <f t="shared" si="3"/>
        <v/>
      </c>
      <c r="L220" s="25"/>
    </row>
    <row r="221" spans="1:12" s="4" customFormat="1" ht="15.6" x14ac:dyDescent="0.3">
      <c r="A221" s="5"/>
      <c r="B221" s="30" t="s">
        <v>3284</v>
      </c>
      <c r="C221" s="31" t="s">
        <v>3285</v>
      </c>
      <c r="D221" s="33" t="s">
        <v>10406</v>
      </c>
      <c r="E221" s="33" t="s">
        <v>16</v>
      </c>
      <c r="F221" s="27">
        <v>1</v>
      </c>
      <c r="G221" s="40">
        <v>30.54</v>
      </c>
      <c r="H221" s="32"/>
      <c r="I221" s="17">
        <f>IFERROR(Таб04_08[[#This Row],[Цена]]*Таб04_08[[#This Row],[Заказ]],"")</f>
        <v>0</v>
      </c>
      <c r="J221" s="18" t="s">
        <v>10644</v>
      </c>
      <c r="K221" s="73" t="str">
        <f t="shared" si="3"/>
        <v/>
      </c>
      <c r="L221" s="25"/>
    </row>
    <row r="222" spans="1:12" s="4" customFormat="1" ht="15.6" x14ac:dyDescent="0.3">
      <c r="A222" s="5"/>
      <c r="B222" s="30" t="s">
        <v>3314</v>
      </c>
      <c r="C222" s="31" t="s">
        <v>3315</v>
      </c>
      <c r="D222" s="33" t="s">
        <v>10220</v>
      </c>
      <c r="E222" s="33" t="s">
        <v>16</v>
      </c>
      <c r="F222" s="27">
        <v>3</v>
      </c>
      <c r="G222" s="40">
        <v>14.5</v>
      </c>
      <c r="H222" s="32"/>
      <c r="I222" s="17">
        <f>IFERROR(Таб04_08[[#This Row],[Цена]]*Таб04_08[[#This Row],[Заказ]],"")</f>
        <v>0</v>
      </c>
      <c r="J222" s="18" t="s">
        <v>10644</v>
      </c>
      <c r="K222" s="73" t="str">
        <f t="shared" si="3"/>
        <v/>
      </c>
      <c r="L222" s="25"/>
    </row>
    <row r="223" spans="1:12" s="4" customFormat="1" ht="15.6" x14ac:dyDescent="0.3">
      <c r="A223" s="5"/>
      <c r="B223" s="30" t="s">
        <v>3316</v>
      </c>
      <c r="C223" s="31" t="s">
        <v>3317</v>
      </c>
      <c r="D223" s="33" t="s">
        <v>10220</v>
      </c>
      <c r="E223" s="33" t="s">
        <v>16</v>
      </c>
      <c r="F223" s="27">
        <v>3</v>
      </c>
      <c r="G223" s="40">
        <v>14.5</v>
      </c>
      <c r="H223" s="32"/>
      <c r="I223" s="17">
        <f>IFERROR(Таб04_08[[#This Row],[Цена]]*Таб04_08[[#This Row],[Заказ]],"")</f>
        <v>0</v>
      </c>
      <c r="J223" s="18" t="s">
        <v>10644</v>
      </c>
      <c r="K223" s="73" t="str">
        <f t="shared" si="3"/>
        <v/>
      </c>
      <c r="L223" s="25"/>
    </row>
    <row r="224" spans="1:12" s="4" customFormat="1" ht="15.6" x14ac:dyDescent="0.3">
      <c r="A224" s="5"/>
      <c r="B224" s="30" t="s">
        <v>3340</v>
      </c>
      <c r="C224" s="31" t="s">
        <v>3341</v>
      </c>
      <c r="D224" s="33" t="s">
        <v>10220</v>
      </c>
      <c r="E224" s="33" t="s">
        <v>16</v>
      </c>
      <c r="F224" s="27">
        <v>3</v>
      </c>
      <c r="G224" s="40">
        <v>14.5</v>
      </c>
      <c r="H224" s="32"/>
      <c r="I224" s="17">
        <f>IFERROR(Таб04_08[[#This Row],[Цена]]*Таб04_08[[#This Row],[Заказ]],"")</f>
        <v>0</v>
      </c>
      <c r="J224" s="18" t="s">
        <v>10644</v>
      </c>
      <c r="K224" s="73" t="str">
        <f t="shared" si="3"/>
        <v/>
      </c>
      <c r="L224" s="25"/>
    </row>
    <row r="225" spans="1:12" s="4" customFormat="1" ht="15.6" x14ac:dyDescent="0.3">
      <c r="A225" s="5"/>
      <c r="B225" s="30" t="s">
        <v>3318</v>
      </c>
      <c r="C225" s="31" t="s">
        <v>3319</v>
      </c>
      <c r="D225" s="33" t="s">
        <v>10220</v>
      </c>
      <c r="E225" s="33" t="s">
        <v>16</v>
      </c>
      <c r="F225" s="27">
        <v>3</v>
      </c>
      <c r="G225" s="40">
        <v>14.5</v>
      </c>
      <c r="H225" s="32"/>
      <c r="I225" s="17">
        <f>IFERROR(Таб04_08[[#This Row],[Цена]]*Таб04_08[[#This Row],[Заказ]],"")</f>
        <v>0</v>
      </c>
      <c r="J225" s="18" t="s">
        <v>10644</v>
      </c>
      <c r="K225" s="73" t="str">
        <f t="shared" si="3"/>
        <v/>
      </c>
      <c r="L225" s="25"/>
    </row>
    <row r="226" spans="1:12" s="4" customFormat="1" ht="15.6" x14ac:dyDescent="0.3">
      <c r="A226" s="5"/>
      <c r="B226" s="30" t="s">
        <v>3320</v>
      </c>
      <c r="C226" s="31" t="s">
        <v>3321</v>
      </c>
      <c r="D226" s="33" t="s">
        <v>10220</v>
      </c>
      <c r="E226" s="33" t="s">
        <v>16</v>
      </c>
      <c r="F226" s="27">
        <v>3</v>
      </c>
      <c r="G226" s="40">
        <v>14.5</v>
      </c>
      <c r="H226" s="32"/>
      <c r="I226" s="17">
        <f>IFERROR(Таб04_08[[#This Row],[Цена]]*Таб04_08[[#This Row],[Заказ]],"")</f>
        <v>0</v>
      </c>
      <c r="J226" s="18" t="s">
        <v>10644</v>
      </c>
      <c r="K226" s="73" t="str">
        <f t="shared" si="3"/>
        <v/>
      </c>
      <c r="L226" s="25"/>
    </row>
    <row r="227" spans="1:12" s="4" customFormat="1" ht="15.6" x14ac:dyDescent="0.3">
      <c r="A227" s="5"/>
      <c r="B227" s="30" t="s">
        <v>3322</v>
      </c>
      <c r="C227" s="31" t="s">
        <v>3323</v>
      </c>
      <c r="D227" s="33" t="s">
        <v>10220</v>
      </c>
      <c r="E227" s="33" t="s">
        <v>16</v>
      </c>
      <c r="F227" s="27">
        <v>3</v>
      </c>
      <c r="G227" s="40">
        <v>29.01</v>
      </c>
      <c r="H227" s="32"/>
      <c r="I227" s="17">
        <f>IFERROR(Таб04_08[[#This Row],[Цена]]*Таб04_08[[#This Row],[Заказ]],"")</f>
        <v>0</v>
      </c>
      <c r="J227" s="18" t="s">
        <v>10644</v>
      </c>
      <c r="K227" s="73" t="str">
        <f t="shared" si="3"/>
        <v/>
      </c>
      <c r="L227" s="25"/>
    </row>
    <row r="228" spans="1:12" s="4" customFormat="1" ht="15.6" x14ac:dyDescent="0.3">
      <c r="A228" s="5"/>
      <c r="B228" s="30" t="s">
        <v>3324</v>
      </c>
      <c r="C228" s="31" t="s">
        <v>3325</v>
      </c>
      <c r="D228" s="33" t="s">
        <v>10220</v>
      </c>
      <c r="E228" s="33" t="s">
        <v>16</v>
      </c>
      <c r="F228" s="27">
        <v>3</v>
      </c>
      <c r="G228" s="40">
        <v>34.36</v>
      </c>
      <c r="H228" s="32"/>
      <c r="I228" s="17">
        <f>IFERROR(Таб04_08[[#This Row],[Цена]]*Таб04_08[[#This Row],[Заказ]],"")</f>
        <v>0</v>
      </c>
      <c r="J228" s="18" t="s">
        <v>10644</v>
      </c>
      <c r="K228" s="73" t="str">
        <f t="shared" si="3"/>
        <v/>
      </c>
      <c r="L228" s="25"/>
    </row>
    <row r="229" spans="1:12" s="4" customFormat="1" ht="15.6" x14ac:dyDescent="0.3">
      <c r="A229" s="5"/>
      <c r="B229" s="30" t="s">
        <v>3326</v>
      </c>
      <c r="C229" s="31" t="s">
        <v>3327</v>
      </c>
      <c r="D229" s="33" t="s">
        <v>10220</v>
      </c>
      <c r="E229" s="33" t="s">
        <v>16</v>
      </c>
      <c r="F229" s="27">
        <v>3</v>
      </c>
      <c r="G229" s="40">
        <v>29.01</v>
      </c>
      <c r="H229" s="32"/>
      <c r="I229" s="17">
        <f>IFERROR(Таб04_08[[#This Row],[Цена]]*Таб04_08[[#This Row],[Заказ]],"")</f>
        <v>0</v>
      </c>
      <c r="J229" s="18" t="s">
        <v>10644</v>
      </c>
      <c r="K229" s="73" t="str">
        <f t="shared" si="3"/>
        <v/>
      </c>
      <c r="L229" s="25"/>
    </row>
    <row r="230" spans="1:12" s="4" customFormat="1" ht="15.6" x14ac:dyDescent="0.3">
      <c r="A230" s="5"/>
      <c r="B230" s="30" t="s">
        <v>3328</v>
      </c>
      <c r="C230" s="31" t="s">
        <v>3329</v>
      </c>
      <c r="D230" s="33" t="s">
        <v>10402</v>
      </c>
      <c r="E230" s="33" t="s">
        <v>16</v>
      </c>
      <c r="F230" s="27">
        <v>1</v>
      </c>
      <c r="G230" s="40">
        <v>45.81</v>
      </c>
      <c r="H230" s="32"/>
      <c r="I230" s="17">
        <f>IFERROR(Таб04_08[[#This Row],[Цена]]*Таб04_08[[#This Row],[Заказ]],"")</f>
        <v>0</v>
      </c>
      <c r="J230" s="18" t="s">
        <v>10644</v>
      </c>
      <c r="K230" s="73" t="str">
        <f t="shared" si="3"/>
        <v/>
      </c>
      <c r="L230" s="25"/>
    </row>
    <row r="231" spans="1:12" s="4" customFormat="1" ht="15.6" x14ac:dyDescent="0.3">
      <c r="A231" s="5"/>
      <c r="B231" s="30" t="s">
        <v>3330</v>
      </c>
      <c r="C231" s="31" t="s">
        <v>3331</v>
      </c>
      <c r="D231" s="33" t="s">
        <v>10220</v>
      </c>
      <c r="E231" s="33" t="s">
        <v>16</v>
      </c>
      <c r="F231" s="27">
        <v>3</v>
      </c>
      <c r="G231" s="40">
        <v>29.01</v>
      </c>
      <c r="H231" s="32"/>
      <c r="I231" s="17">
        <f>IFERROR(Таб04_08[[#This Row],[Цена]]*Таб04_08[[#This Row],[Заказ]],"")</f>
        <v>0</v>
      </c>
      <c r="J231" s="18" t="s">
        <v>10644</v>
      </c>
      <c r="K231" s="73" t="str">
        <f t="shared" si="3"/>
        <v/>
      </c>
      <c r="L231" s="25"/>
    </row>
    <row r="232" spans="1:12" s="4" customFormat="1" ht="15.6" x14ac:dyDescent="0.3">
      <c r="A232" s="5"/>
      <c r="B232" s="30" t="s">
        <v>3332</v>
      </c>
      <c r="C232" s="31" t="s">
        <v>3333</v>
      </c>
      <c r="D232" s="33" t="s">
        <v>10220</v>
      </c>
      <c r="E232" s="33" t="s">
        <v>16</v>
      </c>
      <c r="F232" s="27">
        <v>3</v>
      </c>
      <c r="G232" s="40">
        <v>29.01</v>
      </c>
      <c r="H232" s="32"/>
      <c r="I232" s="17">
        <f>IFERROR(Таб04_08[[#This Row],[Цена]]*Таб04_08[[#This Row],[Заказ]],"")</f>
        <v>0</v>
      </c>
      <c r="J232" s="18" t="s">
        <v>10644</v>
      </c>
      <c r="K232" s="73" t="str">
        <f t="shared" si="3"/>
        <v/>
      </c>
      <c r="L232" s="25"/>
    </row>
    <row r="233" spans="1:12" s="4" customFormat="1" ht="15.6" x14ac:dyDescent="0.3">
      <c r="A233" s="5"/>
      <c r="B233" s="30" t="s">
        <v>3334</v>
      </c>
      <c r="C233" s="31" t="s">
        <v>3335</v>
      </c>
      <c r="D233" s="33" t="s">
        <v>10220</v>
      </c>
      <c r="E233" s="33" t="s">
        <v>16</v>
      </c>
      <c r="F233" s="27">
        <v>3</v>
      </c>
      <c r="G233" s="40">
        <v>14.5</v>
      </c>
      <c r="H233" s="32"/>
      <c r="I233" s="17">
        <f>IFERROR(Таб04_08[[#This Row],[Цена]]*Таб04_08[[#This Row],[Заказ]],"")</f>
        <v>0</v>
      </c>
      <c r="J233" s="18" t="s">
        <v>10644</v>
      </c>
      <c r="K233" s="73" t="str">
        <f t="shared" si="3"/>
        <v/>
      </c>
      <c r="L233" s="25"/>
    </row>
    <row r="234" spans="1:12" s="4" customFormat="1" ht="15.6" x14ac:dyDescent="0.3">
      <c r="A234" s="5"/>
      <c r="B234" s="30" t="s">
        <v>3336</v>
      </c>
      <c r="C234" s="31" t="s">
        <v>3337</v>
      </c>
      <c r="D234" s="33" t="s">
        <v>10220</v>
      </c>
      <c r="E234" s="33" t="s">
        <v>16</v>
      </c>
      <c r="F234" s="27">
        <v>3</v>
      </c>
      <c r="G234" s="40">
        <v>14.5</v>
      </c>
      <c r="H234" s="32"/>
      <c r="I234" s="17">
        <f>IFERROR(Таб04_08[[#This Row],[Цена]]*Таб04_08[[#This Row],[Заказ]],"")</f>
        <v>0</v>
      </c>
      <c r="J234" s="18" t="s">
        <v>10644</v>
      </c>
      <c r="K234" s="73" t="str">
        <f t="shared" si="3"/>
        <v/>
      </c>
      <c r="L234" s="25"/>
    </row>
    <row r="235" spans="1:12" s="4" customFormat="1" ht="15.6" x14ac:dyDescent="0.3">
      <c r="A235" s="5"/>
      <c r="B235" s="30" t="s">
        <v>3338</v>
      </c>
      <c r="C235" s="31" t="s">
        <v>3339</v>
      </c>
      <c r="D235" s="33" t="s">
        <v>10220</v>
      </c>
      <c r="E235" s="33" t="s">
        <v>16</v>
      </c>
      <c r="F235" s="27">
        <v>3</v>
      </c>
      <c r="G235" s="40">
        <v>14.5</v>
      </c>
      <c r="H235" s="32"/>
      <c r="I235" s="17">
        <f>IFERROR(Таб04_08[[#This Row],[Цена]]*Таб04_08[[#This Row],[Заказ]],"")</f>
        <v>0</v>
      </c>
      <c r="J235" s="18" t="s">
        <v>10644</v>
      </c>
      <c r="K235" s="73" t="str">
        <f t="shared" si="3"/>
        <v/>
      </c>
      <c r="L235" s="25"/>
    </row>
    <row r="236" spans="1:12" s="4" customFormat="1" ht="15.6" x14ac:dyDescent="0.3">
      <c r="A236" s="5"/>
      <c r="B236" s="30" t="s">
        <v>3601</v>
      </c>
      <c r="C236" s="31" t="s">
        <v>3602</v>
      </c>
      <c r="D236" s="33" t="s">
        <v>10045</v>
      </c>
      <c r="E236" s="33" t="s">
        <v>16</v>
      </c>
      <c r="F236" s="27">
        <v>3</v>
      </c>
      <c r="G236" s="40">
        <v>8.4</v>
      </c>
      <c r="H236" s="32"/>
      <c r="I236" s="17">
        <f>IFERROR(Таб04_08[[#This Row],[Цена]]*Таб04_08[[#This Row],[Заказ]],"")</f>
        <v>0</v>
      </c>
      <c r="J236" s="18" t="s">
        <v>10644</v>
      </c>
      <c r="K236" s="73" t="str">
        <f t="shared" si="3"/>
        <v/>
      </c>
      <c r="L236" s="25"/>
    </row>
    <row r="237" spans="1:12" s="4" customFormat="1" ht="15.6" x14ac:dyDescent="0.3">
      <c r="A237" s="5"/>
      <c r="B237" s="30" t="s">
        <v>3344</v>
      </c>
      <c r="C237" s="31" t="s">
        <v>3345</v>
      </c>
      <c r="D237" s="33" t="s">
        <v>10401</v>
      </c>
      <c r="E237" s="33" t="s">
        <v>16</v>
      </c>
      <c r="F237" s="27">
        <v>5</v>
      </c>
      <c r="G237" s="40">
        <v>4.58</v>
      </c>
      <c r="H237" s="32"/>
      <c r="I237" s="17">
        <f>IFERROR(Таб04_08[[#This Row],[Цена]]*Таб04_08[[#This Row],[Заказ]],"")</f>
        <v>0</v>
      </c>
      <c r="J237" s="18" t="s">
        <v>10644</v>
      </c>
      <c r="K237" s="73" t="str">
        <f t="shared" si="3"/>
        <v/>
      </c>
      <c r="L237" s="25"/>
    </row>
    <row r="238" spans="1:12" s="4" customFormat="1" ht="15.6" x14ac:dyDescent="0.3">
      <c r="A238" s="5"/>
      <c r="B238" s="30" t="s">
        <v>3352</v>
      </c>
      <c r="C238" s="31" t="s">
        <v>3353</v>
      </c>
      <c r="D238" s="33" t="s">
        <v>10220</v>
      </c>
      <c r="E238" s="33" t="s">
        <v>1542</v>
      </c>
      <c r="F238" s="27">
        <v>3</v>
      </c>
      <c r="G238" s="40">
        <v>9.16</v>
      </c>
      <c r="H238" s="32"/>
      <c r="I238" s="17">
        <f>IFERROR(Таб04_08[[#This Row],[Цена]]*Таб04_08[[#This Row],[Заказ]],"")</f>
        <v>0</v>
      </c>
      <c r="J238" s="18" t="s">
        <v>10644</v>
      </c>
      <c r="K238" s="73" t="str">
        <f t="shared" si="3"/>
        <v/>
      </c>
      <c r="L238" s="25"/>
    </row>
    <row r="239" spans="1:12" s="4" customFormat="1" ht="15.6" x14ac:dyDescent="0.3">
      <c r="A239" s="5"/>
      <c r="B239" s="30" t="s">
        <v>3354</v>
      </c>
      <c r="C239" s="31" t="s">
        <v>3355</v>
      </c>
      <c r="D239" s="33" t="s">
        <v>10220</v>
      </c>
      <c r="E239" s="33" t="s">
        <v>1542</v>
      </c>
      <c r="F239" s="27">
        <v>3</v>
      </c>
      <c r="G239" s="40">
        <v>9.16</v>
      </c>
      <c r="H239" s="32"/>
      <c r="I239" s="17">
        <f>IFERROR(Таб04_08[[#This Row],[Цена]]*Таб04_08[[#This Row],[Заказ]],"")</f>
        <v>0</v>
      </c>
      <c r="J239" s="18" t="s">
        <v>10644</v>
      </c>
      <c r="K239" s="73" t="str">
        <f t="shared" si="3"/>
        <v/>
      </c>
      <c r="L239" s="25"/>
    </row>
    <row r="240" spans="1:12" s="4" customFormat="1" ht="15.6" x14ac:dyDescent="0.3">
      <c r="A240" s="5"/>
      <c r="B240" s="30" t="s">
        <v>3356</v>
      </c>
      <c r="C240" s="31" t="s">
        <v>3357</v>
      </c>
      <c r="D240" s="33" t="s">
        <v>10220</v>
      </c>
      <c r="E240" s="33" t="s">
        <v>1542</v>
      </c>
      <c r="F240" s="27">
        <v>3</v>
      </c>
      <c r="G240" s="40">
        <v>9.16</v>
      </c>
      <c r="H240" s="32"/>
      <c r="I240" s="17">
        <f>IFERROR(Таб04_08[[#This Row],[Цена]]*Таб04_08[[#This Row],[Заказ]],"")</f>
        <v>0</v>
      </c>
      <c r="J240" s="18" t="s">
        <v>10644</v>
      </c>
      <c r="K240" s="73" t="str">
        <f t="shared" si="3"/>
        <v/>
      </c>
      <c r="L240" s="25"/>
    </row>
    <row r="241" spans="1:12" s="4" customFormat="1" ht="15.6" x14ac:dyDescent="0.3">
      <c r="A241" s="5"/>
      <c r="B241" s="30" t="s">
        <v>3358</v>
      </c>
      <c r="C241" s="31" t="s">
        <v>3359</v>
      </c>
      <c r="D241" s="33" t="s">
        <v>10220</v>
      </c>
      <c r="E241" s="33" t="s">
        <v>1542</v>
      </c>
      <c r="F241" s="27">
        <v>3</v>
      </c>
      <c r="G241" s="40">
        <v>9.16</v>
      </c>
      <c r="H241" s="32"/>
      <c r="I241" s="17">
        <f>IFERROR(Таб04_08[[#This Row],[Цена]]*Таб04_08[[#This Row],[Заказ]],"")</f>
        <v>0</v>
      </c>
      <c r="J241" s="18" t="s">
        <v>10644</v>
      </c>
      <c r="K241" s="73" t="str">
        <f t="shared" si="3"/>
        <v/>
      </c>
      <c r="L241" s="25"/>
    </row>
    <row r="242" spans="1:12" s="4" customFormat="1" ht="15.6" x14ac:dyDescent="0.3">
      <c r="A242" s="5"/>
      <c r="B242" s="30" t="s">
        <v>3360</v>
      </c>
      <c r="C242" s="31" t="s">
        <v>3361</v>
      </c>
      <c r="D242" s="33" t="s">
        <v>10060</v>
      </c>
      <c r="E242" s="33" t="s">
        <v>1542</v>
      </c>
      <c r="F242" s="27">
        <v>1</v>
      </c>
      <c r="G242" s="40">
        <v>14.5</v>
      </c>
      <c r="H242" s="32"/>
      <c r="I242" s="17">
        <f>IFERROR(Таб04_08[[#This Row],[Цена]]*Таб04_08[[#This Row],[Заказ]],"")</f>
        <v>0</v>
      </c>
      <c r="J242" s="18" t="s">
        <v>10644</v>
      </c>
      <c r="K242" s="73" t="str">
        <f t="shared" si="3"/>
        <v/>
      </c>
      <c r="L242" s="25"/>
    </row>
    <row r="243" spans="1:12" s="4" customFormat="1" ht="15.6" x14ac:dyDescent="0.3">
      <c r="A243" s="5"/>
      <c r="B243" s="30" t="s">
        <v>3362</v>
      </c>
      <c r="C243" s="31" t="s">
        <v>3363</v>
      </c>
      <c r="D243" s="33" t="s">
        <v>10220</v>
      </c>
      <c r="E243" s="33" t="s">
        <v>1542</v>
      </c>
      <c r="F243" s="27">
        <v>3</v>
      </c>
      <c r="G243" s="40">
        <v>9.16</v>
      </c>
      <c r="H243" s="32"/>
      <c r="I243" s="17">
        <f>IFERROR(Таб04_08[[#This Row],[Цена]]*Таб04_08[[#This Row],[Заказ]],"")</f>
        <v>0</v>
      </c>
      <c r="J243" s="18" t="s">
        <v>10644</v>
      </c>
      <c r="K243" s="73" t="str">
        <f t="shared" si="3"/>
        <v/>
      </c>
      <c r="L243" s="25"/>
    </row>
    <row r="244" spans="1:12" s="4" customFormat="1" ht="15.6" x14ac:dyDescent="0.3">
      <c r="A244" s="5"/>
      <c r="B244" s="30" t="s">
        <v>3364</v>
      </c>
      <c r="C244" s="31" t="s">
        <v>3365</v>
      </c>
      <c r="D244" s="33" t="s">
        <v>10220</v>
      </c>
      <c r="E244" s="33" t="s">
        <v>1542</v>
      </c>
      <c r="F244" s="27">
        <v>3</v>
      </c>
      <c r="G244" s="40">
        <v>9.16</v>
      </c>
      <c r="H244" s="32"/>
      <c r="I244" s="17">
        <f>IFERROR(Таб04_08[[#This Row],[Цена]]*Таб04_08[[#This Row],[Заказ]],"")</f>
        <v>0</v>
      </c>
      <c r="J244" s="18" t="s">
        <v>10644</v>
      </c>
      <c r="K244" s="73" t="str">
        <f t="shared" si="3"/>
        <v/>
      </c>
      <c r="L244" s="25"/>
    </row>
    <row r="245" spans="1:12" s="4" customFormat="1" ht="15.6" x14ac:dyDescent="0.3">
      <c r="A245" s="5"/>
      <c r="B245" s="30" t="s">
        <v>3366</v>
      </c>
      <c r="C245" s="31" t="s">
        <v>3367</v>
      </c>
      <c r="D245" s="33" t="s">
        <v>10220</v>
      </c>
      <c r="E245" s="33" t="s">
        <v>1542</v>
      </c>
      <c r="F245" s="27">
        <v>3</v>
      </c>
      <c r="G245" s="40">
        <v>9.16</v>
      </c>
      <c r="H245" s="32"/>
      <c r="I245" s="17">
        <f>IFERROR(Таб04_08[[#This Row],[Цена]]*Таб04_08[[#This Row],[Заказ]],"")</f>
        <v>0</v>
      </c>
      <c r="J245" s="18" t="s">
        <v>10644</v>
      </c>
      <c r="K245" s="73" t="str">
        <f t="shared" si="3"/>
        <v/>
      </c>
      <c r="L245" s="25"/>
    </row>
    <row r="246" spans="1:12" s="4" customFormat="1" ht="15.6" x14ac:dyDescent="0.3">
      <c r="A246" s="5"/>
      <c r="B246" s="30" t="s">
        <v>3370</v>
      </c>
      <c r="C246" s="31" t="s">
        <v>3371</v>
      </c>
      <c r="D246" s="33" t="s">
        <v>10220</v>
      </c>
      <c r="E246" s="33" t="s">
        <v>1542</v>
      </c>
      <c r="F246" s="27">
        <v>3</v>
      </c>
      <c r="G246" s="40">
        <v>9.16</v>
      </c>
      <c r="H246" s="32"/>
      <c r="I246" s="17">
        <f>IFERROR(Таб04_08[[#This Row],[Цена]]*Таб04_08[[#This Row],[Заказ]],"")</f>
        <v>0</v>
      </c>
      <c r="J246" s="18" t="s">
        <v>10644</v>
      </c>
      <c r="K246" s="73" t="str">
        <f t="shared" si="3"/>
        <v/>
      </c>
      <c r="L246" s="25"/>
    </row>
    <row r="247" spans="1:12" s="4" customFormat="1" ht="15.6" x14ac:dyDescent="0.3">
      <c r="A247" s="5"/>
      <c r="B247" s="30" t="s">
        <v>3368</v>
      </c>
      <c r="C247" s="31" t="s">
        <v>3369</v>
      </c>
      <c r="D247" s="33" t="s">
        <v>10220</v>
      </c>
      <c r="E247" s="33" t="s">
        <v>1542</v>
      </c>
      <c r="F247" s="27">
        <v>3</v>
      </c>
      <c r="G247" s="40">
        <v>11.45</v>
      </c>
      <c r="H247" s="32"/>
      <c r="I247" s="17">
        <f>IFERROR(Таб04_08[[#This Row],[Цена]]*Таб04_08[[#This Row],[Заказ]],"")</f>
        <v>0</v>
      </c>
      <c r="J247" s="18" t="s">
        <v>10644</v>
      </c>
      <c r="K247" s="73" t="str">
        <f t="shared" si="3"/>
        <v/>
      </c>
      <c r="L247" s="25"/>
    </row>
    <row r="248" spans="1:12" s="4" customFormat="1" ht="15.6" x14ac:dyDescent="0.3">
      <c r="A248" s="5"/>
      <c r="B248" s="30" t="s">
        <v>3215</v>
      </c>
      <c r="C248" s="31" t="s">
        <v>3216</v>
      </c>
      <c r="D248" s="33" t="s">
        <v>10197</v>
      </c>
      <c r="E248" s="33" t="s">
        <v>16</v>
      </c>
      <c r="F248" s="27">
        <v>1</v>
      </c>
      <c r="G248" s="40">
        <v>19.09</v>
      </c>
      <c r="H248" s="32"/>
      <c r="I248" s="17">
        <f>IFERROR(Таб04_08[[#This Row],[Цена]]*Таб04_08[[#This Row],[Заказ]],"")</f>
        <v>0</v>
      </c>
      <c r="J248" s="18" t="s">
        <v>10644</v>
      </c>
      <c r="K248" s="73" t="str">
        <f t="shared" si="3"/>
        <v/>
      </c>
      <c r="L248" s="25"/>
    </row>
    <row r="249" spans="1:12" s="4" customFormat="1" ht="15.6" x14ac:dyDescent="0.3">
      <c r="A249" s="5"/>
      <c r="B249" s="30" t="s">
        <v>3219</v>
      </c>
      <c r="C249" s="31" t="s">
        <v>3220</v>
      </c>
      <c r="D249" s="33" t="s">
        <v>10197</v>
      </c>
      <c r="E249" s="33" t="s">
        <v>16</v>
      </c>
      <c r="F249" s="27">
        <v>1</v>
      </c>
      <c r="G249" s="40">
        <v>19.09</v>
      </c>
      <c r="H249" s="32"/>
      <c r="I249" s="17">
        <f>IFERROR(Таб04_08[[#This Row],[Цена]]*Таб04_08[[#This Row],[Заказ]],"")</f>
        <v>0</v>
      </c>
      <c r="J249" s="18" t="s">
        <v>10644</v>
      </c>
      <c r="K249" s="73" t="str">
        <f t="shared" si="3"/>
        <v/>
      </c>
      <c r="L249" s="25"/>
    </row>
    <row r="250" spans="1:12" s="4" customFormat="1" ht="15.6" x14ac:dyDescent="0.3">
      <c r="A250" s="5"/>
      <c r="B250" s="30" t="s">
        <v>3225</v>
      </c>
      <c r="C250" s="31" t="s">
        <v>3226</v>
      </c>
      <c r="D250" s="33" t="s">
        <v>10197</v>
      </c>
      <c r="E250" s="33" t="s">
        <v>16</v>
      </c>
      <c r="F250" s="27">
        <v>1</v>
      </c>
      <c r="G250" s="40">
        <v>22.9</v>
      </c>
      <c r="H250" s="32"/>
      <c r="I250" s="17">
        <f>IFERROR(Таб04_08[[#This Row],[Цена]]*Таб04_08[[#This Row],[Заказ]],"")</f>
        <v>0</v>
      </c>
      <c r="J250" s="18" t="s">
        <v>10644</v>
      </c>
      <c r="K250" s="73" t="str">
        <f t="shared" si="3"/>
        <v/>
      </c>
      <c r="L250" s="25"/>
    </row>
    <row r="251" spans="1:12" s="4" customFormat="1" ht="15.6" x14ac:dyDescent="0.3">
      <c r="A251" s="5"/>
      <c r="B251" s="30" t="s">
        <v>3229</v>
      </c>
      <c r="C251" s="31" t="s">
        <v>3230</v>
      </c>
      <c r="D251" s="33" t="s">
        <v>10197</v>
      </c>
      <c r="E251" s="33" t="s">
        <v>16</v>
      </c>
      <c r="F251" s="27">
        <v>1</v>
      </c>
      <c r="G251" s="40">
        <v>19.09</v>
      </c>
      <c r="H251" s="32"/>
      <c r="I251" s="17">
        <f>IFERROR(Таб04_08[[#This Row],[Цена]]*Таб04_08[[#This Row],[Заказ]],"")</f>
        <v>0</v>
      </c>
      <c r="J251" s="18" t="s">
        <v>10644</v>
      </c>
      <c r="K251" s="73" t="str">
        <f t="shared" si="3"/>
        <v/>
      </c>
      <c r="L251" s="25"/>
    </row>
    <row r="252" spans="1:12" s="4" customFormat="1" ht="15.6" x14ac:dyDescent="0.3">
      <c r="A252" s="5"/>
      <c r="B252" s="30" t="s">
        <v>3235</v>
      </c>
      <c r="C252" s="31" t="s">
        <v>3236</v>
      </c>
      <c r="D252" s="33" t="s">
        <v>10197</v>
      </c>
      <c r="E252" s="33" t="s">
        <v>16</v>
      </c>
      <c r="F252" s="27">
        <v>1</v>
      </c>
      <c r="G252" s="40">
        <v>19.09</v>
      </c>
      <c r="H252" s="32"/>
      <c r="I252" s="17">
        <f>IFERROR(Таб04_08[[#This Row],[Цена]]*Таб04_08[[#This Row],[Заказ]],"")</f>
        <v>0</v>
      </c>
      <c r="J252" s="18" t="s">
        <v>10644</v>
      </c>
      <c r="K252" s="73" t="str">
        <f t="shared" si="3"/>
        <v/>
      </c>
      <c r="L252" s="25"/>
    </row>
    <row r="253" spans="1:12" s="4" customFormat="1" ht="15.6" x14ac:dyDescent="0.3">
      <c r="A253" s="5"/>
      <c r="B253" s="30" t="s">
        <v>3239</v>
      </c>
      <c r="C253" s="31" t="s">
        <v>3240</v>
      </c>
      <c r="D253" s="33" t="s">
        <v>10197</v>
      </c>
      <c r="E253" s="33" t="s">
        <v>16</v>
      </c>
      <c r="F253" s="27">
        <v>1</v>
      </c>
      <c r="G253" s="40">
        <v>19.09</v>
      </c>
      <c r="H253" s="32"/>
      <c r="I253" s="17">
        <f>IFERROR(Таб04_08[[#This Row],[Цена]]*Таб04_08[[#This Row],[Заказ]],"")</f>
        <v>0</v>
      </c>
      <c r="J253" s="18" t="s">
        <v>10644</v>
      </c>
      <c r="K253" s="73" t="str">
        <f t="shared" si="3"/>
        <v/>
      </c>
      <c r="L253" s="25"/>
    </row>
    <row r="254" spans="1:12" s="4" customFormat="1" ht="15.6" x14ac:dyDescent="0.3">
      <c r="A254" s="5"/>
      <c r="B254" s="30" t="s">
        <v>3237</v>
      </c>
      <c r="C254" s="31" t="s">
        <v>3238</v>
      </c>
      <c r="D254" s="33" t="s">
        <v>10045</v>
      </c>
      <c r="E254" s="33" t="s">
        <v>16</v>
      </c>
      <c r="F254" s="27">
        <v>3</v>
      </c>
      <c r="G254" s="40">
        <v>6.1</v>
      </c>
      <c r="H254" s="32"/>
      <c r="I254" s="17">
        <f>IFERROR(Таб04_08[[#This Row],[Цена]]*Таб04_08[[#This Row],[Заказ]],"")</f>
        <v>0</v>
      </c>
      <c r="J254" s="18" t="s">
        <v>10644</v>
      </c>
      <c r="K254" s="73" t="str">
        <f t="shared" si="3"/>
        <v/>
      </c>
      <c r="L254" s="25"/>
    </row>
    <row r="255" spans="1:12" s="4" customFormat="1" ht="15.6" x14ac:dyDescent="0.3">
      <c r="A255" s="5"/>
      <c r="B255" s="30" t="s">
        <v>3187</v>
      </c>
      <c r="C255" s="31" t="s">
        <v>3188</v>
      </c>
      <c r="D255" s="33" t="s">
        <v>10136</v>
      </c>
      <c r="E255" s="33" t="s">
        <v>16</v>
      </c>
      <c r="F255" s="27">
        <v>1</v>
      </c>
      <c r="G255" s="40">
        <v>19.09</v>
      </c>
      <c r="H255" s="32"/>
      <c r="I255" s="17">
        <f>IFERROR(Таб04_08[[#This Row],[Цена]]*Таб04_08[[#This Row],[Заказ]],"")</f>
        <v>0</v>
      </c>
      <c r="J255" s="18" t="s">
        <v>10644</v>
      </c>
      <c r="K255" s="73" t="str">
        <f t="shared" si="3"/>
        <v/>
      </c>
      <c r="L255" s="25"/>
    </row>
    <row r="256" spans="1:12" s="4" customFormat="1" ht="15.6" x14ac:dyDescent="0.3">
      <c r="A256" s="5"/>
      <c r="B256" s="30" t="s">
        <v>3195</v>
      </c>
      <c r="C256" s="31" t="s">
        <v>3196</v>
      </c>
      <c r="D256" s="33" t="s">
        <v>10045</v>
      </c>
      <c r="E256" s="33" t="s">
        <v>16</v>
      </c>
      <c r="F256" s="27">
        <v>3</v>
      </c>
      <c r="G256" s="40">
        <v>7.63</v>
      </c>
      <c r="H256" s="32"/>
      <c r="I256" s="17">
        <f>IFERROR(Таб04_08[[#This Row],[Цена]]*Таб04_08[[#This Row],[Заказ]],"")</f>
        <v>0</v>
      </c>
      <c r="J256" s="18" t="s">
        <v>10644</v>
      </c>
      <c r="K256" s="73" t="str">
        <f t="shared" si="3"/>
        <v/>
      </c>
      <c r="L256" s="25"/>
    </row>
    <row r="257" spans="1:12" s="4" customFormat="1" ht="15.6" x14ac:dyDescent="0.3">
      <c r="A257" s="5"/>
      <c r="B257" s="30" t="s">
        <v>3185</v>
      </c>
      <c r="C257" s="31" t="s">
        <v>3186</v>
      </c>
      <c r="D257" s="33" t="s">
        <v>10136</v>
      </c>
      <c r="E257" s="33" t="s">
        <v>16</v>
      </c>
      <c r="F257" s="27">
        <v>1</v>
      </c>
      <c r="G257" s="40">
        <v>19.09</v>
      </c>
      <c r="H257" s="32"/>
      <c r="I257" s="17">
        <f>IFERROR(Таб04_08[[#This Row],[Цена]]*Таб04_08[[#This Row],[Заказ]],"")</f>
        <v>0</v>
      </c>
      <c r="J257" s="18" t="s">
        <v>10644</v>
      </c>
      <c r="K257" s="73" t="str">
        <f t="shared" si="3"/>
        <v/>
      </c>
      <c r="L257" s="25"/>
    </row>
    <row r="258" spans="1:12" s="4" customFormat="1" ht="15.6" x14ac:dyDescent="0.3">
      <c r="A258" s="5"/>
      <c r="B258" s="30" t="s">
        <v>3193</v>
      </c>
      <c r="C258" s="31" t="s">
        <v>3194</v>
      </c>
      <c r="D258" s="33" t="s">
        <v>10402</v>
      </c>
      <c r="E258" s="33" t="s">
        <v>16</v>
      </c>
      <c r="F258" s="27">
        <v>1</v>
      </c>
      <c r="G258" s="40">
        <v>13.74</v>
      </c>
      <c r="H258" s="32"/>
      <c r="I258" s="17">
        <f>IFERROR(Таб04_08[[#This Row],[Цена]]*Таб04_08[[#This Row],[Заказ]],"")</f>
        <v>0</v>
      </c>
      <c r="J258" s="18" t="s">
        <v>10644</v>
      </c>
      <c r="K258" s="73" t="str">
        <f t="shared" si="3"/>
        <v/>
      </c>
      <c r="L258" s="25"/>
    </row>
    <row r="259" spans="1:12" s="4" customFormat="1" ht="15.6" x14ac:dyDescent="0.3">
      <c r="A259" s="5"/>
      <c r="B259" s="30" t="s">
        <v>3250</v>
      </c>
      <c r="C259" s="31" t="s">
        <v>3251</v>
      </c>
      <c r="D259" s="33" t="s">
        <v>10045</v>
      </c>
      <c r="E259" s="33" t="s">
        <v>16</v>
      </c>
      <c r="F259" s="27">
        <v>3</v>
      </c>
      <c r="G259" s="40">
        <v>7.63</v>
      </c>
      <c r="H259" s="32"/>
      <c r="I259" s="17">
        <f>IFERROR(Таб04_08[[#This Row],[Цена]]*Таб04_08[[#This Row],[Заказ]],"")</f>
        <v>0</v>
      </c>
      <c r="J259" s="18" t="s">
        <v>10644</v>
      </c>
      <c r="K259" s="73" t="str">
        <f t="shared" si="3"/>
        <v/>
      </c>
      <c r="L259" s="25"/>
    </row>
    <row r="260" spans="1:12" s="4" customFormat="1" ht="15.6" x14ac:dyDescent="0.3">
      <c r="A260" s="5"/>
      <c r="B260" s="30" t="s">
        <v>3252</v>
      </c>
      <c r="C260" s="31" t="s">
        <v>3253</v>
      </c>
      <c r="D260" s="33" t="s">
        <v>10406</v>
      </c>
      <c r="E260" s="33" t="s">
        <v>16</v>
      </c>
      <c r="F260" s="27">
        <v>1</v>
      </c>
      <c r="G260" s="40">
        <v>49.63</v>
      </c>
      <c r="H260" s="32"/>
      <c r="I260" s="17">
        <f>IFERROR(Таб04_08[[#This Row],[Цена]]*Таб04_08[[#This Row],[Заказ]],"")</f>
        <v>0</v>
      </c>
      <c r="J260" s="18" t="s">
        <v>10644</v>
      </c>
      <c r="K260" s="73" t="str">
        <f t="shared" si="3"/>
        <v/>
      </c>
      <c r="L260" s="25"/>
    </row>
    <row r="261" spans="1:12" s="4" customFormat="1" ht="15.6" x14ac:dyDescent="0.3">
      <c r="A261" s="5"/>
      <c r="B261" s="30" t="s">
        <v>3201</v>
      </c>
      <c r="C261" s="31" t="s">
        <v>3202</v>
      </c>
      <c r="D261" s="33" t="s">
        <v>10197</v>
      </c>
      <c r="E261" s="33" t="s">
        <v>16</v>
      </c>
      <c r="F261" s="27">
        <v>1</v>
      </c>
      <c r="G261" s="40">
        <v>22.9</v>
      </c>
      <c r="H261" s="32"/>
      <c r="I261" s="17">
        <f>IFERROR(Таб04_08[[#This Row],[Цена]]*Таб04_08[[#This Row],[Заказ]],"")</f>
        <v>0</v>
      </c>
      <c r="J261" s="18" t="s">
        <v>10644</v>
      </c>
      <c r="K261" s="73" t="str">
        <f t="shared" si="3"/>
        <v/>
      </c>
      <c r="L261" s="25"/>
    </row>
    <row r="262" spans="1:12" s="4" customFormat="1" ht="15.6" x14ac:dyDescent="0.3">
      <c r="A262" s="5"/>
      <c r="B262" s="30" t="s">
        <v>3203</v>
      </c>
      <c r="C262" s="31" t="s">
        <v>3204</v>
      </c>
      <c r="D262" s="33" t="s">
        <v>10406</v>
      </c>
      <c r="E262" s="33" t="s">
        <v>16</v>
      </c>
      <c r="F262" s="27">
        <v>1</v>
      </c>
      <c r="G262" s="40">
        <v>49.63</v>
      </c>
      <c r="H262" s="32"/>
      <c r="I262" s="17">
        <f>IFERROR(Таб04_08[[#This Row],[Цена]]*Таб04_08[[#This Row],[Заказ]],"")</f>
        <v>0</v>
      </c>
      <c r="J262" s="18" t="s">
        <v>10644</v>
      </c>
      <c r="K262" s="73" t="str">
        <f t="shared" ref="K262:K325" si="4">IF(AND($K$4&gt;0,$K$4&lt;300),"Минимальный заказ по вкладке 300 евро","")</f>
        <v/>
      </c>
      <c r="L262" s="25"/>
    </row>
    <row r="263" spans="1:12" s="4" customFormat="1" ht="15.6" x14ac:dyDescent="0.3">
      <c r="A263" s="5"/>
      <c r="B263" s="30" t="s">
        <v>3209</v>
      </c>
      <c r="C263" s="31" t="s">
        <v>3210</v>
      </c>
      <c r="D263" s="33" t="s">
        <v>10406</v>
      </c>
      <c r="E263" s="33" t="s">
        <v>16</v>
      </c>
      <c r="F263" s="27">
        <v>1</v>
      </c>
      <c r="G263" s="40">
        <v>49.63</v>
      </c>
      <c r="H263" s="32"/>
      <c r="I263" s="17">
        <f>IFERROR(Таб04_08[[#This Row],[Цена]]*Таб04_08[[#This Row],[Заказ]],"")</f>
        <v>0</v>
      </c>
      <c r="J263" s="18" t="s">
        <v>10644</v>
      </c>
      <c r="K263" s="73" t="str">
        <f t="shared" si="4"/>
        <v/>
      </c>
      <c r="L263" s="25"/>
    </row>
    <row r="264" spans="1:12" s="4" customFormat="1" ht="15.6" x14ac:dyDescent="0.3">
      <c r="A264" s="5"/>
      <c r="B264" s="30" t="s">
        <v>3256</v>
      </c>
      <c r="C264" s="31" t="s">
        <v>3257</v>
      </c>
      <c r="D264" s="33" t="s">
        <v>10400</v>
      </c>
      <c r="E264" s="33" t="s">
        <v>16</v>
      </c>
      <c r="F264" s="27">
        <v>1</v>
      </c>
      <c r="G264" s="40">
        <v>19.09</v>
      </c>
      <c r="H264" s="32"/>
      <c r="I264" s="17">
        <f>IFERROR(Таб04_08[[#This Row],[Цена]]*Таб04_08[[#This Row],[Заказ]],"")</f>
        <v>0</v>
      </c>
      <c r="J264" s="18" t="s">
        <v>10644</v>
      </c>
      <c r="K264" s="73" t="str">
        <f t="shared" si="4"/>
        <v/>
      </c>
      <c r="L264" s="25"/>
    </row>
    <row r="265" spans="1:12" s="4" customFormat="1" ht="15.6" x14ac:dyDescent="0.3">
      <c r="A265" s="5"/>
      <c r="B265" s="30" t="s">
        <v>3258</v>
      </c>
      <c r="C265" s="31" t="s">
        <v>3259</v>
      </c>
      <c r="D265" s="33" t="s">
        <v>10220</v>
      </c>
      <c r="E265" s="33" t="s">
        <v>16</v>
      </c>
      <c r="F265" s="27">
        <v>3</v>
      </c>
      <c r="G265" s="40">
        <v>6.87</v>
      </c>
      <c r="H265" s="32"/>
      <c r="I265" s="17">
        <f>IFERROR(Таб04_08[[#This Row],[Цена]]*Таб04_08[[#This Row],[Заказ]],"")</f>
        <v>0</v>
      </c>
      <c r="J265" s="18" t="s">
        <v>10644</v>
      </c>
      <c r="K265" s="73" t="str">
        <f t="shared" si="4"/>
        <v/>
      </c>
      <c r="L265" s="25"/>
    </row>
    <row r="266" spans="1:12" s="4" customFormat="1" ht="15.6" x14ac:dyDescent="0.3">
      <c r="A266" s="5"/>
      <c r="B266" s="30" t="s">
        <v>3260</v>
      </c>
      <c r="C266" s="31" t="s">
        <v>3261</v>
      </c>
      <c r="D266" s="33" t="s">
        <v>10402</v>
      </c>
      <c r="E266" s="33" t="s">
        <v>16</v>
      </c>
      <c r="F266" s="27">
        <v>1</v>
      </c>
      <c r="G266" s="40">
        <v>13.74</v>
      </c>
      <c r="H266" s="32"/>
      <c r="I266" s="17">
        <f>IFERROR(Таб04_08[[#This Row],[Цена]]*Таб04_08[[#This Row],[Заказ]],"")</f>
        <v>0</v>
      </c>
      <c r="J266" s="18" t="s">
        <v>10644</v>
      </c>
      <c r="K266" s="73" t="str">
        <f t="shared" si="4"/>
        <v/>
      </c>
      <c r="L266" s="25"/>
    </row>
    <row r="267" spans="1:12" s="4" customFormat="1" ht="15.6" x14ac:dyDescent="0.3">
      <c r="A267" s="5"/>
      <c r="B267" s="30" t="s">
        <v>3245</v>
      </c>
      <c r="C267" s="31" t="s">
        <v>3246</v>
      </c>
      <c r="D267" s="33" t="s">
        <v>10197</v>
      </c>
      <c r="E267" s="33" t="s">
        <v>16</v>
      </c>
      <c r="F267" s="27">
        <v>1</v>
      </c>
      <c r="G267" s="40">
        <v>19.09</v>
      </c>
      <c r="H267" s="32"/>
      <c r="I267" s="17">
        <f>IFERROR(Таб04_08[[#This Row],[Цена]]*Таб04_08[[#This Row],[Заказ]],"")</f>
        <v>0</v>
      </c>
      <c r="J267" s="18" t="s">
        <v>10644</v>
      </c>
      <c r="K267" s="73" t="str">
        <f t="shared" si="4"/>
        <v/>
      </c>
      <c r="L267" s="25"/>
    </row>
    <row r="268" spans="1:12" s="4" customFormat="1" ht="15.6" x14ac:dyDescent="0.3">
      <c r="A268" s="5"/>
      <c r="B268" s="30" t="s">
        <v>3268</v>
      </c>
      <c r="C268" s="31" t="s">
        <v>3269</v>
      </c>
      <c r="D268" s="33" t="s">
        <v>10403</v>
      </c>
      <c r="E268" s="33" t="s">
        <v>16</v>
      </c>
      <c r="F268" s="27">
        <v>1</v>
      </c>
      <c r="G268" s="40">
        <v>30.54</v>
      </c>
      <c r="H268" s="32"/>
      <c r="I268" s="17">
        <f>IFERROR(Таб04_08[[#This Row],[Цена]]*Таб04_08[[#This Row],[Заказ]],"")</f>
        <v>0</v>
      </c>
      <c r="J268" s="18" t="s">
        <v>10644</v>
      </c>
      <c r="K268" s="73" t="str">
        <f t="shared" si="4"/>
        <v/>
      </c>
      <c r="L268" s="25"/>
    </row>
    <row r="269" spans="1:12" s="4" customFormat="1" ht="15.6" x14ac:dyDescent="0.3">
      <c r="A269" s="5"/>
      <c r="B269" s="30" t="s">
        <v>3615</v>
      </c>
      <c r="C269" s="31" t="s">
        <v>3616</v>
      </c>
      <c r="D269" s="33" t="s">
        <v>10401</v>
      </c>
      <c r="E269" s="33" t="s">
        <v>1542</v>
      </c>
      <c r="F269" s="27">
        <v>5</v>
      </c>
      <c r="G269" s="40">
        <v>4.58</v>
      </c>
      <c r="H269" s="32"/>
      <c r="I269" s="17">
        <f>IFERROR(Таб04_08[[#This Row],[Цена]]*Таб04_08[[#This Row],[Заказ]],"")</f>
        <v>0</v>
      </c>
      <c r="J269" s="18" t="s">
        <v>10644</v>
      </c>
      <c r="K269" s="73" t="str">
        <f t="shared" si="4"/>
        <v/>
      </c>
      <c r="L269" s="25"/>
    </row>
    <row r="270" spans="1:12" s="4" customFormat="1" ht="15.6" x14ac:dyDescent="0.3">
      <c r="A270" s="5"/>
      <c r="B270" s="30" t="s">
        <v>3617</v>
      </c>
      <c r="C270" s="31" t="s">
        <v>3618</v>
      </c>
      <c r="D270" s="33" t="s">
        <v>10401</v>
      </c>
      <c r="E270" s="33" t="s">
        <v>1542</v>
      </c>
      <c r="F270" s="27">
        <v>5</v>
      </c>
      <c r="G270" s="40">
        <v>4.58</v>
      </c>
      <c r="H270" s="32"/>
      <c r="I270" s="17">
        <f>IFERROR(Таб04_08[[#This Row],[Цена]]*Таб04_08[[#This Row],[Заказ]],"")</f>
        <v>0</v>
      </c>
      <c r="J270" s="18" t="s">
        <v>10644</v>
      </c>
      <c r="K270" s="73" t="str">
        <f t="shared" si="4"/>
        <v/>
      </c>
      <c r="L270" s="25"/>
    </row>
    <row r="271" spans="1:12" s="4" customFormat="1" ht="15.6" x14ac:dyDescent="0.3">
      <c r="A271" s="5"/>
      <c r="B271" s="30" t="s">
        <v>3089</v>
      </c>
      <c r="C271" s="31" t="s">
        <v>3090</v>
      </c>
      <c r="D271" s="33" t="s">
        <v>10045</v>
      </c>
      <c r="E271" s="33" t="s">
        <v>1542</v>
      </c>
      <c r="F271" s="27">
        <v>3</v>
      </c>
      <c r="G271" s="40">
        <v>18.32</v>
      </c>
      <c r="H271" s="32"/>
      <c r="I271" s="17">
        <f>IFERROR(Таб04_08[[#This Row],[Цена]]*Таб04_08[[#This Row],[Заказ]],"")</f>
        <v>0</v>
      </c>
      <c r="J271" s="18" t="s">
        <v>10644</v>
      </c>
      <c r="K271" s="73" t="str">
        <f t="shared" si="4"/>
        <v/>
      </c>
      <c r="L271" s="25"/>
    </row>
    <row r="272" spans="1:12" s="4" customFormat="1" ht="15.6" x14ac:dyDescent="0.3">
      <c r="A272" s="5"/>
      <c r="B272" s="30" t="s">
        <v>3350</v>
      </c>
      <c r="C272" s="31" t="s">
        <v>3351</v>
      </c>
      <c r="D272" s="33" t="s">
        <v>10401</v>
      </c>
      <c r="E272" s="33" t="s">
        <v>1542</v>
      </c>
      <c r="F272" s="27">
        <v>5</v>
      </c>
      <c r="G272" s="40">
        <v>4.58</v>
      </c>
      <c r="H272" s="32"/>
      <c r="I272" s="17">
        <f>IFERROR(Таб04_08[[#This Row],[Цена]]*Таб04_08[[#This Row],[Заказ]],"")</f>
        <v>0</v>
      </c>
      <c r="J272" s="18" t="s">
        <v>10644</v>
      </c>
      <c r="K272" s="73" t="str">
        <f t="shared" si="4"/>
        <v/>
      </c>
      <c r="L272" s="25"/>
    </row>
    <row r="273" spans="1:12" s="4" customFormat="1" ht="15.6" x14ac:dyDescent="0.3">
      <c r="A273" s="5"/>
      <c r="B273" s="30" t="s">
        <v>3348</v>
      </c>
      <c r="C273" s="31" t="s">
        <v>3349</v>
      </c>
      <c r="D273" s="33" t="s">
        <v>10401</v>
      </c>
      <c r="E273" s="33" t="s">
        <v>1542</v>
      </c>
      <c r="F273" s="27">
        <v>5</v>
      </c>
      <c r="G273" s="40">
        <v>4.58</v>
      </c>
      <c r="H273" s="32"/>
      <c r="I273" s="17">
        <f>IFERROR(Таб04_08[[#This Row],[Цена]]*Таб04_08[[#This Row],[Заказ]],"")</f>
        <v>0</v>
      </c>
      <c r="J273" s="18" t="s">
        <v>10644</v>
      </c>
      <c r="K273" s="73" t="str">
        <f t="shared" si="4"/>
        <v/>
      </c>
      <c r="L273" s="25"/>
    </row>
    <row r="274" spans="1:12" s="4" customFormat="1" ht="15.6" x14ac:dyDescent="0.3">
      <c r="A274" s="5"/>
      <c r="B274" s="30" t="s">
        <v>3346</v>
      </c>
      <c r="C274" s="31" t="s">
        <v>3347</v>
      </c>
      <c r="D274" s="33" t="s">
        <v>10401</v>
      </c>
      <c r="E274" s="33" t="s">
        <v>1542</v>
      </c>
      <c r="F274" s="27">
        <v>5</v>
      </c>
      <c r="G274" s="40">
        <v>4.58</v>
      </c>
      <c r="H274" s="32"/>
      <c r="I274" s="17">
        <f>IFERROR(Таб04_08[[#This Row],[Цена]]*Таб04_08[[#This Row],[Заказ]],"")</f>
        <v>0</v>
      </c>
      <c r="J274" s="18" t="s">
        <v>10644</v>
      </c>
      <c r="K274" s="73" t="str">
        <f t="shared" si="4"/>
        <v/>
      </c>
      <c r="L274" s="25"/>
    </row>
    <row r="275" spans="1:12" s="4" customFormat="1" ht="15.6" x14ac:dyDescent="0.3">
      <c r="A275" s="5"/>
      <c r="B275" s="30" t="s">
        <v>3107</v>
      </c>
      <c r="C275" s="31" t="s">
        <v>3108</v>
      </c>
      <c r="D275" s="33" t="s">
        <v>10220</v>
      </c>
      <c r="E275" s="33" t="s">
        <v>9965</v>
      </c>
      <c r="F275" s="27">
        <v>3</v>
      </c>
      <c r="G275" s="40">
        <v>21.38</v>
      </c>
      <c r="H275" s="32"/>
      <c r="I275" s="17">
        <f>IFERROR(Таб04_08[[#This Row],[Цена]]*Таб04_08[[#This Row],[Заказ]],"")</f>
        <v>0</v>
      </c>
      <c r="J275" s="18" t="s">
        <v>10644</v>
      </c>
      <c r="K275" s="73" t="str">
        <f t="shared" si="4"/>
        <v/>
      </c>
      <c r="L275" s="25"/>
    </row>
    <row r="276" spans="1:12" s="4" customFormat="1" ht="15.6" x14ac:dyDescent="0.3">
      <c r="A276" s="5"/>
      <c r="B276" s="30" t="s">
        <v>3109</v>
      </c>
      <c r="C276" s="31" t="s">
        <v>3110</v>
      </c>
      <c r="D276" s="33" t="s">
        <v>10406</v>
      </c>
      <c r="E276" s="33" t="s">
        <v>9965</v>
      </c>
      <c r="F276" s="27">
        <v>1</v>
      </c>
      <c r="G276" s="40">
        <v>13.74</v>
      </c>
      <c r="H276" s="32"/>
      <c r="I276" s="17">
        <f>IFERROR(Таб04_08[[#This Row],[Цена]]*Таб04_08[[#This Row],[Заказ]],"")</f>
        <v>0</v>
      </c>
      <c r="J276" s="18" t="s">
        <v>10644</v>
      </c>
      <c r="K276" s="73" t="str">
        <f t="shared" si="4"/>
        <v/>
      </c>
      <c r="L276" s="25"/>
    </row>
    <row r="277" spans="1:12" s="4" customFormat="1" ht="15.6" x14ac:dyDescent="0.3">
      <c r="A277" s="5"/>
      <c r="B277" s="30" t="s">
        <v>3081</v>
      </c>
      <c r="C277" s="31" t="s">
        <v>3082</v>
      </c>
      <c r="D277" s="33" t="s">
        <v>10220</v>
      </c>
      <c r="E277" s="33" t="s">
        <v>1542</v>
      </c>
      <c r="F277" s="27">
        <v>3</v>
      </c>
      <c r="G277" s="40">
        <v>6.1</v>
      </c>
      <c r="H277" s="32"/>
      <c r="I277" s="17">
        <f>IFERROR(Таб04_08[[#This Row],[Цена]]*Таб04_08[[#This Row],[Заказ]],"")</f>
        <v>0</v>
      </c>
      <c r="J277" s="18" t="s">
        <v>10644</v>
      </c>
      <c r="K277" s="73" t="str">
        <f t="shared" si="4"/>
        <v/>
      </c>
      <c r="L277" s="25"/>
    </row>
    <row r="278" spans="1:12" s="4" customFormat="1" ht="15.6" x14ac:dyDescent="0.3">
      <c r="A278" s="5"/>
      <c r="B278" s="30" t="s">
        <v>3389</v>
      </c>
      <c r="C278" s="31" t="s">
        <v>3390</v>
      </c>
      <c r="D278" s="33" t="s">
        <v>10401</v>
      </c>
      <c r="E278" s="33" t="s">
        <v>9965</v>
      </c>
      <c r="F278" s="27">
        <v>5</v>
      </c>
      <c r="G278" s="40">
        <v>4.58</v>
      </c>
      <c r="H278" s="32"/>
      <c r="I278" s="17">
        <f>IFERROR(Таб04_08[[#This Row],[Цена]]*Таб04_08[[#This Row],[Заказ]],"")</f>
        <v>0</v>
      </c>
      <c r="J278" s="18" t="s">
        <v>10644</v>
      </c>
      <c r="K278" s="73" t="str">
        <f t="shared" si="4"/>
        <v/>
      </c>
      <c r="L278" s="25"/>
    </row>
    <row r="279" spans="1:12" s="4" customFormat="1" ht="15.6" x14ac:dyDescent="0.3">
      <c r="A279" s="5"/>
      <c r="B279" s="30" t="s">
        <v>3518</v>
      </c>
      <c r="C279" s="31" t="s">
        <v>3519</v>
      </c>
      <c r="D279" s="33" t="s">
        <v>10220</v>
      </c>
      <c r="E279" s="33" t="s">
        <v>9965</v>
      </c>
      <c r="F279" s="27">
        <v>3</v>
      </c>
      <c r="G279" s="40">
        <v>6.49</v>
      </c>
      <c r="H279" s="32"/>
      <c r="I279" s="17">
        <f>IFERROR(Таб04_08[[#This Row],[Цена]]*Таб04_08[[#This Row],[Заказ]],"")</f>
        <v>0</v>
      </c>
      <c r="J279" s="18" t="s">
        <v>10644</v>
      </c>
      <c r="K279" s="73" t="str">
        <f t="shared" si="4"/>
        <v/>
      </c>
      <c r="L279" s="25"/>
    </row>
    <row r="280" spans="1:12" s="4" customFormat="1" ht="15.6" x14ac:dyDescent="0.3">
      <c r="A280" s="5"/>
      <c r="B280" s="30" t="s">
        <v>3520</v>
      </c>
      <c r="C280" s="31" t="s">
        <v>3521</v>
      </c>
      <c r="D280" s="33" t="s">
        <v>10220</v>
      </c>
      <c r="E280" s="33" t="s">
        <v>9965</v>
      </c>
      <c r="F280" s="27">
        <v>3</v>
      </c>
      <c r="G280" s="40">
        <v>6.49</v>
      </c>
      <c r="H280" s="32"/>
      <c r="I280" s="17">
        <f>IFERROR(Таб04_08[[#This Row],[Цена]]*Таб04_08[[#This Row],[Заказ]],"")</f>
        <v>0</v>
      </c>
      <c r="J280" s="18" t="s">
        <v>10644</v>
      </c>
      <c r="K280" s="73" t="str">
        <f t="shared" si="4"/>
        <v/>
      </c>
      <c r="L280" s="25"/>
    </row>
    <row r="281" spans="1:12" s="4" customFormat="1" ht="15.6" x14ac:dyDescent="0.3">
      <c r="A281" s="5"/>
      <c r="B281" s="30" t="s">
        <v>3522</v>
      </c>
      <c r="C281" s="31" t="s">
        <v>3523</v>
      </c>
      <c r="D281" s="33" t="s">
        <v>10220</v>
      </c>
      <c r="E281" s="33" t="s">
        <v>9965</v>
      </c>
      <c r="F281" s="27">
        <v>3</v>
      </c>
      <c r="G281" s="40">
        <v>6.49</v>
      </c>
      <c r="H281" s="32"/>
      <c r="I281" s="17">
        <f>IFERROR(Таб04_08[[#This Row],[Цена]]*Таб04_08[[#This Row],[Заказ]],"")</f>
        <v>0</v>
      </c>
      <c r="J281" s="18" t="s">
        <v>10644</v>
      </c>
      <c r="K281" s="73" t="str">
        <f t="shared" si="4"/>
        <v/>
      </c>
      <c r="L281" s="25"/>
    </row>
    <row r="282" spans="1:12" s="4" customFormat="1" ht="15.6" x14ac:dyDescent="0.3">
      <c r="A282" s="5"/>
      <c r="B282" s="30" t="s">
        <v>3524</v>
      </c>
      <c r="C282" s="31" t="s">
        <v>3525</v>
      </c>
      <c r="D282" s="33" t="s">
        <v>10220</v>
      </c>
      <c r="E282" s="33" t="s">
        <v>9965</v>
      </c>
      <c r="F282" s="27">
        <v>3</v>
      </c>
      <c r="G282" s="40">
        <v>6.49</v>
      </c>
      <c r="H282" s="32"/>
      <c r="I282" s="17">
        <f>IFERROR(Таб04_08[[#This Row],[Цена]]*Таб04_08[[#This Row],[Заказ]],"")</f>
        <v>0</v>
      </c>
      <c r="J282" s="18" t="s">
        <v>10644</v>
      </c>
      <c r="K282" s="73" t="str">
        <f t="shared" si="4"/>
        <v/>
      </c>
      <c r="L282" s="25"/>
    </row>
    <row r="283" spans="1:12" s="4" customFormat="1" ht="15.6" x14ac:dyDescent="0.3">
      <c r="A283" s="5"/>
      <c r="B283" s="30" t="s">
        <v>3526</v>
      </c>
      <c r="C283" s="31" t="s">
        <v>3527</v>
      </c>
      <c r="D283" s="33" t="s">
        <v>10220</v>
      </c>
      <c r="E283" s="33" t="s">
        <v>9965</v>
      </c>
      <c r="F283" s="27">
        <v>3</v>
      </c>
      <c r="G283" s="40">
        <v>6.49</v>
      </c>
      <c r="H283" s="32"/>
      <c r="I283" s="17">
        <f>IFERROR(Таб04_08[[#This Row],[Цена]]*Таб04_08[[#This Row],[Заказ]],"")</f>
        <v>0</v>
      </c>
      <c r="J283" s="18" t="s">
        <v>10644</v>
      </c>
      <c r="K283" s="73" t="str">
        <f t="shared" si="4"/>
        <v/>
      </c>
      <c r="L283" s="25"/>
    </row>
    <row r="284" spans="1:12" s="4" customFormat="1" ht="15.6" x14ac:dyDescent="0.3">
      <c r="A284" s="5"/>
      <c r="B284" s="30" t="s">
        <v>3528</v>
      </c>
      <c r="C284" s="31" t="s">
        <v>3529</v>
      </c>
      <c r="D284" s="33" t="s">
        <v>10220</v>
      </c>
      <c r="E284" s="33" t="s">
        <v>9965</v>
      </c>
      <c r="F284" s="27">
        <v>3</v>
      </c>
      <c r="G284" s="40">
        <v>6.49</v>
      </c>
      <c r="H284" s="32"/>
      <c r="I284" s="17">
        <f>IFERROR(Таб04_08[[#This Row],[Цена]]*Таб04_08[[#This Row],[Заказ]],"")</f>
        <v>0</v>
      </c>
      <c r="J284" s="18" t="s">
        <v>10644</v>
      </c>
      <c r="K284" s="73" t="str">
        <f t="shared" si="4"/>
        <v/>
      </c>
      <c r="L284" s="25"/>
    </row>
    <row r="285" spans="1:12" s="4" customFormat="1" ht="15.6" x14ac:dyDescent="0.3">
      <c r="A285" s="5"/>
      <c r="B285" s="30" t="s">
        <v>3380</v>
      </c>
      <c r="C285" s="31" t="s">
        <v>3381</v>
      </c>
      <c r="D285" s="33" t="s">
        <v>10060</v>
      </c>
      <c r="E285" s="33" t="s">
        <v>3382</v>
      </c>
      <c r="F285" s="27">
        <v>1</v>
      </c>
      <c r="G285" s="40">
        <v>14.5</v>
      </c>
      <c r="H285" s="32"/>
      <c r="I285" s="17">
        <f>IFERROR(Таб04_08[[#This Row],[Цена]]*Таб04_08[[#This Row],[Заказ]],"")</f>
        <v>0</v>
      </c>
      <c r="J285" s="18" t="s">
        <v>10644</v>
      </c>
      <c r="K285" s="73" t="str">
        <f t="shared" si="4"/>
        <v/>
      </c>
      <c r="L285" s="25"/>
    </row>
    <row r="286" spans="1:12" s="4" customFormat="1" ht="15.6" x14ac:dyDescent="0.3">
      <c r="A286" s="5"/>
      <c r="B286" s="30" t="s">
        <v>2748</v>
      </c>
      <c r="C286" s="31" t="s">
        <v>2749</v>
      </c>
      <c r="D286" s="33" t="s">
        <v>10220</v>
      </c>
      <c r="E286" s="33" t="s">
        <v>16</v>
      </c>
      <c r="F286" s="27">
        <v>3</v>
      </c>
      <c r="G286" s="40">
        <v>21.38</v>
      </c>
      <c r="H286" s="32"/>
      <c r="I286" s="17">
        <f>IFERROR(Таб04_08[[#This Row],[Цена]]*Таб04_08[[#This Row],[Заказ]],"")</f>
        <v>0</v>
      </c>
      <c r="J286" s="18" t="s">
        <v>10644</v>
      </c>
      <c r="K286" s="73" t="str">
        <f t="shared" si="4"/>
        <v/>
      </c>
      <c r="L286" s="25"/>
    </row>
    <row r="287" spans="1:12" s="4" customFormat="1" ht="15.6" x14ac:dyDescent="0.3">
      <c r="A287" s="5"/>
      <c r="B287" s="30" t="s">
        <v>2744</v>
      </c>
      <c r="C287" s="31" t="s">
        <v>2745</v>
      </c>
      <c r="D287" s="33" t="s">
        <v>10220</v>
      </c>
      <c r="E287" s="33" t="s">
        <v>16</v>
      </c>
      <c r="F287" s="27">
        <v>3</v>
      </c>
      <c r="G287" s="40">
        <v>21.38</v>
      </c>
      <c r="H287" s="32"/>
      <c r="I287" s="17">
        <f>IFERROR(Таб04_08[[#This Row],[Цена]]*Таб04_08[[#This Row],[Заказ]],"")</f>
        <v>0</v>
      </c>
      <c r="J287" s="18" t="s">
        <v>10644</v>
      </c>
      <c r="K287" s="73" t="str">
        <f t="shared" si="4"/>
        <v/>
      </c>
      <c r="L287" s="25"/>
    </row>
    <row r="288" spans="1:12" s="4" customFormat="1" ht="15.6" x14ac:dyDescent="0.3">
      <c r="A288" s="5"/>
      <c r="B288" s="30" t="s">
        <v>2742</v>
      </c>
      <c r="C288" s="31" t="s">
        <v>2743</v>
      </c>
      <c r="D288" s="33" t="s">
        <v>10045</v>
      </c>
      <c r="E288" s="33" t="s">
        <v>16</v>
      </c>
      <c r="F288" s="27">
        <v>3</v>
      </c>
      <c r="G288" s="40">
        <v>6.87</v>
      </c>
      <c r="H288" s="32"/>
      <c r="I288" s="17">
        <f>IFERROR(Таб04_08[[#This Row],[Цена]]*Таб04_08[[#This Row],[Заказ]],"")</f>
        <v>0</v>
      </c>
      <c r="J288" s="18" t="s">
        <v>10644</v>
      </c>
      <c r="K288" s="73" t="str">
        <f t="shared" si="4"/>
        <v/>
      </c>
      <c r="L288" s="25"/>
    </row>
    <row r="289" spans="1:12" s="4" customFormat="1" ht="15.6" x14ac:dyDescent="0.3">
      <c r="A289" s="5"/>
      <c r="B289" s="30" t="s">
        <v>2750</v>
      </c>
      <c r="C289" s="31" t="s">
        <v>2751</v>
      </c>
      <c r="D289" s="33" t="s">
        <v>10220</v>
      </c>
      <c r="E289" s="33" t="s">
        <v>16</v>
      </c>
      <c r="F289" s="27">
        <v>3</v>
      </c>
      <c r="G289" s="40">
        <v>21.38</v>
      </c>
      <c r="H289" s="32"/>
      <c r="I289" s="17">
        <f>IFERROR(Таб04_08[[#This Row],[Цена]]*Таб04_08[[#This Row],[Заказ]],"")</f>
        <v>0</v>
      </c>
      <c r="J289" s="18" t="s">
        <v>10644</v>
      </c>
      <c r="K289" s="73" t="str">
        <f t="shared" si="4"/>
        <v/>
      </c>
      <c r="L289" s="25"/>
    </row>
    <row r="290" spans="1:12" s="4" customFormat="1" ht="15.6" x14ac:dyDescent="0.3">
      <c r="A290" s="5"/>
      <c r="B290" s="30" t="s">
        <v>2746</v>
      </c>
      <c r="C290" s="31" t="s">
        <v>2747</v>
      </c>
      <c r="D290" s="33" t="s">
        <v>10220</v>
      </c>
      <c r="E290" s="33" t="s">
        <v>16</v>
      </c>
      <c r="F290" s="27">
        <v>3</v>
      </c>
      <c r="G290" s="40">
        <v>21.38</v>
      </c>
      <c r="H290" s="32"/>
      <c r="I290" s="17">
        <f>IFERROR(Таб04_08[[#This Row],[Цена]]*Таб04_08[[#This Row],[Заказ]],"")</f>
        <v>0</v>
      </c>
      <c r="J290" s="18" t="s">
        <v>10644</v>
      </c>
      <c r="K290" s="73" t="str">
        <f t="shared" si="4"/>
        <v/>
      </c>
      <c r="L290" s="25"/>
    </row>
    <row r="291" spans="1:12" s="4" customFormat="1" ht="15.6" x14ac:dyDescent="0.3">
      <c r="A291" s="5"/>
      <c r="B291" s="30" t="s">
        <v>3498</v>
      </c>
      <c r="C291" s="31" t="s">
        <v>3499</v>
      </c>
      <c r="D291" s="33" t="s">
        <v>10197</v>
      </c>
      <c r="E291" s="33" t="s">
        <v>9965</v>
      </c>
      <c r="F291" s="27">
        <v>1</v>
      </c>
      <c r="G291" s="40">
        <v>19.09</v>
      </c>
      <c r="H291" s="32"/>
      <c r="I291" s="17">
        <f>IFERROR(Таб04_08[[#This Row],[Цена]]*Таб04_08[[#This Row],[Заказ]],"")</f>
        <v>0</v>
      </c>
      <c r="J291" s="18" t="s">
        <v>10644</v>
      </c>
      <c r="K291" s="73" t="str">
        <f t="shared" si="4"/>
        <v/>
      </c>
      <c r="L291" s="25"/>
    </row>
    <row r="292" spans="1:12" s="4" customFormat="1" ht="15.6" x14ac:dyDescent="0.3">
      <c r="A292" s="5"/>
      <c r="B292" s="30" t="s">
        <v>3500</v>
      </c>
      <c r="C292" s="31" t="s">
        <v>3501</v>
      </c>
      <c r="D292" s="33" t="s">
        <v>10197</v>
      </c>
      <c r="E292" s="33" t="s">
        <v>9965</v>
      </c>
      <c r="F292" s="27">
        <v>1</v>
      </c>
      <c r="G292" s="40">
        <v>64.900000000000006</v>
      </c>
      <c r="H292" s="32"/>
      <c r="I292" s="17">
        <f>IFERROR(Таб04_08[[#This Row],[Цена]]*Таб04_08[[#This Row],[Заказ]],"")</f>
        <v>0</v>
      </c>
      <c r="J292" s="18" t="s">
        <v>10644</v>
      </c>
      <c r="K292" s="73" t="str">
        <f t="shared" si="4"/>
        <v/>
      </c>
      <c r="L292" s="25"/>
    </row>
    <row r="293" spans="1:12" s="4" customFormat="1" ht="15.6" x14ac:dyDescent="0.3">
      <c r="A293" s="5"/>
      <c r="B293" s="30" t="s">
        <v>3087</v>
      </c>
      <c r="C293" s="31" t="s">
        <v>3088</v>
      </c>
      <c r="D293" s="33" t="s">
        <v>10045</v>
      </c>
      <c r="E293" s="33" t="s">
        <v>9965</v>
      </c>
      <c r="F293" s="27">
        <v>3</v>
      </c>
      <c r="G293" s="40">
        <v>6.49</v>
      </c>
      <c r="H293" s="32"/>
      <c r="I293" s="17">
        <f>IFERROR(Таб04_08[[#This Row],[Цена]]*Таб04_08[[#This Row],[Заказ]],"")</f>
        <v>0</v>
      </c>
      <c r="J293" s="18" t="s">
        <v>10644</v>
      </c>
      <c r="K293" s="73" t="str">
        <f t="shared" si="4"/>
        <v/>
      </c>
      <c r="L293" s="25"/>
    </row>
    <row r="294" spans="1:12" s="4" customFormat="1" ht="15.6" x14ac:dyDescent="0.3">
      <c r="A294" s="5"/>
      <c r="B294" s="30" t="s">
        <v>3399</v>
      </c>
      <c r="C294" s="31" t="s">
        <v>3400</v>
      </c>
      <c r="D294" s="33" t="s">
        <v>10045</v>
      </c>
      <c r="E294" s="33" t="s">
        <v>9965</v>
      </c>
      <c r="F294" s="27">
        <v>3</v>
      </c>
      <c r="G294" s="40">
        <v>6.1</v>
      </c>
      <c r="H294" s="32"/>
      <c r="I294" s="17">
        <f>IFERROR(Таб04_08[[#This Row],[Цена]]*Таб04_08[[#This Row],[Заказ]],"")</f>
        <v>0</v>
      </c>
      <c r="J294" s="18" t="s">
        <v>10644</v>
      </c>
      <c r="K294" s="73" t="str">
        <f t="shared" si="4"/>
        <v/>
      </c>
      <c r="L294" s="25"/>
    </row>
    <row r="295" spans="1:12" s="4" customFormat="1" ht="15.6" x14ac:dyDescent="0.3">
      <c r="A295" s="5"/>
      <c r="B295" s="30" t="s">
        <v>3401</v>
      </c>
      <c r="C295" s="31" t="s">
        <v>3402</v>
      </c>
      <c r="D295" s="33" t="s">
        <v>10045</v>
      </c>
      <c r="E295" s="33" t="s">
        <v>9965</v>
      </c>
      <c r="F295" s="27">
        <v>3</v>
      </c>
      <c r="G295" s="40">
        <v>6.49</v>
      </c>
      <c r="H295" s="32"/>
      <c r="I295" s="17">
        <f>IFERROR(Таб04_08[[#This Row],[Цена]]*Таб04_08[[#This Row],[Заказ]],"")</f>
        <v>0</v>
      </c>
      <c r="J295" s="18" t="s">
        <v>10644</v>
      </c>
      <c r="K295" s="73" t="str">
        <f t="shared" si="4"/>
        <v/>
      </c>
      <c r="L295" s="25"/>
    </row>
    <row r="296" spans="1:12" s="4" customFormat="1" ht="15.6" x14ac:dyDescent="0.3">
      <c r="A296" s="5"/>
      <c r="B296" s="30" t="s">
        <v>3403</v>
      </c>
      <c r="C296" s="31" t="s">
        <v>3404</v>
      </c>
      <c r="D296" s="33" t="s">
        <v>10045</v>
      </c>
      <c r="E296" s="33" t="s">
        <v>9965</v>
      </c>
      <c r="F296" s="27">
        <v>3</v>
      </c>
      <c r="G296" s="40">
        <v>6.49</v>
      </c>
      <c r="H296" s="32"/>
      <c r="I296" s="17">
        <f>IFERROR(Таб04_08[[#This Row],[Цена]]*Таб04_08[[#This Row],[Заказ]],"")</f>
        <v>0</v>
      </c>
      <c r="J296" s="18" t="s">
        <v>10644</v>
      </c>
      <c r="K296" s="73" t="str">
        <f t="shared" si="4"/>
        <v/>
      </c>
      <c r="L296" s="25"/>
    </row>
    <row r="297" spans="1:12" s="4" customFormat="1" ht="15.6" x14ac:dyDescent="0.3">
      <c r="A297" s="5"/>
      <c r="B297" s="30" t="s">
        <v>3405</v>
      </c>
      <c r="C297" s="31" t="s">
        <v>3406</v>
      </c>
      <c r="D297" s="33" t="s">
        <v>10045</v>
      </c>
      <c r="E297" s="33" t="s">
        <v>9965</v>
      </c>
      <c r="F297" s="27">
        <v>3</v>
      </c>
      <c r="G297" s="40">
        <v>6.1</v>
      </c>
      <c r="H297" s="32"/>
      <c r="I297" s="17">
        <f>IFERROR(Таб04_08[[#This Row],[Цена]]*Таб04_08[[#This Row],[Заказ]],"")</f>
        <v>0</v>
      </c>
      <c r="J297" s="18" t="s">
        <v>10644</v>
      </c>
      <c r="K297" s="73" t="str">
        <f t="shared" si="4"/>
        <v/>
      </c>
      <c r="L297" s="25"/>
    </row>
    <row r="298" spans="1:12" s="4" customFormat="1" ht="15.6" x14ac:dyDescent="0.3">
      <c r="A298" s="5"/>
      <c r="B298" s="30" t="s">
        <v>3407</v>
      </c>
      <c r="C298" s="31" t="s">
        <v>3408</v>
      </c>
      <c r="D298" s="33" t="s">
        <v>10045</v>
      </c>
      <c r="E298" s="33" t="s">
        <v>9965</v>
      </c>
      <c r="F298" s="27">
        <v>3</v>
      </c>
      <c r="G298" s="40">
        <v>6.1</v>
      </c>
      <c r="H298" s="32"/>
      <c r="I298" s="17">
        <f>IFERROR(Таб04_08[[#This Row],[Цена]]*Таб04_08[[#This Row],[Заказ]],"")</f>
        <v>0</v>
      </c>
      <c r="J298" s="18" t="s">
        <v>10644</v>
      </c>
      <c r="K298" s="73" t="str">
        <f t="shared" si="4"/>
        <v/>
      </c>
      <c r="L298" s="25"/>
    </row>
    <row r="299" spans="1:12" s="4" customFormat="1" ht="15.6" x14ac:dyDescent="0.3">
      <c r="A299" s="5"/>
      <c r="B299" s="30" t="s">
        <v>3409</v>
      </c>
      <c r="C299" s="31" t="s">
        <v>3410</v>
      </c>
      <c r="D299" s="33" t="s">
        <v>10045</v>
      </c>
      <c r="E299" s="33" t="s">
        <v>9965</v>
      </c>
      <c r="F299" s="27">
        <v>3</v>
      </c>
      <c r="G299" s="40">
        <v>6.1</v>
      </c>
      <c r="H299" s="32"/>
      <c r="I299" s="17">
        <f>IFERROR(Таб04_08[[#This Row],[Цена]]*Таб04_08[[#This Row],[Заказ]],"")</f>
        <v>0</v>
      </c>
      <c r="J299" s="18" t="s">
        <v>10644</v>
      </c>
      <c r="K299" s="73" t="str">
        <f t="shared" si="4"/>
        <v/>
      </c>
      <c r="L299" s="25"/>
    </row>
    <row r="300" spans="1:12" s="4" customFormat="1" ht="15.6" x14ac:dyDescent="0.3">
      <c r="A300" s="5"/>
      <c r="B300" s="30" t="s">
        <v>3047</v>
      </c>
      <c r="C300" s="31" t="s">
        <v>3048</v>
      </c>
      <c r="D300" s="33" t="s">
        <v>10045</v>
      </c>
      <c r="E300" s="33" t="s">
        <v>9965</v>
      </c>
      <c r="F300" s="27">
        <v>3</v>
      </c>
      <c r="G300" s="40">
        <v>9.16</v>
      </c>
      <c r="H300" s="32"/>
      <c r="I300" s="17">
        <f>IFERROR(Таб04_08[[#This Row],[Цена]]*Таб04_08[[#This Row],[Заказ]],"")</f>
        <v>0</v>
      </c>
      <c r="J300" s="18" t="s">
        <v>10644</v>
      </c>
      <c r="K300" s="73" t="str">
        <f t="shared" si="4"/>
        <v/>
      </c>
      <c r="L300" s="25"/>
    </row>
    <row r="301" spans="1:12" s="4" customFormat="1" ht="15.6" x14ac:dyDescent="0.3">
      <c r="A301" s="5"/>
      <c r="B301" s="30" t="s">
        <v>3049</v>
      </c>
      <c r="C301" s="31" t="s">
        <v>3050</v>
      </c>
      <c r="D301" s="33" t="s">
        <v>10045</v>
      </c>
      <c r="E301" s="33" t="s">
        <v>9965</v>
      </c>
      <c r="F301" s="27">
        <v>3</v>
      </c>
      <c r="G301" s="40">
        <v>9.16</v>
      </c>
      <c r="H301" s="32"/>
      <c r="I301" s="17">
        <f>IFERROR(Таб04_08[[#This Row],[Цена]]*Таб04_08[[#This Row],[Заказ]],"")</f>
        <v>0</v>
      </c>
      <c r="J301" s="18" t="s">
        <v>10644</v>
      </c>
      <c r="K301" s="73" t="str">
        <f t="shared" si="4"/>
        <v/>
      </c>
      <c r="L301" s="25"/>
    </row>
    <row r="302" spans="1:12" s="4" customFormat="1" ht="15.6" x14ac:dyDescent="0.3">
      <c r="A302" s="5"/>
      <c r="B302" s="30" t="s">
        <v>3043</v>
      </c>
      <c r="C302" s="31" t="s">
        <v>3044</v>
      </c>
      <c r="D302" s="33" t="s">
        <v>10045</v>
      </c>
      <c r="E302" s="33" t="s">
        <v>9965</v>
      </c>
      <c r="F302" s="27">
        <v>3</v>
      </c>
      <c r="G302" s="40">
        <v>9.16</v>
      </c>
      <c r="H302" s="32"/>
      <c r="I302" s="17">
        <f>IFERROR(Таб04_08[[#This Row],[Цена]]*Таб04_08[[#This Row],[Заказ]],"")</f>
        <v>0</v>
      </c>
      <c r="J302" s="18" t="s">
        <v>10644</v>
      </c>
      <c r="K302" s="73" t="str">
        <f t="shared" si="4"/>
        <v/>
      </c>
      <c r="L302" s="25"/>
    </row>
    <row r="303" spans="1:12" s="4" customFormat="1" ht="15.6" x14ac:dyDescent="0.3">
      <c r="A303" s="5"/>
      <c r="B303" s="30" t="s">
        <v>3045</v>
      </c>
      <c r="C303" s="31" t="s">
        <v>3046</v>
      </c>
      <c r="D303" s="33" t="s">
        <v>10045</v>
      </c>
      <c r="E303" s="33" t="s">
        <v>9965</v>
      </c>
      <c r="F303" s="27">
        <v>3</v>
      </c>
      <c r="G303" s="40">
        <v>9.16</v>
      </c>
      <c r="H303" s="32"/>
      <c r="I303" s="17">
        <f>IFERROR(Таб04_08[[#This Row],[Цена]]*Таб04_08[[#This Row],[Заказ]],"")</f>
        <v>0</v>
      </c>
      <c r="J303" s="18" t="s">
        <v>10644</v>
      </c>
      <c r="K303" s="73" t="str">
        <f t="shared" si="4"/>
        <v/>
      </c>
      <c r="L303" s="25"/>
    </row>
    <row r="304" spans="1:12" s="4" customFormat="1" ht="15.6" x14ac:dyDescent="0.3">
      <c r="A304" s="5"/>
      <c r="B304" s="30" t="s">
        <v>3580</v>
      </c>
      <c r="C304" s="31" t="s">
        <v>3581</v>
      </c>
      <c r="D304" s="33" t="s">
        <v>10406</v>
      </c>
      <c r="E304" s="33" t="s">
        <v>9965</v>
      </c>
      <c r="F304" s="27">
        <v>1</v>
      </c>
      <c r="G304" s="40">
        <v>30.54</v>
      </c>
      <c r="H304" s="32"/>
      <c r="I304" s="17">
        <f>IFERROR(Таб04_08[[#This Row],[Цена]]*Таб04_08[[#This Row],[Заказ]],"")</f>
        <v>0</v>
      </c>
      <c r="J304" s="18" t="s">
        <v>10644</v>
      </c>
      <c r="K304" s="73" t="str">
        <f t="shared" si="4"/>
        <v/>
      </c>
      <c r="L304" s="25"/>
    </row>
    <row r="305" spans="1:12" s="4" customFormat="1" ht="15.6" x14ac:dyDescent="0.3">
      <c r="A305" s="5"/>
      <c r="B305" s="30" t="s">
        <v>3578</v>
      </c>
      <c r="C305" s="31" t="s">
        <v>3579</v>
      </c>
      <c r="D305" s="33" t="s">
        <v>10406</v>
      </c>
      <c r="E305" s="33" t="s">
        <v>9965</v>
      </c>
      <c r="F305" s="27">
        <v>1</v>
      </c>
      <c r="G305" s="40">
        <v>45.81</v>
      </c>
      <c r="H305" s="32"/>
      <c r="I305" s="17">
        <f>IFERROR(Таб04_08[[#This Row],[Цена]]*Таб04_08[[#This Row],[Заказ]],"")</f>
        <v>0</v>
      </c>
      <c r="J305" s="18" t="s">
        <v>10644</v>
      </c>
      <c r="K305" s="73" t="str">
        <f t="shared" si="4"/>
        <v/>
      </c>
      <c r="L305" s="25"/>
    </row>
    <row r="306" spans="1:12" s="4" customFormat="1" ht="15.6" x14ac:dyDescent="0.3">
      <c r="A306" s="5"/>
      <c r="B306" s="30" t="s">
        <v>3582</v>
      </c>
      <c r="C306" s="31" t="s">
        <v>3583</v>
      </c>
      <c r="D306" s="33" t="s">
        <v>10406</v>
      </c>
      <c r="E306" s="33" t="s">
        <v>9965</v>
      </c>
      <c r="F306" s="27">
        <v>1</v>
      </c>
      <c r="G306" s="40">
        <v>30.54</v>
      </c>
      <c r="H306" s="32"/>
      <c r="I306" s="17">
        <f>IFERROR(Таб04_08[[#This Row],[Цена]]*Таб04_08[[#This Row],[Заказ]],"")</f>
        <v>0</v>
      </c>
      <c r="J306" s="18" t="s">
        <v>10644</v>
      </c>
      <c r="K306" s="73" t="str">
        <f t="shared" si="4"/>
        <v/>
      </c>
      <c r="L306" s="25"/>
    </row>
    <row r="307" spans="1:12" s="4" customFormat="1" ht="15.6" x14ac:dyDescent="0.3">
      <c r="A307" s="5"/>
      <c r="B307" s="30" t="s">
        <v>3584</v>
      </c>
      <c r="C307" s="31" t="s">
        <v>3585</v>
      </c>
      <c r="D307" s="33" t="s">
        <v>10406</v>
      </c>
      <c r="E307" s="33" t="s">
        <v>9965</v>
      </c>
      <c r="F307" s="27">
        <v>1</v>
      </c>
      <c r="G307" s="40">
        <v>53.45</v>
      </c>
      <c r="H307" s="32"/>
      <c r="I307" s="17">
        <f>IFERROR(Таб04_08[[#This Row],[Цена]]*Таб04_08[[#This Row],[Заказ]],"")</f>
        <v>0</v>
      </c>
      <c r="J307" s="18" t="s">
        <v>10644</v>
      </c>
      <c r="K307" s="73" t="str">
        <f t="shared" si="4"/>
        <v/>
      </c>
      <c r="L307" s="25"/>
    </row>
    <row r="308" spans="1:12" s="4" customFormat="1" ht="15.6" x14ac:dyDescent="0.3">
      <c r="A308" s="5"/>
      <c r="B308" s="30" t="s">
        <v>3593</v>
      </c>
      <c r="C308" s="31" t="s">
        <v>3594</v>
      </c>
      <c r="D308" s="33" t="s">
        <v>10406</v>
      </c>
      <c r="E308" s="33" t="s">
        <v>3588</v>
      </c>
      <c r="F308" s="27">
        <v>1</v>
      </c>
      <c r="G308" s="40">
        <v>14.12</v>
      </c>
      <c r="H308" s="32"/>
      <c r="I308" s="17">
        <f>IFERROR(Таб04_08[[#This Row],[Цена]]*Таб04_08[[#This Row],[Заказ]],"")</f>
        <v>0</v>
      </c>
      <c r="J308" s="18" t="s">
        <v>10644</v>
      </c>
      <c r="K308" s="73" t="str">
        <f t="shared" si="4"/>
        <v/>
      </c>
      <c r="L308" s="25"/>
    </row>
    <row r="309" spans="1:12" s="4" customFormat="1" ht="15.6" x14ac:dyDescent="0.3">
      <c r="A309" s="5"/>
      <c r="B309" s="30" t="s">
        <v>3591</v>
      </c>
      <c r="C309" s="31" t="s">
        <v>3592</v>
      </c>
      <c r="D309" s="33" t="s">
        <v>10406</v>
      </c>
      <c r="E309" s="33" t="s">
        <v>3588</v>
      </c>
      <c r="F309" s="27">
        <v>1</v>
      </c>
      <c r="G309" s="40">
        <v>34.36</v>
      </c>
      <c r="H309" s="32"/>
      <c r="I309" s="17">
        <f>IFERROR(Таб04_08[[#This Row],[Цена]]*Таб04_08[[#This Row],[Заказ]],"")</f>
        <v>0</v>
      </c>
      <c r="J309" s="18" t="s">
        <v>10644</v>
      </c>
      <c r="K309" s="73" t="str">
        <f t="shared" si="4"/>
        <v/>
      </c>
      <c r="L309" s="25"/>
    </row>
    <row r="310" spans="1:12" s="4" customFormat="1" ht="15.6" x14ac:dyDescent="0.3">
      <c r="A310" s="5"/>
      <c r="B310" s="30" t="s">
        <v>3586</v>
      </c>
      <c r="C310" s="31" t="s">
        <v>3587</v>
      </c>
      <c r="D310" s="33" t="s">
        <v>10045</v>
      </c>
      <c r="E310" s="33" t="s">
        <v>3588</v>
      </c>
      <c r="F310" s="27">
        <v>3</v>
      </c>
      <c r="G310" s="40">
        <v>6.1</v>
      </c>
      <c r="H310" s="32"/>
      <c r="I310" s="17">
        <f>IFERROR(Таб04_08[[#This Row],[Цена]]*Таб04_08[[#This Row],[Заказ]],"")</f>
        <v>0</v>
      </c>
      <c r="J310" s="18" t="s">
        <v>10644</v>
      </c>
      <c r="K310" s="73" t="str">
        <f t="shared" si="4"/>
        <v/>
      </c>
      <c r="L310" s="25"/>
    </row>
    <row r="311" spans="1:12" s="4" customFormat="1" ht="15.6" x14ac:dyDescent="0.3">
      <c r="A311" s="5"/>
      <c r="B311" s="30" t="s">
        <v>3589</v>
      </c>
      <c r="C311" s="31" t="s">
        <v>3590</v>
      </c>
      <c r="D311" s="33" t="s">
        <v>10045</v>
      </c>
      <c r="E311" s="33" t="s">
        <v>3588</v>
      </c>
      <c r="F311" s="27">
        <v>3</v>
      </c>
      <c r="G311" s="40">
        <v>6.1</v>
      </c>
      <c r="H311" s="32"/>
      <c r="I311" s="17">
        <f>IFERROR(Таб04_08[[#This Row],[Цена]]*Таб04_08[[#This Row],[Заказ]],"")</f>
        <v>0</v>
      </c>
      <c r="J311" s="18" t="s">
        <v>10644</v>
      </c>
      <c r="K311" s="73" t="str">
        <f t="shared" si="4"/>
        <v/>
      </c>
      <c r="L311" s="25"/>
    </row>
    <row r="312" spans="1:12" s="4" customFormat="1" ht="15.6" x14ac:dyDescent="0.3">
      <c r="A312" s="5"/>
      <c r="B312" s="30" t="s">
        <v>3595</v>
      </c>
      <c r="C312" s="31" t="s">
        <v>3596</v>
      </c>
      <c r="D312" s="33" t="s">
        <v>10401</v>
      </c>
      <c r="E312" s="33" t="s">
        <v>9965</v>
      </c>
      <c r="F312" s="27">
        <v>5</v>
      </c>
      <c r="G312" s="40">
        <v>4.58</v>
      </c>
      <c r="H312" s="32"/>
      <c r="I312" s="17">
        <f>IFERROR(Таб04_08[[#This Row],[Цена]]*Таб04_08[[#This Row],[Заказ]],"")</f>
        <v>0</v>
      </c>
      <c r="J312" s="18" t="s">
        <v>10644</v>
      </c>
      <c r="K312" s="73" t="str">
        <f t="shared" si="4"/>
        <v/>
      </c>
      <c r="L312" s="25"/>
    </row>
    <row r="313" spans="1:12" s="4" customFormat="1" ht="15.6" x14ac:dyDescent="0.3">
      <c r="A313" s="5"/>
      <c r="B313" s="30" t="s">
        <v>3625</v>
      </c>
      <c r="C313" s="31" t="s">
        <v>3626</v>
      </c>
      <c r="D313" s="33" t="s">
        <v>10406</v>
      </c>
      <c r="E313" s="33" t="s">
        <v>9965</v>
      </c>
      <c r="F313" s="27">
        <v>1</v>
      </c>
      <c r="G313" s="40">
        <v>16.8</v>
      </c>
      <c r="H313" s="32"/>
      <c r="I313" s="17">
        <f>IFERROR(Таб04_08[[#This Row],[Цена]]*Таб04_08[[#This Row],[Заказ]],"")</f>
        <v>0</v>
      </c>
      <c r="J313" s="18" t="s">
        <v>10644</v>
      </c>
      <c r="K313" s="73" t="str">
        <f t="shared" si="4"/>
        <v/>
      </c>
      <c r="L313" s="25"/>
    </row>
    <row r="314" spans="1:12" s="4" customFormat="1" ht="15.6" x14ac:dyDescent="0.3">
      <c r="A314" s="5"/>
      <c r="B314" s="30" t="s">
        <v>3627</v>
      </c>
      <c r="C314" s="31" t="s">
        <v>3628</v>
      </c>
      <c r="D314" s="33" t="s">
        <v>10406</v>
      </c>
      <c r="E314" s="33" t="s">
        <v>9965</v>
      </c>
      <c r="F314" s="27">
        <v>1</v>
      </c>
      <c r="G314" s="40">
        <v>16.8</v>
      </c>
      <c r="H314" s="32"/>
      <c r="I314" s="17">
        <f>IFERROR(Таб04_08[[#This Row],[Цена]]*Таб04_08[[#This Row],[Заказ]],"")</f>
        <v>0</v>
      </c>
      <c r="J314" s="18" t="s">
        <v>10644</v>
      </c>
      <c r="K314" s="73" t="str">
        <f t="shared" si="4"/>
        <v/>
      </c>
      <c r="L314" s="25"/>
    </row>
    <row r="315" spans="1:12" s="4" customFormat="1" ht="15.6" x14ac:dyDescent="0.3">
      <c r="A315" s="5"/>
      <c r="B315" s="30" t="s">
        <v>3619</v>
      </c>
      <c r="C315" s="31" t="s">
        <v>3620</v>
      </c>
      <c r="D315" s="33" t="s">
        <v>10220</v>
      </c>
      <c r="E315" s="33" t="s">
        <v>1542</v>
      </c>
      <c r="F315" s="27">
        <v>3</v>
      </c>
      <c r="G315" s="40">
        <v>6.1</v>
      </c>
      <c r="H315" s="32"/>
      <c r="I315" s="17">
        <f>IFERROR(Таб04_08[[#This Row],[Цена]]*Таб04_08[[#This Row],[Заказ]],"")</f>
        <v>0</v>
      </c>
      <c r="J315" s="18" t="s">
        <v>10644</v>
      </c>
      <c r="K315" s="73" t="str">
        <f t="shared" si="4"/>
        <v/>
      </c>
      <c r="L315" s="25"/>
    </row>
    <row r="316" spans="1:12" s="4" customFormat="1" ht="15.6" x14ac:dyDescent="0.3">
      <c r="A316" s="5"/>
      <c r="B316" s="30" t="s">
        <v>3621</v>
      </c>
      <c r="C316" s="31" t="s">
        <v>3622</v>
      </c>
      <c r="D316" s="33" t="s">
        <v>10220</v>
      </c>
      <c r="E316" s="33" t="s">
        <v>1542</v>
      </c>
      <c r="F316" s="27">
        <v>3</v>
      </c>
      <c r="G316" s="40">
        <v>6.1</v>
      </c>
      <c r="H316" s="32"/>
      <c r="I316" s="17">
        <f>IFERROR(Таб04_08[[#This Row],[Цена]]*Таб04_08[[#This Row],[Заказ]],"")</f>
        <v>0</v>
      </c>
      <c r="J316" s="18" t="s">
        <v>10644</v>
      </c>
      <c r="K316" s="73" t="str">
        <f t="shared" si="4"/>
        <v/>
      </c>
      <c r="L316" s="25"/>
    </row>
    <row r="317" spans="1:12" s="4" customFormat="1" ht="15.6" x14ac:dyDescent="0.3">
      <c r="A317" s="5"/>
      <c r="B317" s="30" t="s">
        <v>3623</v>
      </c>
      <c r="C317" s="31" t="s">
        <v>3624</v>
      </c>
      <c r="D317" s="33" t="s">
        <v>10220</v>
      </c>
      <c r="E317" s="33" t="s">
        <v>1542</v>
      </c>
      <c r="F317" s="27">
        <v>3</v>
      </c>
      <c r="G317" s="40">
        <v>6.1</v>
      </c>
      <c r="H317" s="32"/>
      <c r="I317" s="17">
        <f>IFERROR(Таб04_08[[#This Row],[Цена]]*Таб04_08[[#This Row],[Заказ]],"")</f>
        <v>0</v>
      </c>
      <c r="J317" s="18" t="s">
        <v>10644</v>
      </c>
      <c r="K317" s="73" t="str">
        <f t="shared" si="4"/>
        <v/>
      </c>
      <c r="L317" s="25"/>
    </row>
    <row r="318" spans="1:12" s="4" customFormat="1" ht="15.6" x14ac:dyDescent="0.3">
      <c r="A318" s="5"/>
      <c r="B318" s="30" t="s">
        <v>3029</v>
      </c>
      <c r="C318" s="31" t="s">
        <v>3030</v>
      </c>
      <c r="D318" s="33" t="s">
        <v>10220</v>
      </c>
      <c r="E318" s="33" t="s">
        <v>9965</v>
      </c>
      <c r="F318" s="27">
        <v>3</v>
      </c>
      <c r="G318" s="40">
        <v>17.559999999999999</v>
      </c>
      <c r="H318" s="32"/>
      <c r="I318" s="17">
        <f>IFERROR(Таб04_08[[#This Row],[Цена]]*Таб04_08[[#This Row],[Заказ]],"")</f>
        <v>0</v>
      </c>
      <c r="J318" s="18" t="s">
        <v>10644</v>
      </c>
      <c r="K318" s="73" t="str">
        <f t="shared" si="4"/>
        <v/>
      </c>
      <c r="L318" s="25"/>
    </row>
    <row r="319" spans="1:12" s="4" customFormat="1" ht="15.6" x14ac:dyDescent="0.3">
      <c r="A319" s="5"/>
      <c r="B319" s="30" t="s">
        <v>3031</v>
      </c>
      <c r="C319" s="31" t="s">
        <v>3032</v>
      </c>
      <c r="D319" s="33" t="s">
        <v>10220</v>
      </c>
      <c r="E319" s="33" t="s">
        <v>9965</v>
      </c>
      <c r="F319" s="27">
        <v>3</v>
      </c>
      <c r="G319" s="40">
        <v>13.74</v>
      </c>
      <c r="H319" s="32"/>
      <c r="I319" s="17">
        <f>IFERROR(Таб04_08[[#This Row],[Цена]]*Таб04_08[[#This Row],[Заказ]],"")</f>
        <v>0</v>
      </c>
      <c r="J319" s="18" t="s">
        <v>10644</v>
      </c>
      <c r="K319" s="73" t="str">
        <f t="shared" si="4"/>
        <v/>
      </c>
      <c r="L319" s="25"/>
    </row>
    <row r="320" spans="1:12" s="4" customFormat="1" ht="15.6" x14ac:dyDescent="0.3">
      <c r="A320" s="5"/>
      <c r="B320" s="30" t="s">
        <v>3033</v>
      </c>
      <c r="C320" s="31" t="s">
        <v>3034</v>
      </c>
      <c r="D320" s="33" t="s">
        <v>10220</v>
      </c>
      <c r="E320" s="33" t="s">
        <v>9965</v>
      </c>
      <c r="F320" s="27">
        <v>3</v>
      </c>
      <c r="G320" s="40">
        <v>13.74</v>
      </c>
      <c r="H320" s="32"/>
      <c r="I320" s="17">
        <f>IFERROR(Таб04_08[[#This Row],[Цена]]*Таб04_08[[#This Row],[Заказ]],"")</f>
        <v>0</v>
      </c>
      <c r="J320" s="18" t="s">
        <v>10644</v>
      </c>
      <c r="K320" s="73" t="str">
        <f t="shared" si="4"/>
        <v/>
      </c>
      <c r="L320" s="25"/>
    </row>
    <row r="321" spans="1:12" s="4" customFormat="1" ht="15.6" x14ac:dyDescent="0.3">
      <c r="A321" s="5"/>
      <c r="B321" s="30" t="s">
        <v>3516</v>
      </c>
      <c r="C321" s="31" t="s">
        <v>3517</v>
      </c>
      <c r="D321" s="33" t="s">
        <v>10406</v>
      </c>
      <c r="E321" s="33" t="s">
        <v>9965</v>
      </c>
      <c r="F321" s="27">
        <v>1</v>
      </c>
      <c r="G321" s="40">
        <v>26.72</v>
      </c>
      <c r="H321" s="32"/>
      <c r="I321" s="17">
        <f>IFERROR(Таб04_08[[#This Row],[Цена]]*Таб04_08[[#This Row],[Заказ]],"")</f>
        <v>0</v>
      </c>
      <c r="J321" s="18" t="s">
        <v>10644</v>
      </c>
      <c r="K321" s="73" t="str">
        <f t="shared" si="4"/>
        <v/>
      </c>
      <c r="L321" s="25"/>
    </row>
    <row r="322" spans="1:12" s="4" customFormat="1" ht="15.6" x14ac:dyDescent="0.3">
      <c r="A322" s="5"/>
      <c r="B322" s="30" t="s">
        <v>3570</v>
      </c>
      <c r="C322" s="31" t="s">
        <v>3571</v>
      </c>
      <c r="D322" s="33" t="s">
        <v>10045</v>
      </c>
      <c r="E322" s="33" t="s">
        <v>9965</v>
      </c>
      <c r="F322" s="27">
        <v>3</v>
      </c>
      <c r="G322" s="40">
        <v>7.25</v>
      </c>
      <c r="H322" s="32"/>
      <c r="I322" s="17">
        <f>IFERROR(Таб04_08[[#This Row],[Цена]]*Таб04_08[[#This Row],[Заказ]],"")</f>
        <v>0</v>
      </c>
      <c r="J322" s="18" t="s">
        <v>10644</v>
      </c>
      <c r="K322" s="73" t="str">
        <f t="shared" si="4"/>
        <v/>
      </c>
      <c r="L322" s="25"/>
    </row>
    <row r="323" spans="1:12" s="4" customFormat="1" ht="15.6" x14ac:dyDescent="0.3">
      <c r="A323" s="5"/>
      <c r="B323" s="30" t="s">
        <v>3449</v>
      </c>
      <c r="C323" s="31" t="s">
        <v>3450</v>
      </c>
      <c r="D323" s="33" t="s">
        <v>10220</v>
      </c>
      <c r="E323" s="33" t="s">
        <v>16</v>
      </c>
      <c r="F323" s="27">
        <v>3</v>
      </c>
      <c r="G323" s="40">
        <v>21.38</v>
      </c>
      <c r="H323" s="32"/>
      <c r="I323" s="17">
        <f>IFERROR(Таб04_08[[#This Row],[Цена]]*Таб04_08[[#This Row],[Заказ]],"")</f>
        <v>0</v>
      </c>
      <c r="J323" s="18" t="s">
        <v>10644</v>
      </c>
      <c r="K323" s="73" t="str">
        <f t="shared" si="4"/>
        <v/>
      </c>
      <c r="L323" s="25"/>
    </row>
    <row r="324" spans="1:12" s="4" customFormat="1" ht="15.6" x14ac:dyDescent="0.3">
      <c r="A324" s="5"/>
      <c r="B324" s="30" t="s">
        <v>3451</v>
      </c>
      <c r="C324" s="31" t="s">
        <v>3452</v>
      </c>
      <c r="D324" s="33" t="s">
        <v>10220</v>
      </c>
      <c r="E324" s="33" t="s">
        <v>16</v>
      </c>
      <c r="F324" s="27">
        <v>3</v>
      </c>
      <c r="G324" s="40">
        <v>21.38</v>
      </c>
      <c r="H324" s="32"/>
      <c r="I324" s="17">
        <f>IFERROR(Таб04_08[[#This Row],[Цена]]*Таб04_08[[#This Row],[Заказ]],"")</f>
        <v>0</v>
      </c>
      <c r="J324" s="18" t="s">
        <v>10644</v>
      </c>
      <c r="K324" s="73" t="str">
        <f t="shared" si="4"/>
        <v/>
      </c>
      <c r="L324" s="25"/>
    </row>
    <row r="325" spans="1:12" s="4" customFormat="1" ht="15.6" x14ac:dyDescent="0.3">
      <c r="A325" s="5"/>
      <c r="B325" s="30" t="s">
        <v>3453</v>
      </c>
      <c r="C325" s="31" t="s">
        <v>3454</v>
      </c>
      <c r="D325" s="33" t="s">
        <v>10220</v>
      </c>
      <c r="E325" s="33" t="s">
        <v>16</v>
      </c>
      <c r="F325" s="27">
        <v>3</v>
      </c>
      <c r="G325" s="40">
        <v>21.38</v>
      </c>
      <c r="H325" s="32"/>
      <c r="I325" s="17">
        <f>IFERROR(Таб04_08[[#This Row],[Цена]]*Таб04_08[[#This Row],[Заказ]],"")</f>
        <v>0</v>
      </c>
      <c r="J325" s="18" t="s">
        <v>10644</v>
      </c>
      <c r="K325" s="73" t="str">
        <f t="shared" si="4"/>
        <v/>
      </c>
      <c r="L325" s="25"/>
    </row>
    <row r="326" spans="1:12" s="4" customFormat="1" ht="15.6" x14ac:dyDescent="0.3">
      <c r="A326" s="5"/>
      <c r="B326" s="30" t="s">
        <v>3456</v>
      </c>
      <c r="C326" s="31" t="s">
        <v>3457</v>
      </c>
      <c r="D326" s="33" t="s">
        <v>10220</v>
      </c>
      <c r="E326" s="33" t="s">
        <v>16</v>
      </c>
      <c r="F326" s="27">
        <v>3</v>
      </c>
      <c r="G326" s="40">
        <v>21.38</v>
      </c>
      <c r="H326" s="32"/>
      <c r="I326" s="17">
        <f>IFERROR(Таб04_08[[#This Row],[Цена]]*Таб04_08[[#This Row],[Заказ]],"")</f>
        <v>0</v>
      </c>
      <c r="J326" s="18" t="s">
        <v>10644</v>
      </c>
      <c r="K326" s="73" t="str">
        <f t="shared" ref="K326:K377" si="5">IF(AND($K$4&gt;0,$K$4&lt;300),"Минимальный заказ по вкладке 300 евро","")</f>
        <v/>
      </c>
      <c r="L326" s="25"/>
    </row>
    <row r="327" spans="1:12" s="4" customFormat="1" ht="15.6" x14ac:dyDescent="0.3">
      <c r="A327" s="5"/>
      <c r="B327" s="30" t="s">
        <v>3460</v>
      </c>
      <c r="C327" s="31" t="s">
        <v>3461</v>
      </c>
      <c r="D327" s="33" t="s">
        <v>10400</v>
      </c>
      <c r="E327" s="33" t="s">
        <v>16</v>
      </c>
      <c r="F327" s="27">
        <v>1</v>
      </c>
      <c r="G327" s="40">
        <v>72.540000000000006</v>
      </c>
      <c r="H327" s="32"/>
      <c r="I327" s="17">
        <f>IFERROR(Таб04_08[[#This Row],[Цена]]*Таб04_08[[#This Row],[Заказ]],"")</f>
        <v>0</v>
      </c>
      <c r="J327" s="18" t="s">
        <v>10644</v>
      </c>
      <c r="K327" s="73" t="str">
        <f t="shared" si="5"/>
        <v/>
      </c>
      <c r="L327" s="25"/>
    </row>
    <row r="328" spans="1:12" s="4" customFormat="1" ht="15.6" x14ac:dyDescent="0.3">
      <c r="A328" s="5"/>
      <c r="B328" s="30" t="s">
        <v>3458</v>
      </c>
      <c r="C328" s="31" t="s">
        <v>3459</v>
      </c>
      <c r="D328" s="33" t="s">
        <v>10220</v>
      </c>
      <c r="E328" s="33" t="s">
        <v>16</v>
      </c>
      <c r="F328" s="27">
        <v>3</v>
      </c>
      <c r="G328" s="40">
        <v>21.38</v>
      </c>
      <c r="H328" s="32"/>
      <c r="I328" s="17">
        <f>IFERROR(Таб04_08[[#This Row],[Цена]]*Таб04_08[[#This Row],[Заказ]],"")</f>
        <v>0</v>
      </c>
      <c r="J328" s="18" t="s">
        <v>10644</v>
      </c>
      <c r="K328" s="73" t="str">
        <f t="shared" si="5"/>
        <v/>
      </c>
      <c r="L328" s="25"/>
    </row>
    <row r="329" spans="1:12" s="4" customFormat="1" ht="15.6" x14ac:dyDescent="0.3">
      <c r="A329" s="5"/>
      <c r="B329" s="30" t="s">
        <v>3462</v>
      </c>
      <c r="C329" s="31" t="s">
        <v>3463</v>
      </c>
      <c r="D329" s="33" t="s">
        <v>10220</v>
      </c>
      <c r="E329" s="33" t="s">
        <v>16</v>
      </c>
      <c r="F329" s="27">
        <v>3</v>
      </c>
      <c r="G329" s="40">
        <v>21.38</v>
      </c>
      <c r="H329" s="32"/>
      <c r="I329" s="17">
        <f>IFERROR(Таб04_08[[#This Row],[Цена]]*Таб04_08[[#This Row],[Заказ]],"")</f>
        <v>0</v>
      </c>
      <c r="J329" s="18" t="s">
        <v>10644</v>
      </c>
      <c r="K329" s="73" t="str">
        <f t="shared" si="5"/>
        <v/>
      </c>
      <c r="L329" s="25"/>
    </row>
    <row r="330" spans="1:12" s="4" customFormat="1" ht="15.6" x14ac:dyDescent="0.3">
      <c r="A330" s="5"/>
      <c r="B330" s="30" t="s">
        <v>3465</v>
      </c>
      <c r="C330" s="31" t="s">
        <v>3466</v>
      </c>
      <c r="D330" s="33" t="s">
        <v>10220</v>
      </c>
      <c r="E330" s="33" t="s">
        <v>16</v>
      </c>
      <c r="F330" s="27">
        <v>3</v>
      </c>
      <c r="G330" s="40">
        <v>21.38</v>
      </c>
      <c r="H330" s="32"/>
      <c r="I330" s="17">
        <f>IFERROR(Таб04_08[[#This Row],[Цена]]*Таб04_08[[#This Row],[Заказ]],"")</f>
        <v>0</v>
      </c>
      <c r="J330" s="18" t="s">
        <v>10644</v>
      </c>
      <c r="K330" s="73" t="str">
        <f t="shared" si="5"/>
        <v/>
      </c>
      <c r="L330" s="25"/>
    </row>
    <row r="331" spans="1:12" s="4" customFormat="1" ht="15.6" x14ac:dyDescent="0.3">
      <c r="A331" s="5"/>
      <c r="B331" s="30" t="s">
        <v>3468</v>
      </c>
      <c r="C331" s="31" t="s">
        <v>3469</v>
      </c>
      <c r="D331" s="33" t="s">
        <v>10220</v>
      </c>
      <c r="E331" s="33" t="s">
        <v>16</v>
      </c>
      <c r="F331" s="27">
        <v>3</v>
      </c>
      <c r="G331" s="40">
        <v>21.38</v>
      </c>
      <c r="H331" s="32"/>
      <c r="I331" s="17">
        <f>IFERROR(Таб04_08[[#This Row],[Цена]]*Таб04_08[[#This Row],[Заказ]],"")</f>
        <v>0</v>
      </c>
      <c r="J331" s="18" t="s">
        <v>10644</v>
      </c>
      <c r="K331" s="73" t="str">
        <f t="shared" si="5"/>
        <v/>
      </c>
      <c r="L331" s="25"/>
    </row>
    <row r="332" spans="1:12" s="4" customFormat="1" ht="15.6" x14ac:dyDescent="0.3">
      <c r="A332" s="5"/>
      <c r="B332" s="30" t="s">
        <v>3472</v>
      </c>
      <c r="C332" s="31" t="s">
        <v>3473</v>
      </c>
      <c r="D332" s="33" t="s">
        <v>10220</v>
      </c>
      <c r="E332" s="33" t="s">
        <v>16</v>
      </c>
      <c r="F332" s="27">
        <v>3</v>
      </c>
      <c r="G332" s="40">
        <v>21.38</v>
      </c>
      <c r="H332" s="32"/>
      <c r="I332" s="17">
        <f>IFERROR(Таб04_08[[#This Row],[Цена]]*Таб04_08[[#This Row],[Заказ]],"")</f>
        <v>0</v>
      </c>
      <c r="J332" s="18" t="s">
        <v>10644</v>
      </c>
      <c r="K332" s="73" t="str">
        <f t="shared" si="5"/>
        <v/>
      </c>
      <c r="L332" s="25"/>
    </row>
    <row r="333" spans="1:12" s="4" customFormat="1" ht="15.6" x14ac:dyDescent="0.3">
      <c r="A333" s="5"/>
      <c r="B333" s="30" t="s">
        <v>3474</v>
      </c>
      <c r="C333" s="31" t="s">
        <v>3475</v>
      </c>
      <c r="D333" s="33" t="s">
        <v>10220</v>
      </c>
      <c r="E333" s="33" t="s">
        <v>16</v>
      </c>
      <c r="F333" s="27">
        <v>3</v>
      </c>
      <c r="G333" s="40">
        <v>22.9</v>
      </c>
      <c r="H333" s="32"/>
      <c r="I333" s="17">
        <f>IFERROR(Таб04_08[[#This Row],[Цена]]*Таб04_08[[#This Row],[Заказ]],"")</f>
        <v>0</v>
      </c>
      <c r="J333" s="18" t="s">
        <v>10644</v>
      </c>
      <c r="K333" s="73" t="str">
        <f t="shared" si="5"/>
        <v/>
      </c>
      <c r="L333" s="25"/>
    </row>
    <row r="334" spans="1:12" s="4" customFormat="1" ht="15.6" x14ac:dyDescent="0.3">
      <c r="A334" s="5"/>
      <c r="B334" s="30" t="s">
        <v>3476</v>
      </c>
      <c r="C334" s="31" t="s">
        <v>3477</v>
      </c>
      <c r="D334" s="33" t="s">
        <v>10220</v>
      </c>
      <c r="E334" s="33" t="s">
        <v>16</v>
      </c>
      <c r="F334" s="27">
        <v>3</v>
      </c>
      <c r="G334" s="40">
        <v>21.38</v>
      </c>
      <c r="H334" s="32"/>
      <c r="I334" s="17">
        <f>IFERROR(Таб04_08[[#This Row],[Цена]]*Таб04_08[[#This Row],[Заказ]],"")</f>
        <v>0</v>
      </c>
      <c r="J334" s="18" t="s">
        <v>10644</v>
      </c>
      <c r="K334" s="73" t="str">
        <f t="shared" si="5"/>
        <v/>
      </c>
      <c r="L334" s="25"/>
    </row>
    <row r="335" spans="1:12" s="4" customFormat="1" ht="15.6" x14ac:dyDescent="0.3">
      <c r="A335" s="5"/>
      <c r="B335" s="30" t="s">
        <v>3479</v>
      </c>
      <c r="C335" s="31" t="s">
        <v>3480</v>
      </c>
      <c r="D335" s="33" t="s">
        <v>10220</v>
      </c>
      <c r="E335" s="33" t="s">
        <v>16</v>
      </c>
      <c r="F335" s="27">
        <v>3</v>
      </c>
      <c r="G335" s="40">
        <v>21.38</v>
      </c>
      <c r="H335" s="32"/>
      <c r="I335" s="17">
        <f>IFERROR(Таб04_08[[#This Row],[Цена]]*Таб04_08[[#This Row],[Заказ]],"")</f>
        <v>0</v>
      </c>
      <c r="J335" s="18" t="s">
        <v>10644</v>
      </c>
      <c r="K335" s="73" t="str">
        <f t="shared" si="5"/>
        <v/>
      </c>
      <c r="L335" s="25"/>
    </row>
    <row r="336" spans="1:12" s="4" customFormat="1" ht="15.6" x14ac:dyDescent="0.3">
      <c r="A336" s="5"/>
      <c r="B336" s="30" t="s">
        <v>3447</v>
      </c>
      <c r="C336" s="31" t="s">
        <v>3448</v>
      </c>
      <c r="D336" s="33" t="s">
        <v>10220</v>
      </c>
      <c r="E336" s="33" t="s">
        <v>16</v>
      </c>
      <c r="F336" s="27">
        <v>3</v>
      </c>
      <c r="G336" s="40">
        <v>21.38</v>
      </c>
      <c r="H336" s="32"/>
      <c r="I336" s="17">
        <f>IFERROR(Таб04_08[[#This Row],[Цена]]*Таб04_08[[#This Row],[Заказ]],"")</f>
        <v>0</v>
      </c>
      <c r="J336" s="18" t="s">
        <v>10644</v>
      </c>
      <c r="K336" s="73" t="str">
        <f t="shared" si="5"/>
        <v/>
      </c>
      <c r="L336" s="25"/>
    </row>
    <row r="337" spans="1:12" s="4" customFormat="1" ht="15.6" x14ac:dyDescent="0.3">
      <c r="A337" s="5"/>
      <c r="B337" s="30" t="s">
        <v>3491</v>
      </c>
      <c r="C337" s="31" t="s">
        <v>3492</v>
      </c>
      <c r="D337" s="33" t="s">
        <v>10220</v>
      </c>
      <c r="E337" s="33" t="s">
        <v>16</v>
      </c>
      <c r="F337" s="27">
        <v>3</v>
      </c>
      <c r="G337" s="40">
        <v>21.38</v>
      </c>
      <c r="H337" s="32"/>
      <c r="I337" s="17">
        <f>IFERROR(Таб04_08[[#This Row],[Цена]]*Таб04_08[[#This Row],[Заказ]],"")</f>
        <v>0</v>
      </c>
      <c r="J337" s="18" t="s">
        <v>10644</v>
      </c>
      <c r="K337" s="73" t="str">
        <f t="shared" si="5"/>
        <v/>
      </c>
      <c r="L337" s="25"/>
    </row>
    <row r="338" spans="1:12" s="4" customFormat="1" ht="15.6" x14ac:dyDescent="0.3">
      <c r="A338" s="5"/>
      <c r="B338" s="30" t="s">
        <v>3494</v>
      </c>
      <c r="C338" s="31" t="s">
        <v>3495</v>
      </c>
      <c r="D338" s="33" t="s">
        <v>10220</v>
      </c>
      <c r="E338" s="33" t="s">
        <v>16</v>
      </c>
      <c r="F338" s="27">
        <v>3</v>
      </c>
      <c r="G338" s="40">
        <v>26.72</v>
      </c>
      <c r="H338" s="32"/>
      <c r="I338" s="17">
        <f>IFERROR(Таб04_08[[#This Row],[Цена]]*Таб04_08[[#This Row],[Заказ]],"")</f>
        <v>0</v>
      </c>
      <c r="J338" s="18" t="s">
        <v>10644</v>
      </c>
      <c r="K338" s="73" t="str">
        <f t="shared" si="5"/>
        <v/>
      </c>
      <c r="L338" s="25"/>
    </row>
    <row r="339" spans="1:12" s="4" customFormat="1" ht="15.6" x14ac:dyDescent="0.3">
      <c r="A339" s="5"/>
      <c r="B339" s="30" t="s">
        <v>3496</v>
      </c>
      <c r="C339" s="31" t="s">
        <v>3497</v>
      </c>
      <c r="D339" s="33" t="s">
        <v>10220</v>
      </c>
      <c r="E339" s="33" t="s">
        <v>16</v>
      </c>
      <c r="F339" s="27">
        <v>3</v>
      </c>
      <c r="G339" s="40">
        <v>21.38</v>
      </c>
      <c r="H339" s="32"/>
      <c r="I339" s="17">
        <f>IFERROR(Таб04_08[[#This Row],[Цена]]*Таб04_08[[#This Row],[Заказ]],"")</f>
        <v>0</v>
      </c>
      <c r="J339" s="18" t="s">
        <v>10644</v>
      </c>
      <c r="K339" s="73" t="str">
        <f t="shared" si="5"/>
        <v/>
      </c>
      <c r="L339" s="25"/>
    </row>
    <row r="340" spans="1:12" s="4" customFormat="1" ht="15.6" x14ac:dyDescent="0.3">
      <c r="A340" s="5"/>
      <c r="B340" s="30" t="s">
        <v>3481</v>
      </c>
      <c r="C340" s="31" t="s">
        <v>3482</v>
      </c>
      <c r="D340" s="33" t="s">
        <v>10220</v>
      </c>
      <c r="E340" s="33" t="s">
        <v>16</v>
      </c>
      <c r="F340" s="27">
        <v>3</v>
      </c>
      <c r="G340" s="40">
        <v>21.38</v>
      </c>
      <c r="H340" s="32"/>
      <c r="I340" s="17">
        <f>IFERROR(Таб04_08[[#This Row],[Цена]]*Таб04_08[[#This Row],[Заказ]],"")</f>
        <v>0</v>
      </c>
      <c r="J340" s="18" t="s">
        <v>10644</v>
      </c>
      <c r="K340" s="73" t="str">
        <f t="shared" si="5"/>
        <v/>
      </c>
      <c r="L340" s="25"/>
    </row>
    <row r="341" spans="1:12" s="4" customFormat="1" ht="15.6" x14ac:dyDescent="0.3">
      <c r="A341" s="5"/>
      <c r="B341" s="30" t="s">
        <v>3483</v>
      </c>
      <c r="C341" s="31" t="s">
        <v>3484</v>
      </c>
      <c r="D341" s="33" t="s">
        <v>10220</v>
      </c>
      <c r="E341" s="33" t="s">
        <v>16</v>
      </c>
      <c r="F341" s="27">
        <v>3</v>
      </c>
      <c r="G341" s="40">
        <v>21.38</v>
      </c>
      <c r="H341" s="32"/>
      <c r="I341" s="17">
        <f>IFERROR(Таб04_08[[#This Row],[Цена]]*Таб04_08[[#This Row],[Заказ]],"")</f>
        <v>0</v>
      </c>
      <c r="J341" s="18" t="s">
        <v>10644</v>
      </c>
      <c r="K341" s="73" t="str">
        <f t="shared" si="5"/>
        <v/>
      </c>
      <c r="L341" s="25"/>
    </row>
    <row r="342" spans="1:12" s="4" customFormat="1" ht="15.6" x14ac:dyDescent="0.3">
      <c r="A342" s="5"/>
      <c r="B342" s="30" t="s">
        <v>3485</v>
      </c>
      <c r="C342" s="31" t="s">
        <v>3486</v>
      </c>
      <c r="D342" s="33" t="s">
        <v>10220</v>
      </c>
      <c r="E342" s="33" t="s">
        <v>16</v>
      </c>
      <c r="F342" s="27">
        <v>3</v>
      </c>
      <c r="G342" s="40">
        <v>21.38</v>
      </c>
      <c r="H342" s="32"/>
      <c r="I342" s="17">
        <f>IFERROR(Таб04_08[[#This Row],[Цена]]*Таб04_08[[#This Row],[Заказ]],"")</f>
        <v>0</v>
      </c>
      <c r="J342" s="18" t="s">
        <v>10644</v>
      </c>
      <c r="K342" s="73" t="str">
        <f t="shared" si="5"/>
        <v/>
      </c>
      <c r="L342" s="25"/>
    </row>
    <row r="343" spans="1:12" s="4" customFormat="1" ht="15.6" x14ac:dyDescent="0.3">
      <c r="A343" s="5"/>
      <c r="B343" s="30" t="s">
        <v>3487</v>
      </c>
      <c r="C343" s="31" t="s">
        <v>3488</v>
      </c>
      <c r="D343" s="33" t="s">
        <v>10220</v>
      </c>
      <c r="E343" s="33" t="s">
        <v>16</v>
      </c>
      <c r="F343" s="27">
        <v>3</v>
      </c>
      <c r="G343" s="40">
        <v>21.38</v>
      </c>
      <c r="H343" s="32"/>
      <c r="I343" s="17">
        <f>IFERROR(Таб04_08[[#This Row],[Цена]]*Таб04_08[[#This Row],[Заказ]],"")</f>
        <v>0</v>
      </c>
      <c r="J343" s="18" t="s">
        <v>10644</v>
      </c>
      <c r="K343" s="73" t="str">
        <f t="shared" si="5"/>
        <v/>
      </c>
      <c r="L343" s="25"/>
    </row>
    <row r="344" spans="1:12" s="4" customFormat="1" ht="15.6" x14ac:dyDescent="0.3">
      <c r="A344" s="5"/>
      <c r="B344" s="30" t="s">
        <v>3629</v>
      </c>
      <c r="C344" s="31" t="s">
        <v>3630</v>
      </c>
      <c r="D344" s="33" t="s">
        <v>10045</v>
      </c>
      <c r="E344" s="33" t="s">
        <v>9965</v>
      </c>
      <c r="F344" s="27">
        <v>3</v>
      </c>
      <c r="G344" s="40">
        <v>6.1</v>
      </c>
      <c r="H344" s="32"/>
      <c r="I344" s="17">
        <f>IFERROR(Таб04_08[[#This Row],[Цена]]*Таб04_08[[#This Row],[Заказ]],"")</f>
        <v>0</v>
      </c>
      <c r="J344" s="18" t="s">
        <v>10644</v>
      </c>
      <c r="K344" s="73" t="str">
        <f t="shared" si="5"/>
        <v/>
      </c>
      <c r="L344" s="25"/>
    </row>
    <row r="345" spans="1:12" s="4" customFormat="1" ht="15.6" x14ac:dyDescent="0.3">
      <c r="A345" s="5"/>
      <c r="B345" s="30" t="s">
        <v>3631</v>
      </c>
      <c r="C345" s="31" t="s">
        <v>3632</v>
      </c>
      <c r="D345" s="33" t="s">
        <v>10045</v>
      </c>
      <c r="E345" s="33" t="s">
        <v>9965</v>
      </c>
      <c r="F345" s="27">
        <v>3</v>
      </c>
      <c r="G345" s="40">
        <v>5.34</v>
      </c>
      <c r="H345" s="32"/>
      <c r="I345" s="17">
        <f>IFERROR(Таб04_08[[#This Row],[Цена]]*Таб04_08[[#This Row],[Заказ]],"")</f>
        <v>0</v>
      </c>
      <c r="J345" s="18" t="s">
        <v>10644</v>
      </c>
      <c r="K345" s="73" t="str">
        <f t="shared" si="5"/>
        <v/>
      </c>
      <c r="L345" s="25"/>
    </row>
    <row r="346" spans="1:12" s="4" customFormat="1" ht="15.6" x14ac:dyDescent="0.3">
      <c r="A346" s="5"/>
      <c r="B346" s="30" t="s">
        <v>3633</v>
      </c>
      <c r="C346" s="31" t="s">
        <v>3634</v>
      </c>
      <c r="D346" s="33" t="s">
        <v>10045</v>
      </c>
      <c r="E346" s="33" t="s">
        <v>9965</v>
      </c>
      <c r="F346" s="27">
        <v>3</v>
      </c>
      <c r="G346" s="40">
        <v>5.34</v>
      </c>
      <c r="H346" s="32"/>
      <c r="I346" s="17">
        <f>IFERROR(Таб04_08[[#This Row],[Цена]]*Таб04_08[[#This Row],[Заказ]],"")</f>
        <v>0</v>
      </c>
      <c r="J346" s="18" t="s">
        <v>10644</v>
      </c>
      <c r="K346" s="73" t="str">
        <f t="shared" si="5"/>
        <v/>
      </c>
      <c r="L346" s="25"/>
    </row>
    <row r="347" spans="1:12" s="4" customFormat="1" ht="15.6" x14ac:dyDescent="0.3">
      <c r="A347" s="5"/>
      <c r="B347" s="30" t="s">
        <v>3635</v>
      </c>
      <c r="C347" s="31" t="s">
        <v>3636</v>
      </c>
      <c r="D347" s="33" t="s">
        <v>10045</v>
      </c>
      <c r="E347" s="33" t="s">
        <v>9965</v>
      </c>
      <c r="F347" s="27">
        <v>3</v>
      </c>
      <c r="G347" s="40">
        <v>5.34</v>
      </c>
      <c r="H347" s="32"/>
      <c r="I347" s="17">
        <f>IFERROR(Таб04_08[[#This Row],[Цена]]*Таб04_08[[#This Row],[Заказ]],"")</f>
        <v>0</v>
      </c>
      <c r="J347" s="18" t="s">
        <v>10644</v>
      </c>
      <c r="K347" s="73" t="str">
        <f t="shared" si="5"/>
        <v/>
      </c>
      <c r="L347" s="25"/>
    </row>
    <row r="348" spans="1:12" s="4" customFormat="1" ht="15.6" x14ac:dyDescent="0.3">
      <c r="A348" s="5"/>
      <c r="B348" s="30" t="s">
        <v>3637</v>
      </c>
      <c r="C348" s="31" t="s">
        <v>3638</v>
      </c>
      <c r="D348" s="33" t="s">
        <v>10045</v>
      </c>
      <c r="E348" s="33" t="s">
        <v>9965</v>
      </c>
      <c r="F348" s="27">
        <v>3</v>
      </c>
      <c r="G348" s="40">
        <v>5.34</v>
      </c>
      <c r="H348" s="32"/>
      <c r="I348" s="17">
        <f>IFERROR(Таб04_08[[#This Row],[Цена]]*Таб04_08[[#This Row],[Заказ]],"")</f>
        <v>0</v>
      </c>
      <c r="J348" s="18" t="s">
        <v>10644</v>
      </c>
      <c r="K348" s="73" t="str">
        <f t="shared" si="5"/>
        <v/>
      </c>
      <c r="L348" s="25"/>
    </row>
    <row r="349" spans="1:12" s="4" customFormat="1" ht="15.6" x14ac:dyDescent="0.3">
      <c r="A349" s="5"/>
      <c r="B349" s="30" t="s">
        <v>3639</v>
      </c>
      <c r="C349" s="31" t="s">
        <v>3640</v>
      </c>
      <c r="D349" s="33" t="s">
        <v>10045</v>
      </c>
      <c r="E349" s="33" t="s">
        <v>9965</v>
      </c>
      <c r="F349" s="27">
        <v>3</v>
      </c>
      <c r="G349" s="40">
        <v>5.34</v>
      </c>
      <c r="H349" s="32"/>
      <c r="I349" s="17">
        <f>IFERROR(Таб04_08[[#This Row],[Цена]]*Таб04_08[[#This Row],[Заказ]],"")</f>
        <v>0</v>
      </c>
      <c r="J349" s="18" t="s">
        <v>10644</v>
      </c>
      <c r="K349" s="73" t="str">
        <f t="shared" si="5"/>
        <v/>
      </c>
      <c r="L349" s="25"/>
    </row>
    <row r="350" spans="1:12" s="4" customFormat="1" ht="15.6" x14ac:dyDescent="0.3">
      <c r="A350" s="1"/>
      <c r="B350" s="30" t="s">
        <v>3641</v>
      </c>
      <c r="C350" s="31" t="s">
        <v>3642</v>
      </c>
      <c r="D350" s="33" t="s">
        <v>10045</v>
      </c>
      <c r="E350" s="33" t="s">
        <v>9965</v>
      </c>
      <c r="F350" s="27">
        <v>3</v>
      </c>
      <c r="G350" s="40">
        <v>5.34</v>
      </c>
      <c r="H350" s="32"/>
      <c r="I350" s="17">
        <f>IFERROR(Таб04_08[[#This Row],[Цена]]*Таб04_08[[#This Row],[Заказ]],"")</f>
        <v>0</v>
      </c>
      <c r="J350" s="18" t="s">
        <v>10644</v>
      </c>
      <c r="K350" s="73" t="str">
        <f t="shared" si="5"/>
        <v/>
      </c>
      <c r="L350" s="25"/>
    </row>
    <row r="351" spans="1:12" s="4" customFormat="1" ht="15.6" x14ac:dyDescent="0.3">
      <c r="A351" s="1"/>
      <c r="B351" s="30" t="s">
        <v>3725</v>
      </c>
      <c r="C351" s="31" t="s">
        <v>3726</v>
      </c>
      <c r="D351" s="33" t="s">
        <v>10401</v>
      </c>
      <c r="E351" s="33" t="s">
        <v>9965</v>
      </c>
      <c r="F351" s="27">
        <v>5</v>
      </c>
      <c r="G351" s="40">
        <v>4.58</v>
      </c>
      <c r="H351" s="32"/>
      <c r="I351" s="17">
        <f>IFERROR(Таб04_08[[#This Row],[Цена]]*Таб04_08[[#This Row],[Заказ]],"")</f>
        <v>0</v>
      </c>
      <c r="J351" s="18" t="s">
        <v>10644</v>
      </c>
      <c r="K351" s="73" t="str">
        <f t="shared" si="5"/>
        <v/>
      </c>
      <c r="L351" s="25"/>
    </row>
    <row r="352" spans="1:12" s="4" customFormat="1" ht="15.6" x14ac:dyDescent="0.3">
      <c r="A352" s="1"/>
      <c r="B352" s="30" t="s">
        <v>3657</v>
      </c>
      <c r="C352" s="31" t="s">
        <v>3658</v>
      </c>
      <c r="D352" s="33" t="s">
        <v>10045</v>
      </c>
      <c r="E352" s="33" t="s">
        <v>16</v>
      </c>
      <c r="F352" s="27">
        <v>3</v>
      </c>
      <c r="G352" s="40">
        <v>6.49</v>
      </c>
      <c r="H352" s="32"/>
      <c r="I352" s="17">
        <f>IFERROR(Таб04_08[[#This Row],[Цена]]*Таб04_08[[#This Row],[Заказ]],"")</f>
        <v>0</v>
      </c>
      <c r="J352" s="18" t="s">
        <v>10644</v>
      </c>
      <c r="K352" s="73" t="str">
        <f t="shared" si="5"/>
        <v/>
      </c>
      <c r="L352" s="25"/>
    </row>
    <row r="353" spans="1:12" s="4" customFormat="1" ht="15.6" x14ac:dyDescent="0.3">
      <c r="A353" s="1"/>
      <c r="B353" s="30" t="s">
        <v>3649</v>
      </c>
      <c r="C353" s="31" t="s">
        <v>3650</v>
      </c>
      <c r="D353" s="33" t="s">
        <v>10045</v>
      </c>
      <c r="E353" s="33" t="s">
        <v>16</v>
      </c>
      <c r="F353" s="27">
        <v>3</v>
      </c>
      <c r="G353" s="40">
        <v>6.87</v>
      </c>
      <c r="H353" s="32"/>
      <c r="I353" s="17">
        <f>IFERROR(Таб04_08[[#This Row],[Цена]]*Таб04_08[[#This Row],[Заказ]],"")</f>
        <v>0</v>
      </c>
      <c r="J353" s="18" t="s">
        <v>10644</v>
      </c>
      <c r="K353" s="73" t="str">
        <f t="shared" si="5"/>
        <v/>
      </c>
      <c r="L353" s="25"/>
    </row>
    <row r="354" spans="1:12" s="4" customFormat="1" ht="15.6" x14ac:dyDescent="0.3">
      <c r="A354" s="1"/>
      <c r="B354" s="30" t="s">
        <v>3661</v>
      </c>
      <c r="C354" s="31" t="s">
        <v>3662</v>
      </c>
      <c r="D354" s="33" t="s">
        <v>10136</v>
      </c>
      <c r="E354" s="33" t="s">
        <v>16</v>
      </c>
      <c r="F354" s="27">
        <v>1</v>
      </c>
      <c r="G354" s="40">
        <v>19.09</v>
      </c>
      <c r="H354" s="32"/>
      <c r="I354" s="17">
        <f>IFERROR(Таб04_08[[#This Row],[Цена]]*Таб04_08[[#This Row],[Заказ]],"")</f>
        <v>0</v>
      </c>
      <c r="J354" s="18" t="s">
        <v>10644</v>
      </c>
      <c r="K354" s="73" t="str">
        <f t="shared" si="5"/>
        <v/>
      </c>
      <c r="L354" s="25"/>
    </row>
    <row r="355" spans="1:12" s="4" customFormat="1" ht="15.6" x14ac:dyDescent="0.3">
      <c r="A355" s="1"/>
      <c r="B355" s="30" t="s">
        <v>3659</v>
      </c>
      <c r="C355" s="31" t="s">
        <v>3660</v>
      </c>
      <c r="D355" s="33" t="s">
        <v>10220</v>
      </c>
      <c r="E355" s="33" t="s">
        <v>16</v>
      </c>
      <c r="F355" s="27">
        <v>3</v>
      </c>
      <c r="G355" s="40">
        <v>6.1</v>
      </c>
      <c r="H355" s="32"/>
      <c r="I355" s="17">
        <f>IFERROR(Таб04_08[[#This Row],[Цена]]*Таб04_08[[#This Row],[Заказ]],"")</f>
        <v>0</v>
      </c>
      <c r="J355" s="18" t="s">
        <v>10644</v>
      </c>
      <c r="K355" s="73" t="str">
        <f t="shared" si="5"/>
        <v/>
      </c>
      <c r="L355" s="25"/>
    </row>
    <row r="356" spans="1:12" s="4" customFormat="1" ht="15.6" x14ac:dyDescent="0.3">
      <c r="A356" s="1"/>
      <c r="B356" s="30" t="s">
        <v>3667</v>
      </c>
      <c r="C356" s="31" t="s">
        <v>3668</v>
      </c>
      <c r="D356" s="33" t="s">
        <v>10136</v>
      </c>
      <c r="E356" s="33" t="s">
        <v>16</v>
      </c>
      <c r="F356" s="27">
        <v>1</v>
      </c>
      <c r="G356" s="40">
        <v>19.09</v>
      </c>
      <c r="H356" s="32"/>
      <c r="I356" s="17">
        <f>IFERROR(Таб04_08[[#This Row],[Цена]]*Таб04_08[[#This Row],[Заказ]],"")</f>
        <v>0</v>
      </c>
      <c r="J356" s="18" t="s">
        <v>10644</v>
      </c>
      <c r="K356" s="73" t="str">
        <f t="shared" si="5"/>
        <v/>
      </c>
      <c r="L356" s="25"/>
    </row>
    <row r="357" spans="1:12" s="4" customFormat="1" ht="15.6" x14ac:dyDescent="0.3">
      <c r="A357" s="1"/>
      <c r="B357" s="30" t="s">
        <v>3665</v>
      </c>
      <c r="C357" s="31" t="s">
        <v>3666</v>
      </c>
      <c r="D357" s="33" t="s">
        <v>10402</v>
      </c>
      <c r="E357" s="33" t="s">
        <v>16</v>
      </c>
      <c r="F357" s="27">
        <v>1</v>
      </c>
      <c r="G357" s="40">
        <v>11.45</v>
      </c>
      <c r="H357" s="32"/>
      <c r="I357" s="17">
        <f>IFERROR(Таб04_08[[#This Row],[Цена]]*Таб04_08[[#This Row],[Заказ]],"")</f>
        <v>0</v>
      </c>
      <c r="J357" s="18" t="s">
        <v>10644</v>
      </c>
      <c r="K357" s="73" t="str">
        <f t="shared" si="5"/>
        <v/>
      </c>
      <c r="L357" s="25"/>
    </row>
    <row r="358" spans="1:12" s="4" customFormat="1" ht="15.6" x14ac:dyDescent="0.3">
      <c r="A358" s="1"/>
      <c r="B358" s="30" t="s">
        <v>3669</v>
      </c>
      <c r="C358" s="31" t="s">
        <v>3670</v>
      </c>
      <c r="D358" s="33" t="s">
        <v>10045</v>
      </c>
      <c r="E358" s="33" t="s">
        <v>16</v>
      </c>
      <c r="F358" s="27">
        <v>3</v>
      </c>
      <c r="G358" s="40">
        <v>6.1</v>
      </c>
      <c r="H358" s="32"/>
      <c r="I358" s="17">
        <f>IFERROR(Таб04_08[[#This Row],[Цена]]*Таб04_08[[#This Row],[Заказ]],"")</f>
        <v>0</v>
      </c>
      <c r="J358" s="18" t="s">
        <v>10644</v>
      </c>
      <c r="K358" s="73" t="str">
        <f t="shared" si="5"/>
        <v/>
      </c>
      <c r="L358" s="25"/>
    </row>
    <row r="359" spans="1:12" s="4" customFormat="1" ht="15.6" x14ac:dyDescent="0.3">
      <c r="A359" s="1"/>
      <c r="B359" s="30" t="s">
        <v>3671</v>
      </c>
      <c r="C359" s="31" t="s">
        <v>3672</v>
      </c>
      <c r="D359" s="33" t="s">
        <v>10060</v>
      </c>
      <c r="E359" s="33" t="s">
        <v>16</v>
      </c>
      <c r="F359" s="27">
        <v>1</v>
      </c>
      <c r="G359" s="40">
        <v>11.45</v>
      </c>
      <c r="H359" s="32"/>
      <c r="I359" s="17">
        <f>IFERROR(Таб04_08[[#This Row],[Цена]]*Таб04_08[[#This Row],[Заказ]],"")</f>
        <v>0</v>
      </c>
      <c r="J359" s="18" t="s">
        <v>10644</v>
      </c>
      <c r="K359" s="73" t="str">
        <f t="shared" si="5"/>
        <v/>
      </c>
      <c r="L359" s="25"/>
    </row>
    <row r="360" spans="1:12" s="4" customFormat="1" ht="15.6" x14ac:dyDescent="0.3">
      <c r="A360" s="1"/>
      <c r="B360" s="30" t="s">
        <v>3677</v>
      </c>
      <c r="C360" s="31" t="s">
        <v>3678</v>
      </c>
      <c r="D360" s="33" t="s">
        <v>10045</v>
      </c>
      <c r="E360" s="33" t="s">
        <v>16</v>
      </c>
      <c r="F360" s="27">
        <v>3</v>
      </c>
      <c r="G360" s="40">
        <v>6.87</v>
      </c>
      <c r="H360" s="32"/>
      <c r="I360" s="17">
        <f>IFERROR(Таб04_08[[#This Row],[Цена]]*Таб04_08[[#This Row],[Заказ]],"")</f>
        <v>0</v>
      </c>
      <c r="J360" s="18" t="s">
        <v>10644</v>
      </c>
      <c r="K360" s="73" t="str">
        <f t="shared" si="5"/>
        <v/>
      </c>
      <c r="L360" s="25"/>
    </row>
    <row r="361" spans="1:12" s="4" customFormat="1" ht="15.6" x14ac:dyDescent="0.3">
      <c r="A361" s="1"/>
      <c r="B361" s="30" t="s">
        <v>3679</v>
      </c>
      <c r="C361" s="31" t="s">
        <v>3680</v>
      </c>
      <c r="D361" s="33" t="s">
        <v>10402</v>
      </c>
      <c r="E361" s="33" t="s">
        <v>16</v>
      </c>
      <c r="F361" s="27">
        <v>1</v>
      </c>
      <c r="G361" s="40">
        <v>11.45</v>
      </c>
      <c r="H361" s="32"/>
      <c r="I361" s="17">
        <f>IFERROR(Таб04_08[[#This Row],[Цена]]*Таб04_08[[#This Row],[Заказ]],"")</f>
        <v>0</v>
      </c>
      <c r="J361" s="18" t="s">
        <v>10644</v>
      </c>
      <c r="K361" s="73" t="str">
        <f t="shared" si="5"/>
        <v/>
      </c>
      <c r="L361" s="25"/>
    </row>
    <row r="362" spans="1:12" s="4" customFormat="1" ht="15.6" x14ac:dyDescent="0.3">
      <c r="A362" s="1"/>
      <c r="B362" s="30" t="s">
        <v>3685</v>
      </c>
      <c r="C362" s="31" t="s">
        <v>3686</v>
      </c>
      <c r="D362" s="33" t="s">
        <v>10045</v>
      </c>
      <c r="E362" s="33" t="s">
        <v>16</v>
      </c>
      <c r="F362" s="27">
        <v>3</v>
      </c>
      <c r="G362" s="40">
        <v>6.87</v>
      </c>
      <c r="H362" s="32"/>
      <c r="I362" s="17">
        <f>IFERROR(Таб04_08[[#This Row],[Цена]]*Таб04_08[[#This Row],[Заказ]],"")</f>
        <v>0</v>
      </c>
      <c r="J362" s="18" t="s">
        <v>10644</v>
      </c>
      <c r="K362" s="73" t="str">
        <f t="shared" si="5"/>
        <v/>
      </c>
      <c r="L362" s="25"/>
    </row>
    <row r="363" spans="1:12" s="4" customFormat="1" ht="15.6" x14ac:dyDescent="0.3">
      <c r="A363" s="1"/>
      <c r="B363" s="30" t="s">
        <v>3701</v>
      </c>
      <c r="C363" s="31" t="s">
        <v>3702</v>
      </c>
      <c r="D363" s="33" t="s">
        <v>10400</v>
      </c>
      <c r="E363" s="33" t="s">
        <v>16</v>
      </c>
      <c r="F363" s="27">
        <v>1</v>
      </c>
      <c r="G363" s="40">
        <v>29.78</v>
      </c>
      <c r="H363" s="32"/>
      <c r="I363" s="17">
        <f>IFERROR(Таб04_08[[#This Row],[Цена]]*Таб04_08[[#This Row],[Заказ]],"")</f>
        <v>0</v>
      </c>
      <c r="J363" s="18" t="s">
        <v>10644</v>
      </c>
      <c r="K363" s="73" t="str">
        <f t="shared" si="5"/>
        <v/>
      </c>
      <c r="L363" s="25"/>
    </row>
    <row r="364" spans="1:12" s="4" customFormat="1" ht="15.6" x14ac:dyDescent="0.3">
      <c r="A364" s="1"/>
      <c r="B364" s="30" t="s">
        <v>3699</v>
      </c>
      <c r="C364" s="31" t="s">
        <v>3700</v>
      </c>
      <c r="D364" s="33" t="s">
        <v>10400</v>
      </c>
      <c r="E364" s="33" t="s">
        <v>16</v>
      </c>
      <c r="F364" s="27">
        <v>1</v>
      </c>
      <c r="G364" s="40">
        <v>22.14</v>
      </c>
      <c r="H364" s="32"/>
      <c r="I364" s="17">
        <f>IFERROR(Таб04_08[[#This Row],[Цена]]*Таб04_08[[#This Row],[Заказ]],"")</f>
        <v>0</v>
      </c>
      <c r="J364" s="18" t="s">
        <v>10644</v>
      </c>
      <c r="K364" s="73" t="str">
        <f t="shared" si="5"/>
        <v/>
      </c>
      <c r="L364" s="25"/>
    </row>
    <row r="365" spans="1:12" s="4" customFormat="1" ht="15.6" x14ac:dyDescent="0.3">
      <c r="A365" s="1"/>
      <c r="B365" s="30" t="s">
        <v>3695</v>
      </c>
      <c r="C365" s="31" t="s">
        <v>3696</v>
      </c>
      <c r="D365" s="33" t="s">
        <v>10220</v>
      </c>
      <c r="E365" s="33" t="s">
        <v>16</v>
      </c>
      <c r="F365" s="27">
        <v>3</v>
      </c>
      <c r="G365" s="40">
        <v>5.72</v>
      </c>
      <c r="H365" s="32"/>
      <c r="I365" s="17">
        <f>IFERROR(Таб04_08[[#This Row],[Цена]]*Таб04_08[[#This Row],[Заказ]],"")</f>
        <v>0</v>
      </c>
      <c r="J365" s="18" t="s">
        <v>10644</v>
      </c>
      <c r="K365" s="73" t="str">
        <f t="shared" si="5"/>
        <v/>
      </c>
      <c r="L365" s="25"/>
    </row>
    <row r="366" spans="1:12" s="4" customFormat="1" ht="15.6" x14ac:dyDescent="0.3">
      <c r="A366" s="1"/>
      <c r="B366" s="30" t="s">
        <v>3697</v>
      </c>
      <c r="C366" s="31" t="s">
        <v>3698</v>
      </c>
      <c r="D366" s="33" t="s">
        <v>10402</v>
      </c>
      <c r="E366" s="33" t="s">
        <v>16</v>
      </c>
      <c r="F366" s="27">
        <v>1</v>
      </c>
      <c r="G366" s="40">
        <v>11.45</v>
      </c>
      <c r="H366" s="32"/>
      <c r="I366" s="17">
        <f>IFERROR(Таб04_08[[#This Row],[Цена]]*Таб04_08[[#This Row],[Заказ]],"")</f>
        <v>0</v>
      </c>
      <c r="J366" s="18" t="s">
        <v>10644</v>
      </c>
      <c r="K366" s="73" t="str">
        <f t="shared" si="5"/>
        <v/>
      </c>
      <c r="L366" s="25"/>
    </row>
    <row r="367" spans="1:12" s="4" customFormat="1" ht="15.6" x14ac:dyDescent="0.3">
      <c r="A367" s="1"/>
      <c r="B367" s="30" t="s">
        <v>3703</v>
      </c>
      <c r="C367" s="31" t="s">
        <v>3704</v>
      </c>
      <c r="D367" s="33" t="s">
        <v>10197</v>
      </c>
      <c r="E367" s="33" t="s">
        <v>16</v>
      </c>
      <c r="F367" s="27">
        <v>1</v>
      </c>
      <c r="G367" s="40">
        <v>19.09</v>
      </c>
      <c r="H367" s="32"/>
      <c r="I367" s="17">
        <f>IFERROR(Таб04_08[[#This Row],[Цена]]*Таб04_08[[#This Row],[Заказ]],"")</f>
        <v>0</v>
      </c>
      <c r="J367" s="18" t="s">
        <v>10644</v>
      </c>
      <c r="K367" s="73" t="str">
        <f t="shared" si="5"/>
        <v/>
      </c>
      <c r="L367" s="25"/>
    </row>
    <row r="368" spans="1:12" s="4" customFormat="1" ht="15.6" x14ac:dyDescent="0.3">
      <c r="A368" s="1"/>
      <c r="B368" s="30" t="s">
        <v>3707</v>
      </c>
      <c r="C368" s="31" t="s">
        <v>3708</v>
      </c>
      <c r="D368" s="33" t="s">
        <v>10045</v>
      </c>
      <c r="E368" s="33" t="s">
        <v>16</v>
      </c>
      <c r="F368" s="27">
        <v>3</v>
      </c>
      <c r="G368" s="40">
        <v>6.87</v>
      </c>
      <c r="H368" s="32"/>
      <c r="I368" s="17">
        <f>IFERROR(Таб04_08[[#This Row],[Цена]]*Таб04_08[[#This Row],[Заказ]],"")</f>
        <v>0</v>
      </c>
      <c r="J368" s="18" t="s">
        <v>10644</v>
      </c>
      <c r="K368" s="73" t="str">
        <f t="shared" si="5"/>
        <v/>
      </c>
      <c r="L368" s="25"/>
    </row>
    <row r="369" spans="1:12" s="4" customFormat="1" ht="15.6" x14ac:dyDescent="0.3">
      <c r="A369" s="1"/>
      <c r="B369" s="30" t="s">
        <v>3713</v>
      </c>
      <c r="C369" s="31" t="s">
        <v>3714</v>
      </c>
      <c r="D369" s="33" t="s">
        <v>10559</v>
      </c>
      <c r="E369" s="33" t="s">
        <v>16</v>
      </c>
      <c r="F369" s="27">
        <v>1</v>
      </c>
      <c r="G369" s="40">
        <v>213.81</v>
      </c>
      <c r="H369" s="32"/>
      <c r="I369" s="17">
        <f>IFERROR(Таб04_08[[#This Row],[Цена]]*Таб04_08[[#This Row],[Заказ]],"")</f>
        <v>0</v>
      </c>
      <c r="J369" s="18" t="s">
        <v>10644</v>
      </c>
      <c r="K369" s="73" t="str">
        <f t="shared" si="5"/>
        <v/>
      </c>
      <c r="L369" s="25"/>
    </row>
    <row r="370" spans="1:12" s="4" customFormat="1" ht="15.6" x14ac:dyDescent="0.3">
      <c r="A370" s="1"/>
      <c r="B370" s="30" t="s">
        <v>3715</v>
      </c>
      <c r="C370" s="31" t="s">
        <v>3716</v>
      </c>
      <c r="D370" s="33" t="s">
        <v>10406</v>
      </c>
      <c r="E370" s="33" t="s">
        <v>16</v>
      </c>
      <c r="F370" s="27">
        <v>1</v>
      </c>
      <c r="G370" s="40">
        <v>6.1</v>
      </c>
      <c r="H370" s="32"/>
      <c r="I370" s="17">
        <f>IFERROR(Таб04_08[[#This Row],[Цена]]*Таб04_08[[#This Row],[Заказ]],"")</f>
        <v>0</v>
      </c>
      <c r="J370" s="18" t="s">
        <v>10644</v>
      </c>
      <c r="K370" s="73" t="str">
        <f t="shared" si="5"/>
        <v/>
      </c>
      <c r="L370" s="25"/>
    </row>
    <row r="371" spans="1:12" s="4" customFormat="1" ht="15.6" x14ac:dyDescent="0.3">
      <c r="A371" s="1"/>
      <c r="B371" s="30" t="s">
        <v>3717</v>
      </c>
      <c r="C371" s="31" t="s">
        <v>3718</v>
      </c>
      <c r="D371" s="33" t="s">
        <v>10045</v>
      </c>
      <c r="E371" s="33" t="s">
        <v>16</v>
      </c>
      <c r="F371" s="27">
        <v>3</v>
      </c>
      <c r="G371" s="40">
        <v>9.16</v>
      </c>
      <c r="H371" s="32"/>
      <c r="I371" s="17">
        <f>IFERROR(Таб04_08[[#This Row],[Цена]]*Таб04_08[[#This Row],[Заказ]],"")</f>
        <v>0</v>
      </c>
      <c r="J371" s="18" t="s">
        <v>10644</v>
      </c>
      <c r="K371" s="73" t="str">
        <f t="shared" si="5"/>
        <v/>
      </c>
      <c r="L371" s="25"/>
    </row>
    <row r="372" spans="1:12" s="4" customFormat="1" ht="15.6" x14ac:dyDescent="0.3">
      <c r="A372" s="1"/>
      <c r="B372" s="30" t="s">
        <v>3723</v>
      </c>
      <c r="C372" s="31" t="s">
        <v>3724</v>
      </c>
      <c r="D372" s="33" t="s">
        <v>10136</v>
      </c>
      <c r="E372" s="33" t="s">
        <v>16</v>
      </c>
      <c r="F372" s="27">
        <v>1</v>
      </c>
      <c r="G372" s="40">
        <v>91.63</v>
      </c>
      <c r="H372" s="32"/>
      <c r="I372" s="17">
        <f>IFERROR(Таб04_08[[#This Row],[Цена]]*Таб04_08[[#This Row],[Заказ]],"")</f>
        <v>0</v>
      </c>
      <c r="J372" s="18" t="s">
        <v>10644</v>
      </c>
      <c r="K372" s="73" t="str">
        <f t="shared" si="5"/>
        <v/>
      </c>
      <c r="L372" s="25"/>
    </row>
    <row r="373" spans="1:12" s="4" customFormat="1" ht="15.6" x14ac:dyDescent="0.3">
      <c r="A373" s="1"/>
      <c r="B373" s="30" t="s">
        <v>3071</v>
      </c>
      <c r="C373" s="31" t="s">
        <v>3072</v>
      </c>
      <c r="D373" s="33" t="s">
        <v>10045</v>
      </c>
      <c r="E373" s="33" t="s">
        <v>9965</v>
      </c>
      <c r="F373" s="27">
        <v>3</v>
      </c>
      <c r="G373" s="40">
        <v>6.87</v>
      </c>
      <c r="H373" s="32"/>
      <c r="I373" s="17">
        <f>IFERROR(Таб04_08[[#This Row],[Цена]]*Таб04_08[[#This Row],[Заказ]],"")</f>
        <v>0</v>
      </c>
      <c r="J373" s="18" t="s">
        <v>10644</v>
      </c>
      <c r="K373" s="73" t="str">
        <f t="shared" si="5"/>
        <v/>
      </c>
      <c r="L373" s="25"/>
    </row>
    <row r="374" spans="1:12" s="4" customFormat="1" ht="15.6" x14ac:dyDescent="0.3">
      <c r="A374" s="1"/>
      <c r="B374" s="30" t="s">
        <v>3393</v>
      </c>
      <c r="C374" s="31" t="s">
        <v>3394</v>
      </c>
      <c r="D374" s="33" t="s">
        <v>10045</v>
      </c>
      <c r="E374" s="33" t="s">
        <v>9965</v>
      </c>
      <c r="F374" s="27">
        <v>3</v>
      </c>
      <c r="G374" s="40">
        <v>6.87</v>
      </c>
      <c r="H374" s="32"/>
      <c r="I374" s="17">
        <f>IFERROR(Таб04_08[[#This Row],[Цена]]*Таб04_08[[#This Row],[Заказ]],"")</f>
        <v>0</v>
      </c>
      <c r="J374" s="18" t="s">
        <v>10644</v>
      </c>
      <c r="K374" s="73" t="str">
        <f t="shared" si="5"/>
        <v/>
      </c>
      <c r="L374" s="25"/>
    </row>
    <row r="375" spans="1:12" s="4" customFormat="1" ht="15.6" x14ac:dyDescent="0.3">
      <c r="A375" s="1"/>
      <c r="B375" s="30" t="s">
        <v>3395</v>
      </c>
      <c r="C375" s="31" t="s">
        <v>3396</v>
      </c>
      <c r="D375" s="33" t="s">
        <v>10045</v>
      </c>
      <c r="E375" s="33" t="s">
        <v>9965</v>
      </c>
      <c r="F375" s="27">
        <v>3</v>
      </c>
      <c r="G375" s="40">
        <v>6.87</v>
      </c>
      <c r="H375" s="32"/>
      <c r="I375" s="17">
        <f>IFERROR(Таб04_08[[#This Row],[Цена]]*Таб04_08[[#This Row],[Заказ]],"")</f>
        <v>0</v>
      </c>
      <c r="J375" s="18" t="s">
        <v>10644</v>
      </c>
      <c r="K375" s="73" t="str">
        <f t="shared" si="5"/>
        <v/>
      </c>
      <c r="L375" s="25"/>
    </row>
    <row r="376" spans="1:12" s="4" customFormat="1" ht="15.6" x14ac:dyDescent="0.3">
      <c r="A376" s="1"/>
      <c r="B376" s="30" t="s">
        <v>3397</v>
      </c>
      <c r="C376" s="31" t="s">
        <v>3398</v>
      </c>
      <c r="D376" s="33" t="s">
        <v>10045</v>
      </c>
      <c r="E376" s="33" t="s">
        <v>9965</v>
      </c>
      <c r="F376" s="27">
        <v>3</v>
      </c>
      <c r="G376" s="40">
        <v>6.87</v>
      </c>
      <c r="H376" s="32"/>
      <c r="I376" s="17">
        <f>IFERROR(Таб04_08[[#This Row],[Цена]]*Таб04_08[[#This Row],[Заказ]],"")</f>
        <v>0</v>
      </c>
      <c r="J376" s="18" t="s">
        <v>10644</v>
      </c>
      <c r="K376" s="73" t="str">
        <f t="shared" si="5"/>
        <v/>
      </c>
      <c r="L376" s="25"/>
    </row>
    <row r="377" spans="1:12" s="4" customFormat="1" ht="15.6" x14ac:dyDescent="0.3">
      <c r="A377" s="1"/>
      <c r="B377" s="30" t="s">
        <v>3342</v>
      </c>
      <c r="C377" s="31" t="s">
        <v>3343</v>
      </c>
      <c r="D377" s="33" t="s">
        <v>10402</v>
      </c>
      <c r="E377" s="33" t="s">
        <v>9965</v>
      </c>
      <c r="F377" s="27">
        <v>1</v>
      </c>
      <c r="G377" s="40">
        <v>26.72</v>
      </c>
      <c r="H377" s="32"/>
      <c r="I377" s="17">
        <f>IFERROR(Таб04_08[[#This Row],[Цена]]*Таб04_08[[#This Row],[Заказ]],"")</f>
        <v>0</v>
      </c>
      <c r="J377" s="18" t="s">
        <v>10644</v>
      </c>
      <c r="K377" s="73" t="str">
        <f t="shared" si="5"/>
        <v/>
      </c>
      <c r="L377" s="25"/>
    </row>
  </sheetData>
  <conditionalFormatting sqref="B5:B377">
    <cfRule type="duplicateValues" dxfId="19" priority="3259"/>
  </conditionalFormatting>
  <conditionalFormatting sqref="B5:B377">
    <cfRule type="duplicateValues" dxfId="18" priority="3262"/>
    <cfRule type="duplicateValues" dxfId="17" priority="3263"/>
  </conditionalFormatting>
  <conditionalFormatting sqref="K3">
    <cfRule type="duplicateValues" dxfId="16" priority="3" stopIfTrue="1"/>
  </conditionalFormatting>
  <conditionalFormatting sqref="L3">
    <cfRule type="duplicateValues" dxfId="15" priority="2" stopIfTrue="1"/>
  </conditionalFormatting>
  <conditionalFormatting sqref="B3:J4">
    <cfRule type="duplicateValues" dxfId="14" priority="1" stopIfTrue="1"/>
  </conditionalFormatting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62AA1"/>
    <pageSetUpPr fitToPage="1"/>
  </sheetPr>
  <dimension ref="A1:L1823"/>
  <sheetViews>
    <sheetView showGridLines="0" topLeftCell="B1" zoomScaleNormal="100" workbookViewId="0">
      <pane ySplit="4" topLeftCell="A5" activePane="bottomLeft" state="frozen"/>
      <selection activeCell="B1" sqref="B1"/>
      <selection pane="bottomLeft" activeCell="I15" sqref="I15"/>
    </sheetView>
  </sheetViews>
  <sheetFormatPr defaultColWidth="9.109375" defaultRowHeight="13.2" x14ac:dyDescent="0.25"/>
  <cols>
    <col min="1" max="1" width="2" style="1" hidden="1" customWidth="1"/>
    <col min="2" max="2" width="17.109375" style="2" customWidth="1"/>
    <col min="3" max="3" width="65.88671875" style="2" customWidth="1"/>
    <col min="4" max="4" width="11.6640625" style="9" customWidth="1"/>
    <col min="5" max="5" width="17" style="9" customWidth="1"/>
    <col min="6" max="6" width="11.5546875" style="10" customWidth="1"/>
    <col min="7" max="7" width="12.21875" style="11" customWidth="1"/>
    <col min="8" max="8" width="13.33203125" style="3" customWidth="1"/>
    <col min="9" max="9" width="14.77734375" style="2" customWidth="1"/>
    <col min="10" max="10" width="14.33203125" style="2" customWidth="1"/>
    <col min="11" max="11" width="16.33203125" style="2" customWidth="1"/>
    <col min="12" max="12" width="16.6640625" style="2" customWidth="1"/>
    <col min="13" max="16384" width="9.109375" style="2"/>
  </cols>
  <sheetData>
    <row r="1" spans="1:12" ht="18" x14ac:dyDescent="0.35">
      <c r="B1" s="144" t="s">
        <v>10685</v>
      </c>
      <c r="C1" s="145" t="s">
        <v>10674</v>
      </c>
    </row>
    <row r="2" spans="1:12" ht="14.4" x14ac:dyDescent="0.3">
      <c r="C2" s="154" t="s">
        <v>10690</v>
      </c>
    </row>
    <row r="3" spans="1:12" s="7" customFormat="1" ht="26.4" x14ac:dyDescent="0.25">
      <c r="A3" s="6"/>
      <c r="B3" s="51" t="s">
        <v>6</v>
      </c>
      <c r="C3" s="51" t="s">
        <v>7</v>
      </c>
      <c r="D3" s="51" t="s">
        <v>10246</v>
      </c>
      <c r="E3" s="51" t="s">
        <v>8</v>
      </c>
      <c r="F3" s="51" t="s">
        <v>10</v>
      </c>
      <c r="G3" s="51" t="s">
        <v>11</v>
      </c>
      <c r="H3" s="51" t="s">
        <v>12</v>
      </c>
      <c r="I3" s="51" t="s">
        <v>13</v>
      </c>
      <c r="J3" s="51" t="s">
        <v>10691</v>
      </c>
      <c r="K3" s="39" t="s">
        <v>10651</v>
      </c>
      <c r="L3" s="39" t="s">
        <v>10652</v>
      </c>
    </row>
    <row r="4" spans="1:12" s="7" customFormat="1" ht="15.6" x14ac:dyDescent="0.3">
      <c r="A4" s="6"/>
      <c r="B4" s="59"/>
      <c r="C4" s="59"/>
      <c r="D4" s="59"/>
      <c r="E4" s="59"/>
      <c r="F4" s="59"/>
      <c r="G4" s="59"/>
      <c r="H4" s="59"/>
      <c r="I4" s="59"/>
      <c r="J4" s="59"/>
      <c r="K4" s="46">
        <f>SUM(Таб04_29[Итого])</f>
        <v>0</v>
      </c>
      <c r="L4" s="47">
        <f>Таб04_29[[#This Row],[Итого Евро]]*ПРАЙС!$F$14</f>
        <v>0</v>
      </c>
    </row>
    <row r="5" spans="1:12" ht="15.6" x14ac:dyDescent="0.3">
      <c r="B5" s="34" t="s">
        <v>3859</v>
      </c>
      <c r="C5" s="14" t="s">
        <v>3860</v>
      </c>
      <c r="D5" s="13" t="s">
        <v>10415</v>
      </c>
      <c r="E5" s="13" t="s">
        <v>16</v>
      </c>
      <c r="F5" s="27">
        <v>5</v>
      </c>
      <c r="G5" s="40">
        <v>13.48</v>
      </c>
      <c r="H5" s="13"/>
      <c r="I5" s="17">
        <f>Таб04_29[[#This Row],[Цена]]*Таб04_29[[#This Row],[Заказ]]</f>
        <v>0</v>
      </c>
      <c r="J5" s="18" t="s">
        <v>10644</v>
      </c>
      <c r="K5" s="73" t="str">
        <f>IF(AND($K$4&gt;0,$K$4&lt;300),"Минимальный заказ по вкладке 300 евро","")</f>
        <v/>
      </c>
    </row>
    <row r="6" spans="1:12" ht="15.6" x14ac:dyDescent="0.3">
      <c r="B6" s="34" t="s">
        <v>4213</v>
      </c>
      <c r="C6" s="14" t="s">
        <v>4214</v>
      </c>
      <c r="D6" s="13" t="s">
        <v>10546</v>
      </c>
      <c r="E6" s="13" t="s">
        <v>9965</v>
      </c>
      <c r="F6" s="27">
        <v>5</v>
      </c>
      <c r="G6" s="40">
        <v>23.15</v>
      </c>
      <c r="H6" s="13"/>
      <c r="I6" s="17">
        <f>Таб04_29[[#This Row],[Цена]]*Таб04_29[[#This Row],[Заказ]]</f>
        <v>0</v>
      </c>
      <c r="J6" s="18" t="s">
        <v>10644</v>
      </c>
      <c r="K6" s="73" t="str">
        <f t="shared" ref="K6:K69" si="0">IF(AND($K$4&gt;0,$K$4&lt;300),"Минимальный заказ по вкладке 300 евро","")</f>
        <v/>
      </c>
      <c r="L6" s="12"/>
    </row>
    <row r="7" spans="1:12" ht="15.6" x14ac:dyDescent="0.3">
      <c r="B7" s="34" t="s">
        <v>4481</v>
      </c>
      <c r="C7" s="14" t="s">
        <v>4482</v>
      </c>
      <c r="D7" s="13" t="s">
        <v>10045</v>
      </c>
      <c r="E7" s="13" t="s">
        <v>9965</v>
      </c>
      <c r="F7" s="27">
        <v>3</v>
      </c>
      <c r="G7" s="40">
        <v>13.37</v>
      </c>
      <c r="H7" s="13"/>
      <c r="I7" s="17">
        <f>Таб04_29[[#This Row],[Цена]]*Таб04_29[[#This Row],[Заказ]]</f>
        <v>0</v>
      </c>
      <c r="J7" s="18" t="s">
        <v>10644</v>
      </c>
      <c r="K7" s="73" t="str">
        <f t="shared" si="0"/>
        <v/>
      </c>
      <c r="L7" s="12"/>
    </row>
    <row r="8" spans="1:12" ht="15.6" x14ac:dyDescent="0.3">
      <c r="B8" s="34" t="s">
        <v>4489</v>
      </c>
      <c r="C8" s="14" t="s">
        <v>4490</v>
      </c>
      <c r="D8" s="13" t="s">
        <v>10415</v>
      </c>
      <c r="E8" s="13" t="s">
        <v>9965</v>
      </c>
      <c r="F8" s="27">
        <v>5</v>
      </c>
      <c r="G8" s="40">
        <v>11.71</v>
      </c>
      <c r="H8" s="13"/>
      <c r="I8" s="17">
        <f>Таб04_29[[#This Row],[Цена]]*Таб04_29[[#This Row],[Заказ]]</f>
        <v>0</v>
      </c>
      <c r="J8" s="18" t="s">
        <v>10644</v>
      </c>
      <c r="K8" s="73" t="str">
        <f t="shared" si="0"/>
        <v/>
      </c>
      <c r="L8" s="12"/>
    </row>
    <row r="9" spans="1:12" ht="15.6" x14ac:dyDescent="0.3">
      <c r="B9" s="34" t="s">
        <v>4491</v>
      </c>
      <c r="C9" s="14" t="s">
        <v>4492</v>
      </c>
      <c r="D9" s="13" t="s">
        <v>10415</v>
      </c>
      <c r="E9" s="13" t="s">
        <v>9965</v>
      </c>
      <c r="F9" s="27">
        <v>5</v>
      </c>
      <c r="G9" s="40">
        <v>10.65</v>
      </c>
      <c r="H9" s="13"/>
      <c r="I9" s="17">
        <f>Таб04_29[[#This Row],[Цена]]*Таб04_29[[#This Row],[Заказ]]</f>
        <v>0</v>
      </c>
      <c r="J9" s="18" t="s">
        <v>10644</v>
      </c>
      <c r="K9" s="73" t="str">
        <f t="shared" si="0"/>
        <v/>
      </c>
      <c r="L9" s="12"/>
    </row>
    <row r="10" spans="1:12" ht="15.6" x14ac:dyDescent="0.3">
      <c r="B10" s="34" t="s">
        <v>4479</v>
      </c>
      <c r="C10" s="14" t="s">
        <v>4480</v>
      </c>
      <c r="D10" s="13" t="s">
        <v>10045</v>
      </c>
      <c r="E10" s="13" t="s">
        <v>9965</v>
      </c>
      <c r="F10" s="27">
        <v>3</v>
      </c>
      <c r="G10" s="40">
        <v>13.37</v>
      </c>
      <c r="H10" s="13"/>
      <c r="I10" s="17">
        <f>Таб04_29[[#This Row],[Цена]]*Таб04_29[[#This Row],[Заказ]]</f>
        <v>0</v>
      </c>
      <c r="J10" s="18" t="s">
        <v>10644</v>
      </c>
      <c r="K10" s="73" t="str">
        <f t="shared" si="0"/>
        <v/>
      </c>
      <c r="L10" s="12"/>
    </row>
    <row r="11" spans="1:12" ht="15.6" x14ac:dyDescent="0.3">
      <c r="B11" s="34" t="s">
        <v>4493</v>
      </c>
      <c r="C11" s="14" t="s">
        <v>4494</v>
      </c>
      <c r="D11" s="13" t="s">
        <v>10415</v>
      </c>
      <c r="E11" s="13" t="s">
        <v>9965</v>
      </c>
      <c r="F11" s="27">
        <v>5</v>
      </c>
      <c r="G11" s="40">
        <v>11.71</v>
      </c>
      <c r="H11" s="13"/>
      <c r="I11" s="17">
        <f>Таб04_29[[#This Row],[Цена]]*Таб04_29[[#This Row],[Заказ]]</f>
        <v>0</v>
      </c>
      <c r="J11" s="18" t="s">
        <v>10644</v>
      </c>
      <c r="K11" s="73" t="str">
        <f t="shared" si="0"/>
        <v/>
      </c>
      <c r="L11" s="12"/>
    </row>
    <row r="12" spans="1:12" ht="15.6" x14ac:dyDescent="0.3">
      <c r="B12" s="34" t="s">
        <v>4495</v>
      </c>
      <c r="C12" s="14" t="s">
        <v>4496</v>
      </c>
      <c r="D12" s="13" t="s">
        <v>10045</v>
      </c>
      <c r="E12" s="13" t="s">
        <v>9965</v>
      </c>
      <c r="F12" s="27">
        <v>3</v>
      </c>
      <c r="G12" s="40">
        <v>13.37</v>
      </c>
      <c r="H12" s="13"/>
      <c r="I12" s="17">
        <f>Таб04_29[[#This Row],[Цена]]*Таб04_29[[#This Row],[Заказ]]</f>
        <v>0</v>
      </c>
      <c r="J12" s="18" t="s">
        <v>10644</v>
      </c>
      <c r="K12" s="73" t="str">
        <f t="shared" si="0"/>
        <v/>
      </c>
      <c r="L12" s="12"/>
    </row>
    <row r="13" spans="1:12" ht="15.6" x14ac:dyDescent="0.3">
      <c r="B13" s="34" t="s">
        <v>4497</v>
      </c>
      <c r="C13" s="14" t="s">
        <v>4498</v>
      </c>
      <c r="D13" s="13" t="s">
        <v>10415</v>
      </c>
      <c r="E13" s="13" t="s">
        <v>9965</v>
      </c>
      <c r="F13" s="27">
        <v>5</v>
      </c>
      <c r="G13" s="40">
        <v>10.65</v>
      </c>
      <c r="H13" s="13"/>
      <c r="I13" s="17">
        <f>Таб04_29[[#This Row],[Цена]]*Таб04_29[[#This Row],[Заказ]]</f>
        <v>0</v>
      </c>
      <c r="J13" s="18" t="s">
        <v>10644</v>
      </c>
      <c r="K13" s="73" t="str">
        <f t="shared" si="0"/>
        <v/>
      </c>
      <c r="L13" s="12"/>
    </row>
    <row r="14" spans="1:12" ht="15.6" x14ac:dyDescent="0.3">
      <c r="B14" s="34" t="s">
        <v>4499</v>
      </c>
      <c r="C14" s="14" t="s">
        <v>4500</v>
      </c>
      <c r="D14" s="13" t="s">
        <v>10415</v>
      </c>
      <c r="E14" s="13" t="s">
        <v>9965</v>
      </c>
      <c r="F14" s="27">
        <v>5</v>
      </c>
      <c r="G14" s="40">
        <v>11.71</v>
      </c>
      <c r="H14" s="13"/>
      <c r="I14" s="17">
        <f>Таб04_29[[#This Row],[Цена]]*Таб04_29[[#This Row],[Заказ]]</f>
        <v>0</v>
      </c>
      <c r="J14" s="18" t="s">
        <v>10644</v>
      </c>
      <c r="K14" s="73" t="str">
        <f t="shared" si="0"/>
        <v/>
      </c>
      <c r="L14" s="12"/>
    </row>
    <row r="15" spans="1:12" ht="15.6" x14ac:dyDescent="0.3">
      <c r="B15" s="34" t="s">
        <v>4501</v>
      </c>
      <c r="C15" s="14" t="s">
        <v>4502</v>
      </c>
      <c r="D15" s="13" t="s">
        <v>10045</v>
      </c>
      <c r="E15" s="13" t="s">
        <v>9965</v>
      </c>
      <c r="F15" s="27">
        <v>3</v>
      </c>
      <c r="G15" s="40">
        <v>13.37</v>
      </c>
      <c r="H15" s="13"/>
      <c r="I15" s="17">
        <f>Таб04_29[[#This Row],[Цена]]*Таб04_29[[#This Row],[Заказ]]</f>
        <v>0</v>
      </c>
      <c r="J15" s="18" t="s">
        <v>10644</v>
      </c>
      <c r="K15" s="73" t="str">
        <f t="shared" si="0"/>
        <v/>
      </c>
      <c r="L15" s="12"/>
    </row>
    <row r="16" spans="1:12" ht="15.6" x14ac:dyDescent="0.3">
      <c r="B16" s="34" t="s">
        <v>4503</v>
      </c>
      <c r="C16" s="14" t="s">
        <v>4504</v>
      </c>
      <c r="D16" s="13" t="s">
        <v>10045</v>
      </c>
      <c r="E16" s="13" t="s">
        <v>9965</v>
      </c>
      <c r="F16" s="27">
        <v>3</v>
      </c>
      <c r="G16" s="40">
        <v>13.37</v>
      </c>
      <c r="H16" s="13"/>
      <c r="I16" s="17">
        <f>Таб04_29[[#This Row],[Цена]]*Таб04_29[[#This Row],[Заказ]]</f>
        <v>0</v>
      </c>
      <c r="J16" s="18" t="s">
        <v>10644</v>
      </c>
      <c r="K16" s="73" t="str">
        <f t="shared" si="0"/>
        <v/>
      </c>
      <c r="L16" s="12"/>
    </row>
    <row r="17" spans="2:12" ht="15.6" x14ac:dyDescent="0.3">
      <c r="B17" s="34" t="s">
        <v>4485</v>
      </c>
      <c r="C17" s="14" t="s">
        <v>4486</v>
      </c>
      <c r="D17" s="13" t="s">
        <v>10415</v>
      </c>
      <c r="E17" s="13" t="s">
        <v>9965</v>
      </c>
      <c r="F17" s="27">
        <v>5</v>
      </c>
      <c r="G17" s="40">
        <v>11.71</v>
      </c>
      <c r="H17" s="13"/>
      <c r="I17" s="17">
        <f>Таб04_29[[#This Row],[Цена]]*Таб04_29[[#This Row],[Заказ]]</f>
        <v>0</v>
      </c>
      <c r="J17" s="18" t="s">
        <v>10644</v>
      </c>
      <c r="K17" s="73" t="str">
        <f t="shared" si="0"/>
        <v/>
      </c>
      <c r="L17" s="12"/>
    </row>
    <row r="18" spans="2:12" ht="15.6" x14ac:dyDescent="0.3">
      <c r="B18" s="34" t="s">
        <v>4487</v>
      </c>
      <c r="C18" s="14" t="s">
        <v>4488</v>
      </c>
      <c r="D18" s="13" t="s">
        <v>10045</v>
      </c>
      <c r="E18" s="13" t="s">
        <v>9965</v>
      </c>
      <c r="F18" s="27">
        <v>3</v>
      </c>
      <c r="G18" s="40">
        <v>13.37</v>
      </c>
      <c r="H18" s="13"/>
      <c r="I18" s="17">
        <f>Таб04_29[[#This Row],[Цена]]*Таб04_29[[#This Row],[Заказ]]</f>
        <v>0</v>
      </c>
      <c r="J18" s="18" t="s">
        <v>10644</v>
      </c>
      <c r="K18" s="73" t="str">
        <f t="shared" si="0"/>
        <v/>
      </c>
      <c r="L18" s="12"/>
    </row>
    <row r="19" spans="2:12" ht="15.6" x14ac:dyDescent="0.3">
      <c r="B19" s="34" t="s">
        <v>4483</v>
      </c>
      <c r="C19" s="14" t="s">
        <v>4484</v>
      </c>
      <c r="D19" s="13" t="s">
        <v>10415</v>
      </c>
      <c r="E19" s="13" t="s">
        <v>9965</v>
      </c>
      <c r="F19" s="27">
        <v>5</v>
      </c>
      <c r="G19" s="40">
        <v>11.71</v>
      </c>
      <c r="H19" s="13"/>
      <c r="I19" s="17">
        <f>Таб04_29[[#This Row],[Цена]]*Таб04_29[[#This Row],[Заказ]]</f>
        <v>0</v>
      </c>
      <c r="J19" s="18" t="s">
        <v>10644</v>
      </c>
      <c r="K19" s="73" t="str">
        <f t="shared" si="0"/>
        <v/>
      </c>
      <c r="L19" s="12"/>
    </row>
    <row r="20" spans="2:12" ht="15.6" x14ac:dyDescent="0.3">
      <c r="B20" s="34" t="s">
        <v>4391</v>
      </c>
      <c r="C20" s="14" t="s">
        <v>4392</v>
      </c>
      <c r="D20" s="13" t="s">
        <v>10415</v>
      </c>
      <c r="E20" s="13" t="s">
        <v>9965</v>
      </c>
      <c r="F20" s="27">
        <v>5</v>
      </c>
      <c r="G20" s="40">
        <v>21.27</v>
      </c>
      <c r="H20" s="13"/>
      <c r="I20" s="17">
        <f>Таб04_29[[#This Row],[Цена]]*Таб04_29[[#This Row],[Заказ]]</f>
        <v>0</v>
      </c>
      <c r="J20" s="18" t="s">
        <v>10644</v>
      </c>
      <c r="K20" s="73" t="str">
        <f t="shared" si="0"/>
        <v/>
      </c>
      <c r="L20" s="12"/>
    </row>
    <row r="21" spans="2:12" ht="15.6" x14ac:dyDescent="0.3">
      <c r="B21" s="34" t="s">
        <v>4389</v>
      </c>
      <c r="C21" s="14" t="s">
        <v>4390</v>
      </c>
      <c r="D21" s="13" t="s">
        <v>10045</v>
      </c>
      <c r="E21" s="13" t="s">
        <v>9965</v>
      </c>
      <c r="F21" s="27">
        <v>3</v>
      </c>
      <c r="G21" s="40">
        <v>14.43</v>
      </c>
      <c r="H21" s="13"/>
      <c r="I21" s="17">
        <f>Таб04_29[[#This Row],[Цена]]*Таб04_29[[#This Row],[Заказ]]</f>
        <v>0</v>
      </c>
      <c r="J21" s="18" t="s">
        <v>10644</v>
      </c>
      <c r="K21" s="73" t="str">
        <f t="shared" si="0"/>
        <v/>
      </c>
      <c r="L21" s="12"/>
    </row>
    <row r="22" spans="2:12" ht="15.6" x14ac:dyDescent="0.3">
      <c r="B22" s="34" t="s">
        <v>4393</v>
      </c>
      <c r="C22" s="14" t="s">
        <v>4394</v>
      </c>
      <c r="D22" s="13" t="s">
        <v>10045</v>
      </c>
      <c r="E22" s="13" t="s">
        <v>9965</v>
      </c>
      <c r="F22" s="27">
        <v>3</v>
      </c>
      <c r="G22" s="40">
        <v>22.93</v>
      </c>
      <c r="H22" s="13"/>
      <c r="I22" s="17">
        <f>Таб04_29[[#This Row],[Цена]]*Таб04_29[[#This Row],[Заказ]]</f>
        <v>0</v>
      </c>
      <c r="J22" s="18" t="s">
        <v>10644</v>
      </c>
      <c r="K22" s="73" t="str">
        <f t="shared" si="0"/>
        <v/>
      </c>
      <c r="L22" s="12"/>
    </row>
    <row r="23" spans="2:12" ht="15.6" x14ac:dyDescent="0.3">
      <c r="B23" s="34" t="s">
        <v>4395</v>
      </c>
      <c r="C23" s="14" t="s">
        <v>4396</v>
      </c>
      <c r="D23" s="13" t="s">
        <v>10415</v>
      </c>
      <c r="E23" s="13" t="s">
        <v>9965</v>
      </c>
      <c r="F23" s="27">
        <v>5</v>
      </c>
      <c r="G23" s="40">
        <v>19.850000000000001</v>
      </c>
      <c r="H23" s="13"/>
      <c r="I23" s="17">
        <f>Таб04_29[[#This Row],[Цена]]*Таб04_29[[#This Row],[Заказ]]</f>
        <v>0</v>
      </c>
      <c r="J23" s="18" t="s">
        <v>10644</v>
      </c>
      <c r="K23" s="73" t="str">
        <f t="shared" si="0"/>
        <v/>
      </c>
      <c r="L23" s="12"/>
    </row>
    <row r="24" spans="2:12" ht="15.6" x14ac:dyDescent="0.3">
      <c r="B24" s="34" t="s">
        <v>4401</v>
      </c>
      <c r="C24" s="14" t="s">
        <v>4402</v>
      </c>
      <c r="D24" s="13" t="s">
        <v>10415</v>
      </c>
      <c r="E24" s="13" t="s">
        <v>9965</v>
      </c>
      <c r="F24" s="27">
        <v>5</v>
      </c>
      <c r="G24" s="40">
        <v>21.27</v>
      </c>
      <c r="H24" s="13"/>
      <c r="I24" s="17">
        <f>Таб04_29[[#This Row],[Цена]]*Таб04_29[[#This Row],[Заказ]]</f>
        <v>0</v>
      </c>
      <c r="J24" s="18" t="s">
        <v>10644</v>
      </c>
      <c r="K24" s="73" t="str">
        <f t="shared" si="0"/>
        <v/>
      </c>
      <c r="L24" s="12"/>
    </row>
    <row r="25" spans="2:12" ht="15.6" x14ac:dyDescent="0.3">
      <c r="B25" s="34" t="s">
        <v>4397</v>
      </c>
      <c r="C25" s="14" t="s">
        <v>4398</v>
      </c>
      <c r="D25" s="13" t="s">
        <v>10415</v>
      </c>
      <c r="E25" s="13" t="s">
        <v>9965</v>
      </c>
      <c r="F25" s="27">
        <v>5</v>
      </c>
      <c r="G25" s="40">
        <v>19.850000000000001</v>
      </c>
      <c r="H25" s="13"/>
      <c r="I25" s="17">
        <f>Таб04_29[[#This Row],[Цена]]*Таб04_29[[#This Row],[Заказ]]</f>
        <v>0</v>
      </c>
      <c r="J25" s="18" t="s">
        <v>10644</v>
      </c>
      <c r="K25" s="73" t="str">
        <f t="shared" si="0"/>
        <v/>
      </c>
      <c r="L25" s="12"/>
    </row>
    <row r="26" spans="2:12" ht="15.6" x14ac:dyDescent="0.3">
      <c r="B26" s="34" t="s">
        <v>4399</v>
      </c>
      <c r="C26" s="14" t="s">
        <v>4400</v>
      </c>
      <c r="D26" s="13" t="s">
        <v>10415</v>
      </c>
      <c r="E26" s="13" t="s">
        <v>9965</v>
      </c>
      <c r="F26" s="27">
        <v>5</v>
      </c>
      <c r="G26" s="40">
        <v>19.850000000000001</v>
      </c>
      <c r="H26" s="13"/>
      <c r="I26" s="17">
        <f>Таб04_29[[#This Row],[Цена]]*Таб04_29[[#This Row],[Заказ]]</f>
        <v>0</v>
      </c>
      <c r="J26" s="18" t="s">
        <v>10644</v>
      </c>
      <c r="K26" s="73" t="str">
        <f t="shared" si="0"/>
        <v/>
      </c>
      <c r="L26" s="12"/>
    </row>
    <row r="27" spans="2:12" ht="15.6" x14ac:dyDescent="0.3">
      <c r="B27" s="34" t="s">
        <v>4403</v>
      </c>
      <c r="C27" s="14" t="s">
        <v>4404</v>
      </c>
      <c r="D27" s="13" t="s">
        <v>10415</v>
      </c>
      <c r="E27" s="13" t="s">
        <v>9965</v>
      </c>
      <c r="F27" s="27">
        <v>5</v>
      </c>
      <c r="G27" s="40">
        <v>19.850000000000001</v>
      </c>
      <c r="H27" s="13"/>
      <c r="I27" s="17">
        <f>Таб04_29[[#This Row],[Цена]]*Таб04_29[[#This Row],[Заказ]]</f>
        <v>0</v>
      </c>
      <c r="J27" s="18" t="s">
        <v>10644</v>
      </c>
      <c r="K27" s="73" t="str">
        <f t="shared" si="0"/>
        <v/>
      </c>
      <c r="L27" s="12"/>
    </row>
    <row r="28" spans="2:12" ht="15.6" x14ac:dyDescent="0.3">
      <c r="B28" s="34" t="s">
        <v>4119</v>
      </c>
      <c r="C28" s="14" t="s">
        <v>4120</v>
      </c>
      <c r="D28" s="13" t="s">
        <v>10546</v>
      </c>
      <c r="E28" s="13" t="s">
        <v>9965</v>
      </c>
      <c r="F28" s="27">
        <v>5</v>
      </c>
      <c r="G28" s="40">
        <v>12.53</v>
      </c>
      <c r="H28" s="13"/>
      <c r="I28" s="17">
        <f>Таб04_29[[#This Row],[Цена]]*Таб04_29[[#This Row],[Заказ]]</f>
        <v>0</v>
      </c>
      <c r="J28" s="18" t="s">
        <v>10644</v>
      </c>
      <c r="K28" s="73" t="str">
        <f t="shared" si="0"/>
        <v/>
      </c>
      <c r="L28" s="12"/>
    </row>
    <row r="29" spans="2:12" ht="15.6" x14ac:dyDescent="0.3">
      <c r="B29" s="34" t="s">
        <v>4121</v>
      </c>
      <c r="C29" s="14" t="s">
        <v>4122</v>
      </c>
      <c r="D29" s="13" t="s">
        <v>10546</v>
      </c>
      <c r="E29" s="13" t="s">
        <v>9965</v>
      </c>
      <c r="F29" s="27">
        <v>5</v>
      </c>
      <c r="G29" s="40">
        <v>12.18</v>
      </c>
      <c r="H29" s="13"/>
      <c r="I29" s="17">
        <f>Таб04_29[[#This Row],[Цена]]*Таб04_29[[#This Row],[Заказ]]</f>
        <v>0</v>
      </c>
      <c r="J29" s="18" t="s">
        <v>10644</v>
      </c>
      <c r="K29" s="73" t="str">
        <f t="shared" si="0"/>
        <v/>
      </c>
      <c r="L29" s="12"/>
    </row>
    <row r="30" spans="2:12" ht="15.6" x14ac:dyDescent="0.3">
      <c r="B30" s="34" t="s">
        <v>4113</v>
      </c>
      <c r="C30" s="14" t="s">
        <v>4114</v>
      </c>
      <c r="D30" s="13" t="s">
        <v>10045</v>
      </c>
      <c r="E30" s="13" t="s">
        <v>9965</v>
      </c>
      <c r="F30" s="27">
        <v>3</v>
      </c>
      <c r="G30" s="40">
        <v>13.37</v>
      </c>
      <c r="H30" s="13"/>
      <c r="I30" s="17">
        <f>Таб04_29[[#This Row],[Цена]]*Таб04_29[[#This Row],[Заказ]]</f>
        <v>0</v>
      </c>
      <c r="J30" s="18" t="s">
        <v>10644</v>
      </c>
      <c r="K30" s="73" t="str">
        <f t="shared" si="0"/>
        <v/>
      </c>
      <c r="L30" s="12"/>
    </row>
    <row r="31" spans="2:12" ht="15.6" x14ac:dyDescent="0.3">
      <c r="B31" s="34" t="s">
        <v>4115</v>
      </c>
      <c r="C31" s="14" t="s">
        <v>4116</v>
      </c>
      <c r="D31" s="13" t="s">
        <v>10546</v>
      </c>
      <c r="E31" s="13" t="s">
        <v>9965</v>
      </c>
      <c r="F31" s="27">
        <v>5</v>
      </c>
      <c r="G31" s="40">
        <v>11.11</v>
      </c>
      <c r="H31" s="13"/>
      <c r="I31" s="17">
        <f>Таб04_29[[#This Row],[Цена]]*Таб04_29[[#This Row],[Заказ]]</f>
        <v>0</v>
      </c>
      <c r="J31" s="18" t="s">
        <v>10644</v>
      </c>
      <c r="K31" s="73" t="str">
        <f t="shared" si="0"/>
        <v/>
      </c>
      <c r="L31" s="12"/>
    </row>
    <row r="32" spans="2:12" ht="15.6" x14ac:dyDescent="0.3">
      <c r="B32" s="34" t="s">
        <v>4117</v>
      </c>
      <c r="C32" s="14" t="s">
        <v>4118</v>
      </c>
      <c r="D32" s="13" t="s">
        <v>10045</v>
      </c>
      <c r="E32" s="13" t="s">
        <v>9965</v>
      </c>
      <c r="F32" s="27">
        <v>3</v>
      </c>
      <c r="G32" s="40">
        <v>14.43</v>
      </c>
      <c r="H32" s="13"/>
      <c r="I32" s="17">
        <f>Таб04_29[[#This Row],[Цена]]*Таб04_29[[#This Row],[Заказ]]</f>
        <v>0</v>
      </c>
      <c r="J32" s="18" t="s">
        <v>10644</v>
      </c>
      <c r="K32" s="73" t="str">
        <f t="shared" si="0"/>
        <v/>
      </c>
      <c r="L32" s="12"/>
    </row>
    <row r="33" spans="2:12" ht="15.6" x14ac:dyDescent="0.3">
      <c r="B33" s="34" t="s">
        <v>4123</v>
      </c>
      <c r="C33" s="14" t="s">
        <v>4124</v>
      </c>
      <c r="D33" s="13" t="s">
        <v>10548</v>
      </c>
      <c r="E33" s="13" t="s">
        <v>9965</v>
      </c>
      <c r="F33" s="27">
        <v>1</v>
      </c>
      <c r="G33" s="40">
        <v>9.8000000000000007</v>
      </c>
      <c r="H33" s="13"/>
      <c r="I33" s="17">
        <f>Таб04_29[[#This Row],[Цена]]*Таб04_29[[#This Row],[Заказ]]</f>
        <v>0</v>
      </c>
      <c r="J33" s="18" t="s">
        <v>10644</v>
      </c>
      <c r="K33" s="73" t="str">
        <f t="shared" si="0"/>
        <v/>
      </c>
      <c r="L33" s="12"/>
    </row>
    <row r="34" spans="2:12" ht="15.6" x14ac:dyDescent="0.3">
      <c r="B34" s="34" t="s">
        <v>4175</v>
      </c>
      <c r="C34" s="14" t="s">
        <v>4176</v>
      </c>
      <c r="D34" s="13" t="s">
        <v>10415</v>
      </c>
      <c r="E34" s="13" t="s">
        <v>9965</v>
      </c>
      <c r="F34" s="27">
        <v>5</v>
      </c>
      <c r="G34" s="40">
        <v>21.98</v>
      </c>
      <c r="H34" s="13"/>
      <c r="I34" s="17">
        <f>Таб04_29[[#This Row],[Цена]]*Таб04_29[[#This Row],[Заказ]]</f>
        <v>0</v>
      </c>
      <c r="J34" s="18" t="s">
        <v>10644</v>
      </c>
      <c r="K34" s="73" t="str">
        <f t="shared" si="0"/>
        <v/>
      </c>
      <c r="L34" s="12"/>
    </row>
    <row r="35" spans="2:12" ht="15.6" x14ac:dyDescent="0.3">
      <c r="B35" s="34" t="s">
        <v>4173</v>
      </c>
      <c r="C35" s="14" t="s">
        <v>4174</v>
      </c>
      <c r="D35" s="13" t="s">
        <v>10045</v>
      </c>
      <c r="E35" s="13" t="s">
        <v>9965</v>
      </c>
      <c r="F35" s="27">
        <v>3</v>
      </c>
      <c r="G35" s="40">
        <v>23.64</v>
      </c>
      <c r="H35" s="13"/>
      <c r="I35" s="17">
        <f>Таб04_29[[#This Row],[Цена]]*Таб04_29[[#This Row],[Заказ]]</f>
        <v>0</v>
      </c>
      <c r="J35" s="18" t="s">
        <v>10644</v>
      </c>
      <c r="K35" s="73" t="str">
        <f t="shared" si="0"/>
        <v/>
      </c>
      <c r="L35" s="12"/>
    </row>
    <row r="36" spans="2:12" ht="15.6" x14ac:dyDescent="0.3">
      <c r="B36" s="34" t="s">
        <v>4171</v>
      </c>
      <c r="C36" s="14" t="s">
        <v>4172</v>
      </c>
      <c r="D36" s="13" t="s">
        <v>10546</v>
      </c>
      <c r="E36" s="13" t="s">
        <v>9965</v>
      </c>
      <c r="F36" s="27">
        <v>5</v>
      </c>
      <c r="G36" s="40">
        <v>19.61</v>
      </c>
      <c r="H36" s="13"/>
      <c r="I36" s="17">
        <f>Таб04_29[[#This Row],[Цена]]*Таб04_29[[#This Row],[Заказ]]</f>
        <v>0</v>
      </c>
      <c r="J36" s="18" t="s">
        <v>10644</v>
      </c>
      <c r="K36" s="73" t="str">
        <f t="shared" si="0"/>
        <v/>
      </c>
      <c r="L36" s="12"/>
    </row>
    <row r="37" spans="2:12" ht="15.6" x14ac:dyDescent="0.3">
      <c r="B37" s="34" t="s">
        <v>4191</v>
      </c>
      <c r="C37" s="14" t="s">
        <v>4192</v>
      </c>
      <c r="D37" s="13" t="s">
        <v>10220</v>
      </c>
      <c r="E37" s="13" t="s">
        <v>9965</v>
      </c>
      <c r="F37" s="27">
        <v>3</v>
      </c>
      <c r="G37" s="40">
        <v>24.83</v>
      </c>
      <c r="H37" s="13"/>
      <c r="I37" s="17">
        <f>Таб04_29[[#This Row],[Цена]]*Таб04_29[[#This Row],[Заказ]]</f>
        <v>0</v>
      </c>
      <c r="J37" s="18" t="s">
        <v>10644</v>
      </c>
      <c r="K37" s="73" t="str">
        <f t="shared" si="0"/>
        <v/>
      </c>
      <c r="L37" s="12"/>
    </row>
    <row r="38" spans="2:12" ht="15.6" x14ac:dyDescent="0.3">
      <c r="B38" s="34" t="s">
        <v>4193</v>
      </c>
      <c r="C38" s="14" t="s">
        <v>4194</v>
      </c>
      <c r="D38" s="13" t="s">
        <v>10045</v>
      </c>
      <c r="E38" s="13" t="s">
        <v>9965</v>
      </c>
      <c r="F38" s="27">
        <v>3</v>
      </c>
      <c r="G38" s="40">
        <v>16.91</v>
      </c>
      <c r="H38" s="13"/>
      <c r="I38" s="17">
        <f>Таб04_29[[#This Row],[Цена]]*Таб04_29[[#This Row],[Заказ]]</f>
        <v>0</v>
      </c>
      <c r="J38" s="18" t="s">
        <v>10644</v>
      </c>
      <c r="K38" s="73" t="str">
        <f t="shared" si="0"/>
        <v/>
      </c>
      <c r="L38" s="12"/>
    </row>
    <row r="39" spans="2:12" ht="15.6" x14ac:dyDescent="0.3">
      <c r="B39" s="34" t="s">
        <v>4197</v>
      </c>
      <c r="C39" s="14" t="s">
        <v>4198</v>
      </c>
      <c r="D39" s="13" t="s">
        <v>10045</v>
      </c>
      <c r="E39" s="13" t="s">
        <v>9965</v>
      </c>
      <c r="F39" s="27">
        <v>3</v>
      </c>
      <c r="G39" s="40">
        <v>48.42</v>
      </c>
      <c r="H39" s="13"/>
      <c r="I39" s="17">
        <f>Таб04_29[[#This Row],[Цена]]*Таб04_29[[#This Row],[Заказ]]</f>
        <v>0</v>
      </c>
      <c r="J39" s="18" t="s">
        <v>10644</v>
      </c>
      <c r="K39" s="73" t="str">
        <f t="shared" si="0"/>
        <v/>
      </c>
      <c r="L39" s="12"/>
    </row>
    <row r="40" spans="2:12" ht="15.6" x14ac:dyDescent="0.3">
      <c r="B40" s="34" t="s">
        <v>4211</v>
      </c>
      <c r="C40" s="14" t="s">
        <v>4212</v>
      </c>
      <c r="D40" s="13" t="s">
        <v>10415</v>
      </c>
      <c r="E40" s="13" t="s">
        <v>9965</v>
      </c>
      <c r="F40" s="27">
        <v>5</v>
      </c>
      <c r="G40" s="40">
        <v>13.13</v>
      </c>
      <c r="H40" s="13"/>
      <c r="I40" s="17">
        <f>Таб04_29[[#This Row],[Цена]]*Таб04_29[[#This Row],[Заказ]]</f>
        <v>0</v>
      </c>
      <c r="J40" s="18" t="s">
        <v>10644</v>
      </c>
      <c r="K40" s="73" t="str">
        <f t="shared" si="0"/>
        <v/>
      </c>
      <c r="L40" s="12"/>
    </row>
    <row r="41" spans="2:12" ht="15.6" x14ac:dyDescent="0.3">
      <c r="B41" s="34" t="s">
        <v>4201</v>
      </c>
      <c r="C41" s="14" t="s">
        <v>4202</v>
      </c>
      <c r="D41" s="13" t="s">
        <v>10415</v>
      </c>
      <c r="E41" s="13" t="s">
        <v>9965</v>
      </c>
      <c r="F41" s="27">
        <v>5</v>
      </c>
      <c r="G41" s="40">
        <v>13.13</v>
      </c>
      <c r="H41" s="13"/>
      <c r="I41" s="17">
        <f>Таб04_29[[#This Row],[Цена]]*Таб04_29[[#This Row],[Заказ]]</f>
        <v>0</v>
      </c>
      <c r="J41" s="18" t="s">
        <v>10644</v>
      </c>
      <c r="K41" s="73" t="str">
        <f t="shared" si="0"/>
        <v/>
      </c>
      <c r="L41" s="12"/>
    </row>
    <row r="42" spans="2:12" ht="15.6" x14ac:dyDescent="0.3">
      <c r="B42" s="34" t="s">
        <v>4203</v>
      </c>
      <c r="C42" s="14" t="s">
        <v>4204</v>
      </c>
      <c r="D42" s="13" t="s">
        <v>10415</v>
      </c>
      <c r="E42" s="13" t="s">
        <v>9965</v>
      </c>
      <c r="F42" s="27">
        <v>5</v>
      </c>
      <c r="G42" s="40">
        <v>18.079999999999998</v>
      </c>
      <c r="H42" s="13"/>
      <c r="I42" s="17">
        <f>Таб04_29[[#This Row],[Цена]]*Таб04_29[[#This Row],[Заказ]]</f>
        <v>0</v>
      </c>
      <c r="J42" s="18" t="s">
        <v>10644</v>
      </c>
      <c r="K42" s="73" t="str">
        <f t="shared" si="0"/>
        <v/>
      </c>
      <c r="L42" s="12"/>
    </row>
    <row r="43" spans="2:12" ht="15.6" x14ac:dyDescent="0.3">
      <c r="B43" s="34" t="s">
        <v>4209</v>
      </c>
      <c r="C43" s="14" t="s">
        <v>4210</v>
      </c>
      <c r="D43" s="13" t="s">
        <v>10220</v>
      </c>
      <c r="E43" s="13" t="s">
        <v>9965</v>
      </c>
      <c r="F43" s="27">
        <v>3</v>
      </c>
      <c r="G43" s="40">
        <v>18.11</v>
      </c>
      <c r="H43" s="13"/>
      <c r="I43" s="17">
        <f>Таб04_29[[#This Row],[Цена]]*Таб04_29[[#This Row],[Заказ]]</f>
        <v>0</v>
      </c>
      <c r="J43" s="18" t="s">
        <v>10644</v>
      </c>
      <c r="K43" s="73" t="str">
        <f t="shared" si="0"/>
        <v/>
      </c>
      <c r="L43" s="12"/>
    </row>
    <row r="44" spans="2:12" ht="15.6" x14ac:dyDescent="0.3">
      <c r="B44" s="34" t="s">
        <v>4207</v>
      </c>
      <c r="C44" s="14" t="s">
        <v>4208</v>
      </c>
      <c r="D44" s="13" t="s">
        <v>10546</v>
      </c>
      <c r="E44" s="13" t="s">
        <v>9965</v>
      </c>
      <c r="F44" s="27">
        <v>5</v>
      </c>
      <c r="G44" s="40">
        <v>10.050000000000001</v>
      </c>
      <c r="H44" s="13"/>
      <c r="I44" s="17">
        <f>Таб04_29[[#This Row],[Цена]]*Таб04_29[[#This Row],[Заказ]]</f>
        <v>0</v>
      </c>
      <c r="J44" s="18" t="s">
        <v>10644</v>
      </c>
      <c r="K44" s="73" t="str">
        <f t="shared" si="0"/>
        <v/>
      </c>
      <c r="L44" s="12"/>
    </row>
    <row r="45" spans="2:12" ht="15.6" x14ac:dyDescent="0.3">
      <c r="B45" s="34" t="s">
        <v>4205</v>
      </c>
      <c r="C45" s="14" t="s">
        <v>4206</v>
      </c>
      <c r="D45" s="13" t="s">
        <v>10415</v>
      </c>
      <c r="E45" s="13" t="s">
        <v>9965</v>
      </c>
      <c r="F45" s="27">
        <v>5</v>
      </c>
      <c r="G45" s="40">
        <v>11.71</v>
      </c>
      <c r="H45" s="13"/>
      <c r="I45" s="17">
        <f>Таб04_29[[#This Row],[Цена]]*Таб04_29[[#This Row],[Заказ]]</f>
        <v>0</v>
      </c>
      <c r="J45" s="18" t="s">
        <v>10644</v>
      </c>
      <c r="K45" s="73" t="str">
        <f t="shared" si="0"/>
        <v/>
      </c>
      <c r="L45" s="12"/>
    </row>
    <row r="46" spans="2:12" ht="15.6" x14ac:dyDescent="0.3">
      <c r="B46" s="34" t="s">
        <v>4471</v>
      </c>
      <c r="C46" s="14" t="s">
        <v>4472</v>
      </c>
      <c r="D46" s="13" t="s">
        <v>10415</v>
      </c>
      <c r="E46" s="13" t="s">
        <v>9965</v>
      </c>
      <c r="F46" s="27">
        <v>5</v>
      </c>
      <c r="G46" s="40">
        <v>17.73</v>
      </c>
      <c r="H46" s="13"/>
      <c r="I46" s="17">
        <f>Таб04_29[[#This Row],[Цена]]*Таб04_29[[#This Row],[Заказ]]</f>
        <v>0</v>
      </c>
      <c r="J46" s="18" t="s">
        <v>10644</v>
      </c>
      <c r="K46" s="73" t="str">
        <f t="shared" si="0"/>
        <v/>
      </c>
      <c r="L46" s="12"/>
    </row>
    <row r="47" spans="2:12" ht="15.6" x14ac:dyDescent="0.3">
      <c r="B47" s="34" t="s">
        <v>4477</v>
      </c>
      <c r="C47" s="14" t="s">
        <v>4478</v>
      </c>
      <c r="D47" s="13" t="s">
        <v>10401</v>
      </c>
      <c r="E47" s="13" t="s">
        <v>9965</v>
      </c>
      <c r="F47" s="27">
        <v>5</v>
      </c>
      <c r="G47" s="40">
        <v>34.479999999999997</v>
      </c>
      <c r="H47" s="13"/>
      <c r="I47" s="17">
        <f>Таб04_29[[#This Row],[Цена]]*Таб04_29[[#This Row],[Заказ]]</f>
        <v>0</v>
      </c>
      <c r="J47" s="18" t="s">
        <v>10644</v>
      </c>
      <c r="K47" s="73" t="str">
        <f t="shared" si="0"/>
        <v/>
      </c>
      <c r="L47" s="12"/>
    </row>
    <row r="48" spans="2:12" ht="15.6" x14ac:dyDescent="0.3">
      <c r="B48" s="34" t="s">
        <v>4475</v>
      </c>
      <c r="C48" s="14" t="s">
        <v>4476</v>
      </c>
      <c r="D48" s="13" t="s">
        <v>10546</v>
      </c>
      <c r="E48" s="13" t="s">
        <v>9965</v>
      </c>
      <c r="F48" s="27">
        <v>5</v>
      </c>
      <c r="G48" s="40">
        <v>18.190000000000001</v>
      </c>
      <c r="H48" s="13"/>
      <c r="I48" s="17">
        <f>Таб04_29[[#This Row],[Цена]]*Таб04_29[[#This Row],[Заказ]]</f>
        <v>0</v>
      </c>
      <c r="J48" s="18" t="s">
        <v>10644</v>
      </c>
      <c r="K48" s="73" t="str">
        <f t="shared" si="0"/>
        <v/>
      </c>
      <c r="L48" s="12"/>
    </row>
    <row r="49" spans="2:12" ht="15.6" x14ac:dyDescent="0.3">
      <c r="B49" s="34" t="s">
        <v>4473</v>
      </c>
      <c r="C49" s="14" t="s">
        <v>4474</v>
      </c>
      <c r="D49" s="13" t="s">
        <v>10546</v>
      </c>
      <c r="E49" s="13" t="s">
        <v>9965</v>
      </c>
      <c r="F49" s="27">
        <v>5</v>
      </c>
      <c r="G49" s="40">
        <v>16.420000000000002</v>
      </c>
      <c r="H49" s="13"/>
      <c r="I49" s="17">
        <f>Таб04_29[[#This Row],[Цена]]*Таб04_29[[#This Row],[Заказ]]</f>
        <v>0</v>
      </c>
      <c r="J49" s="18" t="s">
        <v>10644</v>
      </c>
      <c r="K49" s="73" t="str">
        <f t="shared" si="0"/>
        <v/>
      </c>
      <c r="L49" s="12"/>
    </row>
    <row r="50" spans="2:12" ht="15.6" x14ac:dyDescent="0.3">
      <c r="B50" s="34" t="s">
        <v>5693</v>
      </c>
      <c r="C50" s="14" t="s">
        <v>5694</v>
      </c>
      <c r="D50" s="13" t="s">
        <v>10060</v>
      </c>
      <c r="E50" s="13" t="s">
        <v>1542</v>
      </c>
      <c r="F50" s="27">
        <v>1</v>
      </c>
      <c r="G50" s="40">
        <v>58.39</v>
      </c>
      <c r="H50" s="13"/>
      <c r="I50" s="17">
        <f>Таб04_29[[#This Row],[Цена]]*Таб04_29[[#This Row],[Заказ]]</f>
        <v>0</v>
      </c>
      <c r="J50" s="18" t="s">
        <v>10644</v>
      </c>
      <c r="K50" s="73" t="str">
        <f t="shared" si="0"/>
        <v/>
      </c>
      <c r="L50" s="12"/>
    </row>
    <row r="51" spans="2:12" ht="15.6" x14ac:dyDescent="0.3">
      <c r="B51" s="34" t="s">
        <v>5691</v>
      </c>
      <c r="C51" s="14" t="s">
        <v>5692</v>
      </c>
      <c r="D51" s="13" t="s">
        <v>10060</v>
      </c>
      <c r="E51" s="13" t="s">
        <v>1542</v>
      </c>
      <c r="F51" s="27">
        <v>1</v>
      </c>
      <c r="G51" s="40">
        <v>58.39</v>
      </c>
      <c r="H51" s="13"/>
      <c r="I51" s="17">
        <f>Таб04_29[[#This Row],[Цена]]*Таб04_29[[#This Row],[Заказ]]</f>
        <v>0</v>
      </c>
      <c r="J51" s="18" t="s">
        <v>10644</v>
      </c>
      <c r="K51" s="73" t="str">
        <f t="shared" si="0"/>
        <v/>
      </c>
      <c r="L51" s="12"/>
    </row>
    <row r="52" spans="2:12" ht="15.6" x14ac:dyDescent="0.3">
      <c r="B52" s="34" t="s">
        <v>4215</v>
      </c>
      <c r="C52" s="14" t="s">
        <v>4216</v>
      </c>
      <c r="D52" s="13" t="s">
        <v>10045</v>
      </c>
      <c r="E52" s="13" t="s">
        <v>9965</v>
      </c>
      <c r="F52" s="27">
        <v>3</v>
      </c>
      <c r="G52" s="40">
        <v>14.79</v>
      </c>
      <c r="H52" s="13"/>
      <c r="I52" s="17">
        <f>Таб04_29[[#This Row],[Цена]]*Таб04_29[[#This Row],[Заказ]]</f>
        <v>0</v>
      </c>
      <c r="J52" s="18" t="s">
        <v>10644</v>
      </c>
      <c r="K52" s="73" t="str">
        <f t="shared" si="0"/>
        <v/>
      </c>
      <c r="L52" s="12"/>
    </row>
    <row r="53" spans="2:12" ht="15.6" x14ac:dyDescent="0.3">
      <c r="B53" s="34" t="s">
        <v>4251</v>
      </c>
      <c r="C53" s="14" t="s">
        <v>4252</v>
      </c>
      <c r="D53" s="13" t="s">
        <v>10415</v>
      </c>
      <c r="E53" s="13" t="s">
        <v>9965</v>
      </c>
      <c r="F53" s="27">
        <v>5</v>
      </c>
      <c r="G53" s="40">
        <v>10.65</v>
      </c>
      <c r="H53" s="13"/>
      <c r="I53" s="17">
        <f>Таб04_29[[#This Row],[Цена]]*Таб04_29[[#This Row],[Заказ]]</f>
        <v>0</v>
      </c>
      <c r="J53" s="18" t="s">
        <v>10644</v>
      </c>
      <c r="K53" s="73" t="str">
        <f t="shared" si="0"/>
        <v/>
      </c>
      <c r="L53" s="12"/>
    </row>
    <row r="54" spans="2:12" ht="15.6" x14ac:dyDescent="0.3">
      <c r="B54" s="34" t="s">
        <v>4219</v>
      </c>
      <c r="C54" s="14" t="s">
        <v>4220</v>
      </c>
      <c r="D54" s="13" t="s">
        <v>10415</v>
      </c>
      <c r="E54" s="13" t="s">
        <v>9965</v>
      </c>
      <c r="F54" s="27">
        <v>5</v>
      </c>
      <c r="G54" s="40">
        <v>10.65</v>
      </c>
      <c r="H54" s="13"/>
      <c r="I54" s="17">
        <f>Таб04_29[[#This Row],[Цена]]*Таб04_29[[#This Row],[Заказ]]</f>
        <v>0</v>
      </c>
      <c r="J54" s="18" t="s">
        <v>10644</v>
      </c>
      <c r="K54" s="73" t="str">
        <f t="shared" si="0"/>
        <v/>
      </c>
      <c r="L54" s="12"/>
    </row>
    <row r="55" spans="2:12" ht="15.6" x14ac:dyDescent="0.3">
      <c r="B55" s="34" t="s">
        <v>4225</v>
      </c>
      <c r="C55" s="14" t="s">
        <v>4226</v>
      </c>
      <c r="D55" s="13" t="s">
        <v>10415</v>
      </c>
      <c r="E55" s="13" t="s">
        <v>9965</v>
      </c>
      <c r="F55" s="27">
        <v>5</v>
      </c>
      <c r="G55" s="40">
        <v>11.71</v>
      </c>
      <c r="H55" s="13"/>
      <c r="I55" s="17">
        <f>Таб04_29[[#This Row],[Цена]]*Таб04_29[[#This Row],[Заказ]]</f>
        <v>0</v>
      </c>
      <c r="J55" s="18" t="s">
        <v>10644</v>
      </c>
      <c r="K55" s="73" t="str">
        <f t="shared" si="0"/>
        <v/>
      </c>
      <c r="L55" s="12"/>
    </row>
    <row r="56" spans="2:12" ht="15.6" x14ac:dyDescent="0.3">
      <c r="B56" s="34" t="s">
        <v>4223</v>
      </c>
      <c r="C56" s="14" t="s">
        <v>4224</v>
      </c>
      <c r="D56" s="13" t="s">
        <v>10045</v>
      </c>
      <c r="E56" s="13" t="s">
        <v>9965</v>
      </c>
      <c r="F56" s="27">
        <v>3</v>
      </c>
      <c r="G56" s="40">
        <v>12.31</v>
      </c>
      <c r="H56" s="13"/>
      <c r="I56" s="17">
        <f>Таб04_29[[#This Row],[Цена]]*Таб04_29[[#This Row],[Заказ]]</f>
        <v>0</v>
      </c>
      <c r="J56" s="18" t="s">
        <v>10644</v>
      </c>
      <c r="K56" s="73" t="str">
        <f t="shared" si="0"/>
        <v/>
      </c>
      <c r="L56" s="12"/>
    </row>
    <row r="57" spans="2:12" ht="15.6" x14ac:dyDescent="0.3">
      <c r="B57" s="34" t="s">
        <v>4227</v>
      </c>
      <c r="C57" s="14" t="s">
        <v>4228</v>
      </c>
      <c r="D57" s="13" t="s">
        <v>10045</v>
      </c>
      <c r="E57" s="13" t="s">
        <v>9965</v>
      </c>
      <c r="F57" s="27">
        <v>3</v>
      </c>
      <c r="G57" s="40">
        <v>13.37</v>
      </c>
      <c r="H57" s="13"/>
      <c r="I57" s="17">
        <f>Таб04_29[[#This Row],[Цена]]*Таб04_29[[#This Row],[Заказ]]</f>
        <v>0</v>
      </c>
      <c r="J57" s="18" t="s">
        <v>10644</v>
      </c>
      <c r="K57" s="73" t="str">
        <f t="shared" si="0"/>
        <v/>
      </c>
      <c r="L57" s="12"/>
    </row>
    <row r="58" spans="2:12" ht="15.6" x14ac:dyDescent="0.3">
      <c r="B58" s="34" t="s">
        <v>4229</v>
      </c>
      <c r="C58" s="14" t="s">
        <v>4230</v>
      </c>
      <c r="D58" s="13" t="s">
        <v>10415</v>
      </c>
      <c r="E58" s="13" t="s">
        <v>9965</v>
      </c>
      <c r="F58" s="27">
        <v>5</v>
      </c>
      <c r="G58" s="40">
        <v>11.71</v>
      </c>
      <c r="H58" s="13"/>
      <c r="I58" s="17">
        <f>Таб04_29[[#This Row],[Цена]]*Таб04_29[[#This Row],[Заказ]]</f>
        <v>0</v>
      </c>
      <c r="J58" s="18" t="s">
        <v>10644</v>
      </c>
      <c r="K58" s="73" t="str">
        <f t="shared" si="0"/>
        <v/>
      </c>
      <c r="L58" s="12"/>
    </row>
    <row r="59" spans="2:12" ht="15.6" x14ac:dyDescent="0.3">
      <c r="B59" s="34" t="s">
        <v>4231</v>
      </c>
      <c r="C59" s="14" t="s">
        <v>4232</v>
      </c>
      <c r="D59" s="13" t="s">
        <v>10045</v>
      </c>
      <c r="E59" s="13" t="s">
        <v>9965</v>
      </c>
      <c r="F59" s="27">
        <v>3</v>
      </c>
      <c r="G59" s="40">
        <v>12.31</v>
      </c>
      <c r="H59" s="13"/>
      <c r="I59" s="17">
        <f>Таб04_29[[#This Row],[Цена]]*Таб04_29[[#This Row],[Заказ]]</f>
        <v>0</v>
      </c>
      <c r="J59" s="18" t="s">
        <v>10644</v>
      </c>
      <c r="K59" s="73" t="str">
        <f t="shared" si="0"/>
        <v/>
      </c>
      <c r="L59" s="12"/>
    </row>
    <row r="60" spans="2:12" ht="15.6" x14ac:dyDescent="0.3">
      <c r="B60" s="34" t="s">
        <v>4233</v>
      </c>
      <c r="C60" s="14" t="s">
        <v>4234</v>
      </c>
      <c r="D60" s="13" t="s">
        <v>10415</v>
      </c>
      <c r="E60" s="13" t="s">
        <v>9965</v>
      </c>
      <c r="F60" s="27">
        <v>5</v>
      </c>
      <c r="G60" s="40">
        <v>11.71</v>
      </c>
      <c r="H60" s="13"/>
      <c r="I60" s="17">
        <f>Таб04_29[[#This Row],[Цена]]*Таб04_29[[#This Row],[Заказ]]</f>
        <v>0</v>
      </c>
      <c r="J60" s="18" t="s">
        <v>10644</v>
      </c>
      <c r="K60" s="73" t="str">
        <f t="shared" si="0"/>
        <v/>
      </c>
      <c r="L60" s="12"/>
    </row>
    <row r="61" spans="2:12" ht="15.6" x14ac:dyDescent="0.3">
      <c r="B61" s="34" t="s">
        <v>4235</v>
      </c>
      <c r="C61" s="14" t="s">
        <v>4236</v>
      </c>
      <c r="D61" s="13" t="s">
        <v>10415</v>
      </c>
      <c r="E61" s="13" t="s">
        <v>9965</v>
      </c>
      <c r="F61" s="27">
        <v>5</v>
      </c>
      <c r="G61" s="40">
        <v>10.65</v>
      </c>
      <c r="H61" s="13"/>
      <c r="I61" s="17">
        <f>Таб04_29[[#This Row],[Цена]]*Таб04_29[[#This Row],[Заказ]]</f>
        <v>0</v>
      </c>
      <c r="J61" s="18" t="s">
        <v>10644</v>
      </c>
      <c r="K61" s="73" t="str">
        <f t="shared" si="0"/>
        <v/>
      </c>
      <c r="L61" s="12"/>
    </row>
    <row r="62" spans="2:12" ht="15.6" x14ac:dyDescent="0.3">
      <c r="B62" s="34" t="s">
        <v>4237</v>
      </c>
      <c r="C62" s="14" t="s">
        <v>4238</v>
      </c>
      <c r="D62" s="13" t="s">
        <v>10045</v>
      </c>
      <c r="E62" s="13" t="s">
        <v>9965</v>
      </c>
      <c r="F62" s="27">
        <v>3</v>
      </c>
      <c r="G62" s="40">
        <v>13.37</v>
      </c>
      <c r="H62" s="13"/>
      <c r="I62" s="17">
        <f>Таб04_29[[#This Row],[Цена]]*Таб04_29[[#This Row],[Заказ]]</f>
        <v>0</v>
      </c>
      <c r="J62" s="18" t="s">
        <v>10644</v>
      </c>
      <c r="K62" s="73" t="str">
        <f t="shared" si="0"/>
        <v/>
      </c>
      <c r="L62" s="12"/>
    </row>
    <row r="63" spans="2:12" ht="15.6" x14ac:dyDescent="0.3">
      <c r="B63" s="34" t="s">
        <v>4239</v>
      </c>
      <c r="C63" s="14" t="s">
        <v>4240</v>
      </c>
      <c r="D63" s="13" t="s">
        <v>10045</v>
      </c>
      <c r="E63" s="13" t="s">
        <v>9965</v>
      </c>
      <c r="F63" s="27">
        <v>3</v>
      </c>
      <c r="G63" s="40">
        <v>12.31</v>
      </c>
      <c r="H63" s="13"/>
      <c r="I63" s="17">
        <f>Таб04_29[[#This Row],[Цена]]*Таб04_29[[#This Row],[Заказ]]</f>
        <v>0</v>
      </c>
      <c r="J63" s="18" t="s">
        <v>10644</v>
      </c>
      <c r="K63" s="73" t="str">
        <f t="shared" si="0"/>
        <v/>
      </c>
      <c r="L63" s="12"/>
    </row>
    <row r="64" spans="2:12" ht="15.6" x14ac:dyDescent="0.3">
      <c r="B64" s="34" t="s">
        <v>4241</v>
      </c>
      <c r="C64" s="14" t="s">
        <v>4242</v>
      </c>
      <c r="D64" s="13" t="s">
        <v>10045</v>
      </c>
      <c r="E64" s="13" t="s">
        <v>9965</v>
      </c>
      <c r="F64" s="27">
        <v>3</v>
      </c>
      <c r="G64" s="40">
        <v>11.6</v>
      </c>
      <c r="H64" s="13"/>
      <c r="I64" s="17">
        <f>Таб04_29[[#This Row],[Цена]]*Таб04_29[[#This Row],[Заказ]]</f>
        <v>0</v>
      </c>
      <c r="J64" s="18" t="s">
        <v>10644</v>
      </c>
      <c r="K64" s="73" t="str">
        <f t="shared" si="0"/>
        <v/>
      </c>
      <c r="L64" s="12"/>
    </row>
    <row r="65" spans="2:12" ht="15.6" x14ac:dyDescent="0.3">
      <c r="B65" s="34" t="s">
        <v>4243</v>
      </c>
      <c r="C65" s="14" t="s">
        <v>4244</v>
      </c>
      <c r="D65" s="13" t="s">
        <v>10045</v>
      </c>
      <c r="E65" s="13" t="s">
        <v>9965</v>
      </c>
      <c r="F65" s="27">
        <v>3</v>
      </c>
      <c r="G65" s="40">
        <v>13.37</v>
      </c>
      <c r="H65" s="13"/>
      <c r="I65" s="17">
        <f>Таб04_29[[#This Row],[Цена]]*Таб04_29[[#This Row],[Заказ]]</f>
        <v>0</v>
      </c>
      <c r="J65" s="18" t="s">
        <v>10644</v>
      </c>
      <c r="K65" s="73" t="str">
        <f t="shared" si="0"/>
        <v/>
      </c>
      <c r="L65" s="12"/>
    </row>
    <row r="66" spans="2:12" ht="15.6" x14ac:dyDescent="0.3">
      <c r="B66" s="34" t="s">
        <v>4245</v>
      </c>
      <c r="C66" s="14" t="s">
        <v>4246</v>
      </c>
      <c r="D66" s="13" t="s">
        <v>10415</v>
      </c>
      <c r="E66" s="13" t="s">
        <v>9965</v>
      </c>
      <c r="F66" s="27">
        <v>5</v>
      </c>
      <c r="G66" s="40">
        <v>10.65</v>
      </c>
      <c r="H66" s="13"/>
      <c r="I66" s="17">
        <f>Таб04_29[[#This Row],[Цена]]*Таб04_29[[#This Row],[Заказ]]</f>
        <v>0</v>
      </c>
      <c r="J66" s="18" t="s">
        <v>10644</v>
      </c>
      <c r="K66" s="73" t="str">
        <f t="shared" si="0"/>
        <v/>
      </c>
      <c r="L66" s="12"/>
    </row>
    <row r="67" spans="2:12" ht="15.6" x14ac:dyDescent="0.3">
      <c r="B67" s="34" t="s">
        <v>4247</v>
      </c>
      <c r="C67" s="14" t="s">
        <v>4248</v>
      </c>
      <c r="D67" s="13" t="s">
        <v>10045</v>
      </c>
      <c r="E67" s="13" t="s">
        <v>9965</v>
      </c>
      <c r="F67" s="27">
        <v>3</v>
      </c>
      <c r="G67" s="40">
        <v>12.31</v>
      </c>
      <c r="H67" s="13"/>
      <c r="I67" s="17">
        <f>Таб04_29[[#This Row],[Цена]]*Таб04_29[[#This Row],[Заказ]]</f>
        <v>0</v>
      </c>
      <c r="J67" s="18" t="s">
        <v>10644</v>
      </c>
      <c r="K67" s="73" t="str">
        <f t="shared" si="0"/>
        <v/>
      </c>
      <c r="L67" s="12"/>
    </row>
    <row r="68" spans="2:12" ht="15.6" x14ac:dyDescent="0.3">
      <c r="B68" s="34" t="s">
        <v>4249</v>
      </c>
      <c r="C68" s="14" t="s">
        <v>4250</v>
      </c>
      <c r="D68" s="13" t="s">
        <v>10415</v>
      </c>
      <c r="E68" s="13" t="s">
        <v>9965</v>
      </c>
      <c r="F68" s="27">
        <v>5</v>
      </c>
      <c r="G68" s="40">
        <v>10.65</v>
      </c>
      <c r="H68" s="13"/>
      <c r="I68" s="17">
        <f>Таб04_29[[#This Row],[Цена]]*Таб04_29[[#This Row],[Заказ]]</f>
        <v>0</v>
      </c>
      <c r="J68" s="18" t="s">
        <v>10644</v>
      </c>
      <c r="K68" s="73" t="str">
        <f t="shared" si="0"/>
        <v/>
      </c>
      <c r="L68" s="12"/>
    </row>
    <row r="69" spans="2:12" ht="15.6" x14ac:dyDescent="0.3">
      <c r="B69" s="34" t="s">
        <v>4221</v>
      </c>
      <c r="C69" s="14" t="s">
        <v>4222</v>
      </c>
      <c r="D69" s="13" t="s">
        <v>10045</v>
      </c>
      <c r="E69" s="13" t="s">
        <v>9965</v>
      </c>
      <c r="F69" s="27">
        <v>3</v>
      </c>
      <c r="G69" s="40">
        <v>12.31</v>
      </c>
      <c r="H69" s="13"/>
      <c r="I69" s="17">
        <f>Таб04_29[[#This Row],[Цена]]*Таб04_29[[#This Row],[Заказ]]</f>
        <v>0</v>
      </c>
      <c r="J69" s="18" t="s">
        <v>10644</v>
      </c>
      <c r="K69" s="73" t="str">
        <f t="shared" si="0"/>
        <v/>
      </c>
      <c r="L69" s="12"/>
    </row>
    <row r="70" spans="2:12" ht="15.6" x14ac:dyDescent="0.3">
      <c r="B70" s="34" t="s">
        <v>4253</v>
      </c>
      <c r="C70" s="14" t="s">
        <v>4254</v>
      </c>
      <c r="D70" s="13" t="s">
        <v>10415</v>
      </c>
      <c r="E70" s="13" t="s">
        <v>9965</v>
      </c>
      <c r="F70" s="27">
        <v>5</v>
      </c>
      <c r="G70" s="40">
        <v>11.71</v>
      </c>
      <c r="H70" s="13"/>
      <c r="I70" s="17">
        <f>Таб04_29[[#This Row],[Цена]]*Таб04_29[[#This Row],[Заказ]]</f>
        <v>0</v>
      </c>
      <c r="J70" s="18" t="s">
        <v>10644</v>
      </c>
      <c r="K70" s="73" t="str">
        <f t="shared" ref="K70:K133" si="1">IF(AND($K$4&gt;0,$K$4&lt;300),"Минимальный заказ по вкладке 300 евро","")</f>
        <v/>
      </c>
      <c r="L70" s="12"/>
    </row>
    <row r="71" spans="2:12" ht="15.6" x14ac:dyDescent="0.3">
      <c r="B71" s="34" t="s">
        <v>4217</v>
      </c>
      <c r="C71" s="14" t="s">
        <v>4218</v>
      </c>
      <c r="D71" s="13" t="s">
        <v>10548</v>
      </c>
      <c r="E71" s="13" t="s">
        <v>9965</v>
      </c>
      <c r="F71" s="27">
        <v>1</v>
      </c>
      <c r="G71" s="40">
        <v>8.39</v>
      </c>
      <c r="H71" s="13"/>
      <c r="I71" s="17">
        <f>Таб04_29[[#This Row],[Цена]]*Таб04_29[[#This Row],[Заказ]]</f>
        <v>0</v>
      </c>
      <c r="J71" s="18" t="s">
        <v>10644</v>
      </c>
      <c r="K71" s="73" t="str">
        <f t="shared" si="1"/>
        <v/>
      </c>
      <c r="L71" s="12"/>
    </row>
    <row r="72" spans="2:12" ht="15.6" x14ac:dyDescent="0.3">
      <c r="B72" s="34" t="s">
        <v>7403</v>
      </c>
      <c r="C72" s="14" t="s">
        <v>7404</v>
      </c>
      <c r="D72" s="13" t="s">
        <v>10415</v>
      </c>
      <c r="E72" s="13" t="s">
        <v>9965</v>
      </c>
      <c r="F72" s="27">
        <v>5</v>
      </c>
      <c r="G72" s="40">
        <v>10.65</v>
      </c>
      <c r="H72" s="13"/>
      <c r="I72" s="17">
        <f>Таб04_29[[#This Row],[Цена]]*Таб04_29[[#This Row],[Заказ]]</f>
        <v>0</v>
      </c>
      <c r="J72" s="18" t="s">
        <v>10644</v>
      </c>
      <c r="K72" s="73" t="str">
        <f t="shared" si="1"/>
        <v/>
      </c>
      <c r="L72" s="12"/>
    </row>
    <row r="73" spans="2:12" ht="15.6" x14ac:dyDescent="0.3">
      <c r="B73" s="34" t="s">
        <v>7401</v>
      </c>
      <c r="C73" s="14" t="s">
        <v>7402</v>
      </c>
      <c r="D73" s="13" t="s">
        <v>10415</v>
      </c>
      <c r="E73" s="13" t="s">
        <v>9965</v>
      </c>
      <c r="F73" s="27">
        <v>5</v>
      </c>
      <c r="G73" s="40">
        <v>9.4</v>
      </c>
      <c r="H73" s="13"/>
      <c r="I73" s="17">
        <f>Таб04_29[[#This Row],[Цена]]*Таб04_29[[#This Row],[Заказ]]</f>
        <v>0</v>
      </c>
      <c r="J73" s="18" t="s">
        <v>10644</v>
      </c>
      <c r="K73" s="73" t="str">
        <f t="shared" si="1"/>
        <v/>
      </c>
      <c r="L73" s="12"/>
    </row>
    <row r="74" spans="2:12" ht="15.6" x14ac:dyDescent="0.3">
      <c r="B74" s="34" t="s">
        <v>7405</v>
      </c>
      <c r="C74" s="14" t="s">
        <v>7406</v>
      </c>
      <c r="D74" s="13" t="s">
        <v>10415</v>
      </c>
      <c r="E74" s="13" t="s">
        <v>9965</v>
      </c>
      <c r="F74" s="27">
        <v>5</v>
      </c>
      <c r="G74" s="40">
        <v>10.65</v>
      </c>
      <c r="H74" s="13"/>
      <c r="I74" s="17">
        <f>Таб04_29[[#This Row],[Цена]]*Таб04_29[[#This Row],[Заказ]]</f>
        <v>0</v>
      </c>
      <c r="J74" s="18" t="s">
        <v>10644</v>
      </c>
      <c r="K74" s="73" t="str">
        <f t="shared" si="1"/>
        <v/>
      </c>
      <c r="L74" s="12"/>
    </row>
    <row r="75" spans="2:12" ht="15.6" x14ac:dyDescent="0.3">
      <c r="B75" s="34" t="s">
        <v>4255</v>
      </c>
      <c r="C75" s="14" t="s">
        <v>4256</v>
      </c>
      <c r="D75" s="13" t="s">
        <v>10220</v>
      </c>
      <c r="E75" s="13" t="s">
        <v>9965</v>
      </c>
      <c r="F75" s="27">
        <v>3</v>
      </c>
      <c r="G75" s="40">
        <v>26.25</v>
      </c>
      <c r="H75" s="13"/>
      <c r="I75" s="17">
        <f>Таб04_29[[#This Row],[Цена]]*Таб04_29[[#This Row],[Заказ]]</f>
        <v>0</v>
      </c>
      <c r="J75" s="18" t="s">
        <v>10644</v>
      </c>
      <c r="K75" s="73" t="str">
        <f t="shared" si="1"/>
        <v/>
      </c>
      <c r="L75" s="12"/>
    </row>
    <row r="76" spans="2:12" ht="15.6" x14ac:dyDescent="0.3">
      <c r="B76" s="34" t="s">
        <v>4257</v>
      </c>
      <c r="C76" s="14" t="s">
        <v>4258</v>
      </c>
      <c r="D76" s="13" t="s">
        <v>10220</v>
      </c>
      <c r="E76" s="13" t="s">
        <v>9965</v>
      </c>
      <c r="F76" s="27">
        <v>3</v>
      </c>
      <c r="G76" s="40">
        <v>23.42</v>
      </c>
      <c r="H76" s="13"/>
      <c r="I76" s="17">
        <f>Таб04_29[[#This Row],[Цена]]*Таб04_29[[#This Row],[Заказ]]</f>
        <v>0</v>
      </c>
      <c r="J76" s="18" t="s">
        <v>10644</v>
      </c>
      <c r="K76" s="73" t="str">
        <f t="shared" si="1"/>
        <v/>
      </c>
      <c r="L76" s="12"/>
    </row>
    <row r="77" spans="2:12" ht="15.6" x14ac:dyDescent="0.3">
      <c r="B77" s="34" t="s">
        <v>4259</v>
      </c>
      <c r="C77" s="14" t="s">
        <v>4260</v>
      </c>
      <c r="D77" s="13" t="s">
        <v>10045</v>
      </c>
      <c r="E77" s="13" t="s">
        <v>9965</v>
      </c>
      <c r="F77" s="27">
        <v>3</v>
      </c>
      <c r="G77" s="40">
        <v>22.93</v>
      </c>
      <c r="H77" s="13"/>
      <c r="I77" s="17">
        <f>Таб04_29[[#This Row],[Цена]]*Таб04_29[[#This Row],[Заказ]]</f>
        <v>0</v>
      </c>
      <c r="J77" s="18" t="s">
        <v>10644</v>
      </c>
      <c r="K77" s="73" t="str">
        <f t="shared" si="1"/>
        <v/>
      </c>
      <c r="L77" s="12"/>
    </row>
    <row r="78" spans="2:12" ht="15.6" x14ac:dyDescent="0.3">
      <c r="B78" s="34" t="s">
        <v>4271</v>
      </c>
      <c r="C78" s="14" t="s">
        <v>4272</v>
      </c>
      <c r="D78" s="13" t="s">
        <v>10220</v>
      </c>
      <c r="E78" s="13" t="s">
        <v>9965</v>
      </c>
      <c r="F78" s="27">
        <v>3</v>
      </c>
      <c r="G78" s="40">
        <v>23.07</v>
      </c>
      <c r="H78" s="13"/>
      <c r="I78" s="17">
        <f>Таб04_29[[#This Row],[Цена]]*Таб04_29[[#This Row],[Заказ]]</f>
        <v>0</v>
      </c>
      <c r="J78" s="18" t="s">
        <v>10644</v>
      </c>
      <c r="K78" s="73" t="str">
        <f t="shared" si="1"/>
        <v/>
      </c>
      <c r="L78" s="12"/>
    </row>
    <row r="79" spans="2:12" ht="15.6" x14ac:dyDescent="0.3">
      <c r="B79" s="34" t="s">
        <v>4273</v>
      </c>
      <c r="C79" s="14" t="s">
        <v>4274</v>
      </c>
      <c r="D79" s="13" t="s">
        <v>10220</v>
      </c>
      <c r="E79" s="13" t="s">
        <v>9965</v>
      </c>
      <c r="F79" s="27">
        <v>3</v>
      </c>
      <c r="G79" s="40">
        <v>24.83</v>
      </c>
      <c r="H79" s="13"/>
      <c r="I79" s="17">
        <f>Таб04_29[[#This Row],[Цена]]*Таб04_29[[#This Row],[Заказ]]</f>
        <v>0</v>
      </c>
      <c r="J79" s="18" t="s">
        <v>10644</v>
      </c>
      <c r="K79" s="73" t="str">
        <f t="shared" si="1"/>
        <v/>
      </c>
      <c r="L79" s="12"/>
    </row>
    <row r="80" spans="2:12" ht="15.6" x14ac:dyDescent="0.3">
      <c r="B80" s="34" t="s">
        <v>4275</v>
      </c>
      <c r="C80" s="14" t="s">
        <v>4276</v>
      </c>
      <c r="D80" s="13" t="s">
        <v>10045</v>
      </c>
      <c r="E80" s="13" t="s">
        <v>9965</v>
      </c>
      <c r="F80" s="27">
        <v>3</v>
      </c>
      <c r="G80" s="40">
        <v>21.51</v>
      </c>
      <c r="H80" s="13"/>
      <c r="I80" s="17">
        <f>Таб04_29[[#This Row],[Цена]]*Таб04_29[[#This Row],[Заказ]]</f>
        <v>0</v>
      </c>
      <c r="J80" s="18" t="s">
        <v>10644</v>
      </c>
      <c r="K80" s="73" t="str">
        <f t="shared" si="1"/>
        <v/>
      </c>
      <c r="L80" s="12"/>
    </row>
    <row r="81" spans="2:12" ht="15.6" x14ac:dyDescent="0.3">
      <c r="B81" s="34" t="s">
        <v>4307</v>
      </c>
      <c r="C81" s="14" t="s">
        <v>4308</v>
      </c>
      <c r="D81" s="13" t="s">
        <v>10220</v>
      </c>
      <c r="E81" s="13" t="s">
        <v>9965</v>
      </c>
      <c r="F81" s="27">
        <v>3</v>
      </c>
      <c r="G81" s="40">
        <v>26.25</v>
      </c>
      <c r="H81" s="13"/>
      <c r="I81" s="17">
        <f>Таб04_29[[#This Row],[Цена]]*Таб04_29[[#This Row],[Заказ]]</f>
        <v>0</v>
      </c>
      <c r="J81" s="18" t="s">
        <v>10644</v>
      </c>
      <c r="K81" s="73" t="str">
        <f t="shared" si="1"/>
        <v/>
      </c>
      <c r="L81" s="12"/>
    </row>
    <row r="82" spans="2:12" ht="15.6" x14ac:dyDescent="0.3">
      <c r="B82" s="34" t="s">
        <v>4317</v>
      </c>
      <c r="C82" s="14" t="s">
        <v>4318</v>
      </c>
      <c r="D82" s="13" t="s">
        <v>10045</v>
      </c>
      <c r="E82" s="13" t="s">
        <v>9965</v>
      </c>
      <c r="F82" s="27">
        <v>3</v>
      </c>
      <c r="G82" s="40">
        <v>19.75</v>
      </c>
      <c r="H82" s="13"/>
      <c r="I82" s="17">
        <f>Таб04_29[[#This Row],[Цена]]*Таб04_29[[#This Row],[Заказ]]</f>
        <v>0</v>
      </c>
      <c r="J82" s="18" t="s">
        <v>10644</v>
      </c>
      <c r="K82" s="73" t="str">
        <f t="shared" si="1"/>
        <v/>
      </c>
      <c r="L82" s="12"/>
    </row>
    <row r="83" spans="2:12" ht="15.6" x14ac:dyDescent="0.3">
      <c r="B83" s="34" t="s">
        <v>4335</v>
      </c>
      <c r="C83" s="14" t="s">
        <v>4336</v>
      </c>
      <c r="D83" s="13" t="s">
        <v>10045</v>
      </c>
      <c r="E83" s="13" t="s">
        <v>9965</v>
      </c>
      <c r="F83" s="27">
        <v>3</v>
      </c>
      <c r="G83" s="40">
        <v>21.51</v>
      </c>
      <c r="H83" s="13"/>
      <c r="I83" s="17">
        <f>Таб04_29[[#This Row],[Цена]]*Таб04_29[[#This Row],[Заказ]]</f>
        <v>0</v>
      </c>
      <c r="J83" s="18" t="s">
        <v>10644</v>
      </c>
      <c r="K83" s="73" t="str">
        <f t="shared" si="1"/>
        <v/>
      </c>
      <c r="L83" s="12"/>
    </row>
    <row r="84" spans="2:12" ht="15.6" x14ac:dyDescent="0.3">
      <c r="B84" s="34" t="s">
        <v>4269</v>
      </c>
      <c r="C84" s="14" t="s">
        <v>4270</v>
      </c>
      <c r="D84" s="13" t="s">
        <v>10220</v>
      </c>
      <c r="E84" s="13" t="s">
        <v>9965</v>
      </c>
      <c r="F84" s="27">
        <v>3</v>
      </c>
      <c r="G84" s="40">
        <v>24.83</v>
      </c>
      <c r="H84" s="13"/>
      <c r="I84" s="17">
        <f>Таб04_29[[#This Row],[Цена]]*Таб04_29[[#This Row],[Заказ]]</f>
        <v>0</v>
      </c>
      <c r="J84" s="18" t="s">
        <v>10644</v>
      </c>
      <c r="K84" s="73" t="str">
        <f t="shared" si="1"/>
        <v/>
      </c>
      <c r="L84" s="12"/>
    </row>
    <row r="85" spans="2:12" ht="15.6" x14ac:dyDescent="0.3">
      <c r="B85" s="34" t="s">
        <v>4291</v>
      </c>
      <c r="C85" s="14" t="s">
        <v>4292</v>
      </c>
      <c r="D85" s="13" t="s">
        <v>10415</v>
      </c>
      <c r="E85" s="13" t="s">
        <v>9965</v>
      </c>
      <c r="F85" s="27">
        <v>5</v>
      </c>
      <c r="G85" s="40">
        <v>11.71</v>
      </c>
      <c r="H85" s="13"/>
      <c r="I85" s="17">
        <f>Таб04_29[[#This Row],[Цена]]*Таб04_29[[#This Row],[Заказ]]</f>
        <v>0</v>
      </c>
      <c r="J85" s="18" t="s">
        <v>10644</v>
      </c>
      <c r="K85" s="73" t="str">
        <f t="shared" si="1"/>
        <v/>
      </c>
      <c r="L85" s="12"/>
    </row>
    <row r="86" spans="2:12" ht="15.6" x14ac:dyDescent="0.3">
      <c r="B86" s="34" t="s">
        <v>4289</v>
      </c>
      <c r="C86" s="14" t="s">
        <v>4290</v>
      </c>
      <c r="D86" s="13" t="s">
        <v>10045</v>
      </c>
      <c r="E86" s="13" t="s">
        <v>9965</v>
      </c>
      <c r="F86" s="27">
        <v>3</v>
      </c>
      <c r="G86" s="40">
        <v>21.51</v>
      </c>
      <c r="H86" s="13"/>
      <c r="I86" s="17">
        <f>Таб04_29[[#This Row],[Цена]]*Таб04_29[[#This Row],[Заказ]]</f>
        <v>0</v>
      </c>
      <c r="J86" s="18" t="s">
        <v>10644</v>
      </c>
      <c r="K86" s="73" t="str">
        <f t="shared" si="1"/>
        <v/>
      </c>
      <c r="L86" s="12"/>
    </row>
    <row r="87" spans="2:12" ht="15.6" x14ac:dyDescent="0.3">
      <c r="B87" s="34" t="s">
        <v>4277</v>
      </c>
      <c r="C87" s="14" t="s">
        <v>4278</v>
      </c>
      <c r="D87" s="13" t="s">
        <v>10045</v>
      </c>
      <c r="E87" s="13" t="s">
        <v>9965</v>
      </c>
      <c r="F87" s="27">
        <v>3</v>
      </c>
      <c r="G87" s="40">
        <v>23.64</v>
      </c>
      <c r="H87" s="13"/>
      <c r="I87" s="17">
        <f>Таб04_29[[#This Row],[Цена]]*Таб04_29[[#This Row],[Заказ]]</f>
        <v>0</v>
      </c>
      <c r="J87" s="18" t="s">
        <v>10644</v>
      </c>
      <c r="K87" s="73" t="str">
        <f t="shared" si="1"/>
        <v/>
      </c>
      <c r="L87" s="12"/>
    </row>
    <row r="88" spans="2:12" ht="15.6" x14ac:dyDescent="0.3">
      <c r="B88" s="34" t="s">
        <v>4295</v>
      </c>
      <c r="C88" s="14" t="s">
        <v>4296</v>
      </c>
      <c r="D88" s="13" t="s">
        <v>10045</v>
      </c>
      <c r="E88" s="13" t="s">
        <v>9965</v>
      </c>
      <c r="F88" s="27">
        <v>3</v>
      </c>
      <c r="G88" s="40">
        <v>23.64</v>
      </c>
      <c r="H88" s="13"/>
      <c r="I88" s="17">
        <f>Таб04_29[[#This Row],[Цена]]*Таб04_29[[#This Row],[Заказ]]</f>
        <v>0</v>
      </c>
      <c r="J88" s="18" t="s">
        <v>10644</v>
      </c>
      <c r="K88" s="73" t="str">
        <f t="shared" si="1"/>
        <v/>
      </c>
      <c r="L88" s="12"/>
    </row>
    <row r="89" spans="2:12" ht="15.6" x14ac:dyDescent="0.3">
      <c r="B89" s="34" t="s">
        <v>4297</v>
      </c>
      <c r="C89" s="14" t="s">
        <v>4298</v>
      </c>
      <c r="D89" s="13" t="s">
        <v>10045</v>
      </c>
      <c r="E89" s="13" t="s">
        <v>9965</v>
      </c>
      <c r="F89" s="27">
        <v>3</v>
      </c>
      <c r="G89" s="40">
        <v>22.93</v>
      </c>
      <c r="H89" s="13"/>
      <c r="I89" s="17">
        <f>Таб04_29[[#This Row],[Цена]]*Таб04_29[[#This Row],[Заказ]]</f>
        <v>0</v>
      </c>
      <c r="J89" s="18" t="s">
        <v>10644</v>
      </c>
      <c r="K89" s="73" t="str">
        <f t="shared" si="1"/>
        <v/>
      </c>
      <c r="L89" s="12"/>
    </row>
    <row r="90" spans="2:12" ht="15.6" x14ac:dyDescent="0.3">
      <c r="B90" s="34" t="s">
        <v>4299</v>
      </c>
      <c r="C90" s="14" t="s">
        <v>4300</v>
      </c>
      <c r="D90" s="13" t="s">
        <v>10045</v>
      </c>
      <c r="E90" s="13" t="s">
        <v>9965</v>
      </c>
      <c r="F90" s="27">
        <v>3</v>
      </c>
      <c r="G90" s="40">
        <v>22.93</v>
      </c>
      <c r="H90" s="13"/>
      <c r="I90" s="17">
        <f>Таб04_29[[#This Row],[Цена]]*Таб04_29[[#This Row],[Заказ]]</f>
        <v>0</v>
      </c>
      <c r="J90" s="18" t="s">
        <v>10644</v>
      </c>
      <c r="K90" s="73" t="str">
        <f t="shared" si="1"/>
        <v/>
      </c>
      <c r="L90" s="12"/>
    </row>
    <row r="91" spans="2:12" ht="15.6" x14ac:dyDescent="0.3">
      <c r="B91" s="34" t="s">
        <v>4301</v>
      </c>
      <c r="C91" s="14" t="s">
        <v>4302</v>
      </c>
      <c r="D91" s="13" t="s">
        <v>10045</v>
      </c>
      <c r="E91" s="13" t="s">
        <v>9965</v>
      </c>
      <c r="F91" s="27">
        <v>3</v>
      </c>
      <c r="G91" s="40">
        <v>21.51</v>
      </c>
      <c r="H91" s="13"/>
      <c r="I91" s="17">
        <f>Таб04_29[[#This Row],[Цена]]*Таб04_29[[#This Row],[Заказ]]</f>
        <v>0</v>
      </c>
      <c r="J91" s="18" t="s">
        <v>10644</v>
      </c>
      <c r="K91" s="73" t="str">
        <f t="shared" si="1"/>
        <v/>
      </c>
      <c r="L91" s="12"/>
    </row>
    <row r="92" spans="2:12" ht="15.6" x14ac:dyDescent="0.3">
      <c r="B92" s="34" t="s">
        <v>4303</v>
      </c>
      <c r="C92" s="14" t="s">
        <v>4304</v>
      </c>
      <c r="D92" s="13" t="s">
        <v>10045</v>
      </c>
      <c r="E92" s="13" t="s">
        <v>9965</v>
      </c>
      <c r="F92" s="27">
        <v>3</v>
      </c>
      <c r="G92" s="40">
        <v>23.64</v>
      </c>
      <c r="H92" s="13"/>
      <c r="I92" s="17">
        <f>Таб04_29[[#This Row],[Цена]]*Таб04_29[[#This Row],[Заказ]]</f>
        <v>0</v>
      </c>
      <c r="J92" s="18" t="s">
        <v>10644</v>
      </c>
      <c r="K92" s="73" t="str">
        <f t="shared" si="1"/>
        <v/>
      </c>
      <c r="L92" s="12"/>
    </row>
    <row r="93" spans="2:12" ht="15.6" x14ac:dyDescent="0.3">
      <c r="B93" s="34" t="s">
        <v>4305</v>
      </c>
      <c r="C93" s="14" t="s">
        <v>4306</v>
      </c>
      <c r="D93" s="13" t="s">
        <v>10045</v>
      </c>
      <c r="E93" s="13" t="s">
        <v>9965</v>
      </c>
      <c r="F93" s="27">
        <v>3</v>
      </c>
      <c r="G93" s="40">
        <v>23.64</v>
      </c>
      <c r="H93" s="13"/>
      <c r="I93" s="17">
        <f>Таб04_29[[#This Row],[Цена]]*Таб04_29[[#This Row],[Заказ]]</f>
        <v>0</v>
      </c>
      <c r="J93" s="18" t="s">
        <v>10644</v>
      </c>
      <c r="K93" s="73" t="str">
        <f t="shared" si="1"/>
        <v/>
      </c>
      <c r="L93" s="12"/>
    </row>
    <row r="94" spans="2:12" ht="15.6" x14ac:dyDescent="0.3">
      <c r="B94" s="34" t="s">
        <v>4293</v>
      </c>
      <c r="C94" s="14" t="s">
        <v>4294</v>
      </c>
      <c r="D94" s="13" t="s">
        <v>10546</v>
      </c>
      <c r="E94" s="13" t="s">
        <v>9965</v>
      </c>
      <c r="F94" s="27">
        <v>5</v>
      </c>
      <c r="G94" s="40">
        <v>9.69</v>
      </c>
      <c r="H94" s="13"/>
      <c r="I94" s="17">
        <f>Таб04_29[[#This Row],[Цена]]*Таб04_29[[#This Row],[Заказ]]</f>
        <v>0</v>
      </c>
      <c r="J94" s="18" t="s">
        <v>10644</v>
      </c>
      <c r="K94" s="73" t="str">
        <f t="shared" si="1"/>
        <v/>
      </c>
      <c r="L94" s="12"/>
    </row>
    <row r="95" spans="2:12" ht="15.6" x14ac:dyDescent="0.3">
      <c r="B95" s="34" t="s">
        <v>4331</v>
      </c>
      <c r="C95" s="14" t="s">
        <v>4332</v>
      </c>
      <c r="D95" s="13" t="s">
        <v>10045</v>
      </c>
      <c r="E95" s="13" t="s">
        <v>9965</v>
      </c>
      <c r="F95" s="27">
        <v>3</v>
      </c>
      <c r="G95" s="40">
        <v>25.77</v>
      </c>
      <c r="H95" s="13"/>
      <c r="I95" s="17">
        <f>Таб04_29[[#This Row],[Цена]]*Таб04_29[[#This Row],[Заказ]]</f>
        <v>0</v>
      </c>
      <c r="J95" s="18" t="s">
        <v>10644</v>
      </c>
      <c r="K95" s="73" t="str">
        <f t="shared" si="1"/>
        <v/>
      </c>
      <c r="L95" s="12"/>
    </row>
    <row r="96" spans="2:12" ht="15.6" x14ac:dyDescent="0.3">
      <c r="B96" s="34" t="s">
        <v>4329</v>
      </c>
      <c r="C96" s="14" t="s">
        <v>4330</v>
      </c>
      <c r="D96" s="13" t="s">
        <v>10220</v>
      </c>
      <c r="E96" s="13" t="s">
        <v>9965</v>
      </c>
      <c r="F96" s="27">
        <v>3</v>
      </c>
      <c r="G96" s="40">
        <v>26.96</v>
      </c>
      <c r="H96" s="13"/>
      <c r="I96" s="17">
        <f>Таб04_29[[#This Row],[Цена]]*Таб04_29[[#This Row],[Заказ]]</f>
        <v>0</v>
      </c>
      <c r="J96" s="18" t="s">
        <v>10644</v>
      </c>
      <c r="K96" s="73" t="str">
        <f t="shared" si="1"/>
        <v/>
      </c>
      <c r="L96" s="12"/>
    </row>
    <row r="97" spans="2:12" ht="15.6" x14ac:dyDescent="0.3">
      <c r="B97" s="34" t="s">
        <v>4327</v>
      </c>
      <c r="C97" s="14" t="s">
        <v>4328</v>
      </c>
      <c r="D97" s="13" t="s">
        <v>10546</v>
      </c>
      <c r="E97" s="13" t="s">
        <v>9965</v>
      </c>
      <c r="F97" s="27">
        <v>5</v>
      </c>
      <c r="G97" s="40">
        <v>18.899999999999999</v>
      </c>
      <c r="H97" s="13"/>
      <c r="I97" s="17">
        <f>Таб04_29[[#This Row],[Цена]]*Таб04_29[[#This Row],[Заказ]]</f>
        <v>0</v>
      </c>
      <c r="J97" s="18" t="s">
        <v>10644</v>
      </c>
      <c r="K97" s="73" t="str">
        <f t="shared" si="1"/>
        <v/>
      </c>
      <c r="L97" s="12"/>
    </row>
    <row r="98" spans="2:12" ht="15.6" x14ac:dyDescent="0.3">
      <c r="B98" s="34" t="s">
        <v>4323</v>
      </c>
      <c r="C98" s="14" t="s">
        <v>4324</v>
      </c>
      <c r="D98" s="13" t="s">
        <v>10045</v>
      </c>
      <c r="E98" s="13" t="s">
        <v>9965</v>
      </c>
      <c r="F98" s="27">
        <v>3</v>
      </c>
      <c r="G98" s="40">
        <v>23.64</v>
      </c>
      <c r="H98" s="13"/>
      <c r="I98" s="17">
        <f>Таб04_29[[#This Row],[Цена]]*Таб04_29[[#This Row],[Заказ]]</f>
        <v>0</v>
      </c>
      <c r="J98" s="18" t="s">
        <v>10644</v>
      </c>
      <c r="K98" s="73" t="str">
        <f t="shared" si="1"/>
        <v/>
      </c>
      <c r="L98" s="12"/>
    </row>
    <row r="99" spans="2:12" ht="15.6" x14ac:dyDescent="0.3">
      <c r="B99" s="34" t="s">
        <v>4321</v>
      </c>
      <c r="C99" s="14" t="s">
        <v>4322</v>
      </c>
      <c r="D99" s="13" t="s">
        <v>10220</v>
      </c>
      <c r="E99" s="13" t="s">
        <v>9965</v>
      </c>
      <c r="F99" s="27">
        <v>3</v>
      </c>
      <c r="G99" s="40">
        <v>24.48</v>
      </c>
      <c r="H99" s="13"/>
      <c r="I99" s="17">
        <f>Таб04_29[[#This Row],[Цена]]*Таб04_29[[#This Row],[Заказ]]</f>
        <v>0</v>
      </c>
      <c r="J99" s="18" t="s">
        <v>10644</v>
      </c>
      <c r="K99" s="73" t="str">
        <f t="shared" si="1"/>
        <v/>
      </c>
      <c r="L99" s="12"/>
    </row>
    <row r="100" spans="2:12" ht="15.6" x14ac:dyDescent="0.3">
      <c r="B100" s="34" t="s">
        <v>4319</v>
      </c>
      <c r="C100" s="14" t="s">
        <v>4320</v>
      </c>
      <c r="D100" s="13" t="s">
        <v>10546</v>
      </c>
      <c r="E100" s="13" t="s">
        <v>9965</v>
      </c>
      <c r="F100" s="27">
        <v>5</v>
      </c>
      <c r="G100" s="40">
        <v>16.77</v>
      </c>
      <c r="H100" s="13"/>
      <c r="I100" s="17">
        <f>Таб04_29[[#This Row],[Цена]]*Таб04_29[[#This Row],[Заказ]]</f>
        <v>0</v>
      </c>
      <c r="J100" s="18" t="s">
        <v>10644</v>
      </c>
      <c r="K100" s="73" t="str">
        <f t="shared" si="1"/>
        <v/>
      </c>
      <c r="L100" s="12"/>
    </row>
    <row r="101" spans="2:12" ht="15.6" x14ac:dyDescent="0.3">
      <c r="B101" s="34" t="s">
        <v>4333</v>
      </c>
      <c r="C101" s="14" t="s">
        <v>4334</v>
      </c>
      <c r="D101" s="13" t="s">
        <v>10045</v>
      </c>
      <c r="E101" s="13" t="s">
        <v>9965</v>
      </c>
      <c r="F101" s="27">
        <v>3</v>
      </c>
      <c r="G101" s="40">
        <v>31.43</v>
      </c>
      <c r="H101" s="13"/>
      <c r="I101" s="17">
        <f>Таб04_29[[#This Row],[Цена]]*Таб04_29[[#This Row],[Заказ]]</f>
        <v>0</v>
      </c>
      <c r="J101" s="18" t="s">
        <v>10644</v>
      </c>
      <c r="K101" s="73" t="str">
        <f t="shared" si="1"/>
        <v/>
      </c>
      <c r="L101" s="12"/>
    </row>
    <row r="102" spans="2:12" ht="15.6" x14ac:dyDescent="0.3">
      <c r="B102" s="34" t="s">
        <v>4325</v>
      </c>
      <c r="C102" s="14" t="s">
        <v>4326</v>
      </c>
      <c r="D102" s="13" t="s">
        <v>10220</v>
      </c>
      <c r="E102" s="13" t="s">
        <v>9965</v>
      </c>
      <c r="F102" s="27">
        <v>3</v>
      </c>
      <c r="G102" s="40">
        <v>31.21</v>
      </c>
      <c r="H102" s="13"/>
      <c r="I102" s="17">
        <f>Таб04_29[[#This Row],[Цена]]*Таб04_29[[#This Row],[Заказ]]</f>
        <v>0</v>
      </c>
      <c r="J102" s="18" t="s">
        <v>10644</v>
      </c>
      <c r="K102" s="73" t="str">
        <f t="shared" si="1"/>
        <v/>
      </c>
      <c r="L102" s="12"/>
    </row>
    <row r="103" spans="2:12" ht="15.6" x14ac:dyDescent="0.3">
      <c r="B103" s="34" t="s">
        <v>4313</v>
      </c>
      <c r="C103" s="14" t="s">
        <v>4314</v>
      </c>
      <c r="D103" s="13" t="s">
        <v>10220</v>
      </c>
      <c r="E103" s="13" t="s">
        <v>9965</v>
      </c>
      <c r="F103" s="27">
        <v>3</v>
      </c>
      <c r="G103" s="40">
        <v>24.83</v>
      </c>
      <c r="H103" s="13"/>
      <c r="I103" s="17">
        <f>Таб04_29[[#This Row],[Цена]]*Таб04_29[[#This Row],[Заказ]]</f>
        <v>0</v>
      </c>
      <c r="J103" s="18" t="s">
        <v>10644</v>
      </c>
      <c r="K103" s="73" t="str">
        <f t="shared" si="1"/>
        <v/>
      </c>
      <c r="L103" s="12"/>
    </row>
    <row r="104" spans="2:12" ht="15.6" x14ac:dyDescent="0.3">
      <c r="B104" s="34" t="s">
        <v>4315</v>
      </c>
      <c r="C104" s="14" t="s">
        <v>4316</v>
      </c>
      <c r="D104" s="13" t="s">
        <v>10045</v>
      </c>
      <c r="E104" s="13" t="s">
        <v>9965</v>
      </c>
      <c r="F104" s="27">
        <v>3</v>
      </c>
      <c r="G104" s="40">
        <v>22.93</v>
      </c>
      <c r="H104" s="13"/>
      <c r="I104" s="17">
        <f>Таб04_29[[#This Row],[Цена]]*Таб04_29[[#This Row],[Заказ]]</f>
        <v>0</v>
      </c>
      <c r="J104" s="18" t="s">
        <v>10644</v>
      </c>
      <c r="K104" s="73" t="str">
        <f t="shared" si="1"/>
        <v/>
      </c>
      <c r="L104" s="12"/>
    </row>
    <row r="105" spans="2:12" ht="15.6" x14ac:dyDescent="0.3">
      <c r="B105" s="34" t="s">
        <v>4311</v>
      </c>
      <c r="C105" s="14" t="s">
        <v>4312</v>
      </c>
      <c r="D105" s="13" t="s">
        <v>10045</v>
      </c>
      <c r="E105" s="13" t="s">
        <v>9965</v>
      </c>
      <c r="F105" s="27">
        <v>3</v>
      </c>
      <c r="G105" s="40">
        <v>15.14</v>
      </c>
      <c r="H105" s="13"/>
      <c r="I105" s="17">
        <f>Таб04_29[[#This Row],[Цена]]*Таб04_29[[#This Row],[Заказ]]</f>
        <v>0</v>
      </c>
      <c r="J105" s="18" t="s">
        <v>10644</v>
      </c>
      <c r="K105" s="73" t="str">
        <f t="shared" si="1"/>
        <v/>
      </c>
      <c r="L105" s="12"/>
    </row>
    <row r="106" spans="2:12" ht="15.6" x14ac:dyDescent="0.3">
      <c r="B106" s="34" t="s">
        <v>4309</v>
      </c>
      <c r="C106" s="14" t="s">
        <v>4310</v>
      </c>
      <c r="D106" s="13" t="s">
        <v>10045</v>
      </c>
      <c r="E106" s="13" t="s">
        <v>9965</v>
      </c>
      <c r="F106" s="27">
        <v>3</v>
      </c>
      <c r="G106" s="40">
        <v>13.73</v>
      </c>
      <c r="H106" s="13"/>
      <c r="I106" s="17">
        <f>Таб04_29[[#This Row],[Цена]]*Таб04_29[[#This Row],[Заказ]]</f>
        <v>0</v>
      </c>
      <c r="J106" s="18" t="s">
        <v>10644</v>
      </c>
      <c r="K106" s="73" t="str">
        <f t="shared" si="1"/>
        <v/>
      </c>
      <c r="L106" s="12"/>
    </row>
    <row r="107" spans="2:12" ht="15.6" x14ac:dyDescent="0.3">
      <c r="B107" s="34" t="s">
        <v>4281</v>
      </c>
      <c r="C107" s="14" t="s">
        <v>4282</v>
      </c>
      <c r="D107" s="13" t="s">
        <v>10045</v>
      </c>
      <c r="E107" s="13" t="s">
        <v>9965</v>
      </c>
      <c r="F107" s="27">
        <v>3</v>
      </c>
      <c r="G107" s="40">
        <v>19.75</v>
      </c>
      <c r="H107" s="13"/>
      <c r="I107" s="17">
        <f>Таб04_29[[#This Row],[Цена]]*Таб04_29[[#This Row],[Заказ]]</f>
        <v>0</v>
      </c>
      <c r="J107" s="18" t="s">
        <v>10644</v>
      </c>
      <c r="K107" s="73" t="str">
        <f t="shared" si="1"/>
        <v/>
      </c>
      <c r="L107" s="12"/>
    </row>
    <row r="108" spans="2:12" ht="15.6" x14ac:dyDescent="0.3">
      <c r="B108" s="34" t="s">
        <v>4283</v>
      </c>
      <c r="C108" s="14" t="s">
        <v>4284</v>
      </c>
      <c r="D108" s="13" t="s">
        <v>10045</v>
      </c>
      <c r="E108" s="13" t="s">
        <v>9965</v>
      </c>
      <c r="F108" s="27">
        <v>3</v>
      </c>
      <c r="G108" s="40">
        <v>21.51</v>
      </c>
      <c r="H108" s="13"/>
      <c r="I108" s="17">
        <f>Таб04_29[[#This Row],[Цена]]*Таб04_29[[#This Row],[Заказ]]</f>
        <v>0</v>
      </c>
      <c r="J108" s="18" t="s">
        <v>10644</v>
      </c>
      <c r="K108" s="73" t="str">
        <f t="shared" si="1"/>
        <v/>
      </c>
      <c r="L108" s="12"/>
    </row>
    <row r="109" spans="2:12" ht="15.6" x14ac:dyDescent="0.3">
      <c r="B109" s="34" t="s">
        <v>4285</v>
      </c>
      <c r="C109" s="14" t="s">
        <v>4286</v>
      </c>
      <c r="D109" s="13" t="s">
        <v>10220</v>
      </c>
      <c r="E109" s="13" t="s">
        <v>9965</v>
      </c>
      <c r="F109" s="27">
        <v>3</v>
      </c>
      <c r="G109" s="40">
        <v>26.25</v>
      </c>
      <c r="H109" s="13"/>
      <c r="I109" s="17">
        <f>Таб04_29[[#This Row],[Цена]]*Таб04_29[[#This Row],[Заказ]]</f>
        <v>0</v>
      </c>
      <c r="J109" s="18" t="s">
        <v>10644</v>
      </c>
      <c r="K109" s="73" t="str">
        <f t="shared" si="1"/>
        <v/>
      </c>
      <c r="L109" s="12"/>
    </row>
    <row r="110" spans="2:12" ht="15.6" x14ac:dyDescent="0.3">
      <c r="B110" s="34" t="s">
        <v>4287</v>
      </c>
      <c r="C110" s="14" t="s">
        <v>4288</v>
      </c>
      <c r="D110" s="13" t="s">
        <v>10220</v>
      </c>
      <c r="E110" s="13" t="s">
        <v>9965</v>
      </c>
      <c r="F110" s="27">
        <v>3</v>
      </c>
      <c r="G110" s="40">
        <v>26.25</v>
      </c>
      <c r="H110" s="13"/>
      <c r="I110" s="17">
        <f>Таб04_29[[#This Row],[Цена]]*Таб04_29[[#This Row],[Заказ]]</f>
        <v>0</v>
      </c>
      <c r="J110" s="18" t="s">
        <v>10644</v>
      </c>
      <c r="K110" s="73" t="str">
        <f t="shared" si="1"/>
        <v/>
      </c>
      <c r="L110" s="12"/>
    </row>
    <row r="111" spans="2:12" ht="15.6" x14ac:dyDescent="0.3">
      <c r="B111" s="34" t="s">
        <v>4279</v>
      </c>
      <c r="C111" s="14" t="s">
        <v>4280</v>
      </c>
      <c r="D111" s="13" t="s">
        <v>10045</v>
      </c>
      <c r="E111" s="13" t="s">
        <v>9965</v>
      </c>
      <c r="F111" s="27">
        <v>3</v>
      </c>
      <c r="G111" s="40">
        <v>21.51</v>
      </c>
      <c r="H111" s="13"/>
      <c r="I111" s="17">
        <f>Таб04_29[[#This Row],[Цена]]*Таб04_29[[#This Row],[Заказ]]</f>
        <v>0</v>
      </c>
      <c r="J111" s="18" t="s">
        <v>10644</v>
      </c>
      <c r="K111" s="73" t="str">
        <f t="shared" si="1"/>
        <v/>
      </c>
      <c r="L111" s="12"/>
    </row>
    <row r="112" spans="2:12" ht="15.6" x14ac:dyDescent="0.3">
      <c r="B112" s="34" t="s">
        <v>4263</v>
      </c>
      <c r="C112" s="14" t="s">
        <v>4264</v>
      </c>
      <c r="D112" s="13" t="s">
        <v>10220</v>
      </c>
      <c r="E112" s="13" t="s">
        <v>9965</v>
      </c>
      <c r="F112" s="27">
        <v>3</v>
      </c>
      <c r="G112" s="40">
        <v>26.96</v>
      </c>
      <c r="H112" s="13"/>
      <c r="I112" s="17">
        <f>Таб04_29[[#This Row],[Цена]]*Таб04_29[[#This Row],[Заказ]]</f>
        <v>0</v>
      </c>
      <c r="J112" s="18" t="s">
        <v>10644</v>
      </c>
      <c r="K112" s="73" t="str">
        <f t="shared" si="1"/>
        <v/>
      </c>
      <c r="L112" s="12"/>
    </row>
    <row r="113" spans="2:12" ht="15.6" x14ac:dyDescent="0.3">
      <c r="B113" s="34" t="s">
        <v>4265</v>
      </c>
      <c r="C113" s="14" t="s">
        <v>4266</v>
      </c>
      <c r="D113" s="13" t="s">
        <v>10220</v>
      </c>
      <c r="E113" s="13" t="s">
        <v>9965</v>
      </c>
      <c r="F113" s="27">
        <v>3</v>
      </c>
      <c r="G113" s="40">
        <v>24.83</v>
      </c>
      <c r="H113" s="13"/>
      <c r="I113" s="17">
        <f>Таб04_29[[#This Row],[Цена]]*Таб04_29[[#This Row],[Заказ]]</f>
        <v>0</v>
      </c>
      <c r="J113" s="18" t="s">
        <v>10644</v>
      </c>
      <c r="K113" s="73" t="str">
        <f t="shared" si="1"/>
        <v/>
      </c>
      <c r="L113" s="12"/>
    </row>
    <row r="114" spans="2:12" ht="15.6" x14ac:dyDescent="0.3">
      <c r="B114" s="34" t="s">
        <v>4267</v>
      </c>
      <c r="C114" s="14" t="s">
        <v>4268</v>
      </c>
      <c r="D114" s="13" t="s">
        <v>10220</v>
      </c>
      <c r="E114" s="13" t="s">
        <v>9965</v>
      </c>
      <c r="F114" s="27">
        <v>3</v>
      </c>
      <c r="G114" s="40">
        <v>23.42</v>
      </c>
      <c r="H114" s="13"/>
      <c r="I114" s="17">
        <f>Таб04_29[[#This Row],[Цена]]*Таб04_29[[#This Row],[Заказ]]</f>
        <v>0</v>
      </c>
      <c r="J114" s="18" t="s">
        <v>10644</v>
      </c>
      <c r="K114" s="73" t="str">
        <f t="shared" si="1"/>
        <v/>
      </c>
      <c r="L114" s="12"/>
    </row>
    <row r="115" spans="2:12" ht="15.6" x14ac:dyDescent="0.3">
      <c r="B115" s="34" t="s">
        <v>4261</v>
      </c>
      <c r="C115" s="14" t="s">
        <v>4262</v>
      </c>
      <c r="D115" s="13" t="s">
        <v>10220</v>
      </c>
      <c r="E115" s="13" t="s">
        <v>9965</v>
      </c>
      <c r="F115" s="27">
        <v>3</v>
      </c>
      <c r="G115" s="40">
        <v>23.07</v>
      </c>
      <c r="H115" s="13"/>
      <c r="I115" s="17">
        <f>Таб04_29[[#This Row],[Цена]]*Таб04_29[[#This Row],[Заказ]]</f>
        <v>0</v>
      </c>
      <c r="J115" s="18" t="s">
        <v>10644</v>
      </c>
      <c r="K115" s="73" t="str">
        <f t="shared" si="1"/>
        <v/>
      </c>
      <c r="L115" s="12"/>
    </row>
    <row r="116" spans="2:12" ht="15.6" x14ac:dyDescent="0.3">
      <c r="B116" s="34" t="s">
        <v>4925</v>
      </c>
      <c r="C116" s="14" t="s">
        <v>4926</v>
      </c>
      <c r="D116" s="13" t="s">
        <v>10415</v>
      </c>
      <c r="E116" s="13" t="s">
        <v>9965</v>
      </c>
      <c r="F116" s="27">
        <v>5</v>
      </c>
      <c r="G116" s="40">
        <v>13.48</v>
      </c>
      <c r="H116" s="13"/>
      <c r="I116" s="17">
        <f>Таб04_29[[#This Row],[Цена]]*Таб04_29[[#This Row],[Заказ]]</f>
        <v>0</v>
      </c>
      <c r="J116" s="18" t="s">
        <v>10644</v>
      </c>
      <c r="K116" s="73" t="str">
        <f t="shared" si="1"/>
        <v/>
      </c>
      <c r="L116" s="12"/>
    </row>
    <row r="117" spans="2:12" ht="15.6" x14ac:dyDescent="0.3">
      <c r="B117" s="34" t="s">
        <v>4921</v>
      </c>
      <c r="C117" s="14" t="s">
        <v>4922</v>
      </c>
      <c r="D117" s="13" t="s">
        <v>10415</v>
      </c>
      <c r="E117" s="13" t="s">
        <v>9965</v>
      </c>
      <c r="F117" s="27">
        <v>5</v>
      </c>
      <c r="G117" s="40">
        <v>13.48</v>
      </c>
      <c r="H117" s="13"/>
      <c r="I117" s="17">
        <f>Таб04_29[[#This Row],[Цена]]*Таб04_29[[#This Row],[Заказ]]</f>
        <v>0</v>
      </c>
      <c r="J117" s="18" t="s">
        <v>10644</v>
      </c>
      <c r="K117" s="73" t="str">
        <f t="shared" si="1"/>
        <v/>
      </c>
      <c r="L117" s="12"/>
    </row>
    <row r="118" spans="2:12" ht="15.6" x14ac:dyDescent="0.3">
      <c r="B118" s="34" t="s">
        <v>4895</v>
      </c>
      <c r="C118" s="14" t="s">
        <v>4896</v>
      </c>
      <c r="D118" s="13" t="s">
        <v>10415</v>
      </c>
      <c r="E118" s="13" t="s">
        <v>9965</v>
      </c>
      <c r="F118" s="27">
        <v>5</v>
      </c>
      <c r="G118" s="40">
        <v>16.309999999999999</v>
      </c>
      <c r="H118" s="13"/>
      <c r="I118" s="17">
        <f>Таб04_29[[#This Row],[Цена]]*Таб04_29[[#This Row],[Заказ]]</f>
        <v>0</v>
      </c>
      <c r="J118" s="18" t="s">
        <v>10644</v>
      </c>
      <c r="K118" s="73" t="str">
        <f t="shared" si="1"/>
        <v/>
      </c>
      <c r="L118" s="12"/>
    </row>
    <row r="119" spans="2:12" ht="15.6" x14ac:dyDescent="0.3">
      <c r="B119" s="34" t="s">
        <v>4897</v>
      </c>
      <c r="C119" s="14" t="s">
        <v>4898</v>
      </c>
      <c r="D119" s="13" t="s">
        <v>10548</v>
      </c>
      <c r="E119" s="13" t="s">
        <v>9965</v>
      </c>
      <c r="F119" s="27">
        <v>1</v>
      </c>
      <c r="G119" s="40">
        <v>6.61</v>
      </c>
      <c r="H119" s="13"/>
      <c r="I119" s="17">
        <f>Таб04_29[[#This Row],[Цена]]*Таб04_29[[#This Row],[Заказ]]</f>
        <v>0</v>
      </c>
      <c r="J119" s="18" t="s">
        <v>10644</v>
      </c>
      <c r="K119" s="73" t="str">
        <f t="shared" si="1"/>
        <v/>
      </c>
      <c r="L119" s="12"/>
    </row>
    <row r="120" spans="2:12" ht="15.6" x14ac:dyDescent="0.3">
      <c r="B120" s="34" t="s">
        <v>4891</v>
      </c>
      <c r="C120" s="14" t="s">
        <v>4892</v>
      </c>
      <c r="D120" s="13" t="s">
        <v>10415</v>
      </c>
      <c r="E120" s="13" t="s">
        <v>9965</v>
      </c>
      <c r="F120" s="27">
        <v>5</v>
      </c>
      <c r="G120" s="40">
        <v>13.83</v>
      </c>
      <c r="H120" s="13"/>
      <c r="I120" s="17">
        <f>Таб04_29[[#This Row],[Цена]]*Таб04_29[[#This Row],[Заказ]]</f>
        <v>0</v>
      </c>
      <c r="J120" s="18" t="s">
        <v>10644</v>
      </c>
      <c r="K120" s="73" t="str">
        <f t="shared" si="1"/>
        <v/>
      </c>
      <c r="L120" s="12"/>
    </row>
    <row r="121" spans="2:12" ht="15.6" x14ac:dyDescent="0.3">
      <c r="B121" s="34" t="s">
        <v>4893</v>
      </c>
      <c r="C121" s="14" t="s">
        <v>4894</v>
      </c>
      <c r="D121" s="13" t="s">
        <v>10045</v>
      </c>
      <c r="E121" s="13" t="s">
        <v>9965</v>
      </c>
      <c r="F121" s="27">
        <v>3</v>
      </c>
      <c r="G121" s="40">
        <v>16.91</v>
      </c>
      <c r="H121" s="13"/>
      <c r="I121" s="17">
        <f>Таб04_29[[#This Row],[Цена]]*Таб04_29[[#This Row],[Заказ]]</f>
        <v>0</v>
      </c>
      <c r="J121" s="18" t="s">
        <v>10644</v>
      </c>
      <c r="K121" s="73" t="str">
        <f t="shared" si="1"/>
        <v/>
      </c>
      <c r="L121" s="12"/>
    </row>
    <row r="122" spans="2:12" ht="15.6" x14ac:dyDescent="0.3">
      <c r="B122" s="34" t="s">
        <v>4889</v>
      </c>
      <c r="C122" s="14" t="s">
        <v>4890</v>
      </c>
      <c r="D122" s="13" t="s">
        <v>10415</v>
      </c>
      <c r="E122" s="13" t="s">
        <v>9965</v>
      </c>
      <c r="F122" s="27">
        <v>5</v>
      </c>
      <c r="G122" s="40">
        <v>13.83</v>
      </c>
      <c r="H122" s="13"/>
      <c r="I122" s="17">
        <f>Таб04_29[[#This Row],[Цена]]*Таб04_29[[#This Row],[Заказ]]</f>
        <v>0</v>
      </c>
      <c r="J122" s="18" t="s">
        <v>10644</v>
      </c>
      <c r="K122" s="73" t="str">
        <f t="shared" si="1"/>
        <v/>
      </c>
      <c r="L122" s="12"/>
    </row>
    <row r="123" spans="2:12" ht="15.6" x14ac:dyDescent="0.3">
      <c r="B123" s="34" t="s">
        <v>4929</v>
      </c>
      <c r="C123" s="14" t="s">
        <v>4930</v>
      </c>
      <c r="D123" s="13" t="s">
        <v>10045</v>
      </c>
      <c r="E123" s="13" t="s">
        <v>9965</v>
      </c>
      <c r="F123" s="27">
        <v>3</v>
      </c>
      <c r="G123" s="40">
        <v>19.75</v>
      </c>
      <c r="H123" s="13"/>
      <c r="I123" s="17">
        <f>Таб04_29[[#This Row],[Цена]]*Таб04_29[[#This Row],[Заказ]]</f>
        <v>0</v>
      </c>
      <c r="J123" s="18" t="s">
        <v>10644</v>
      </c>
      <c r="K123" s="73" t="str">
        <f t="shared" si="1"/>
        <v/>
      </c>
      <c r="L123" s="12"/>
    </row>
    <row r="124" spans="2:12" ht="15.6" x14ac:dyDescent="0.3">
      <c r="B124" s="34" t="s">
        <v>4927</v>
      </c>
      <c r="C124" s="14" t="s">
        <v>4928</v>
      </c>
      <c r="D124" s="13" t="s">
        <v>10415</v>
      </c>
      <c r="E124" s="13" t="s">
        <v>9965</v>
      </c>
      <c r="F124" s="27">
        <v>5</v>
      </c>
      <c r="G124" s="40">
        <v>19.850000000000001</v>
      </c>
      <c r="H124" s="13"/>
      <c r="I124" s="17">
        <f>Таб04_29[[#This Row],[Цена]]*Таб04_29[[#This Row],[Заказ]]</f>
        <v>0</v>
      </c>
      <c r="J124" s="18" t="s">
        <v>10644</v>
      </c>
      <c r="K124" s="73" t="str">
        <f t="shared" si="1"/>
        <v/>
      </c>
      <c r="L124" s="12"/>
    </row>
    <row r="125" spans="2:12" ht="15.6" x14ac:dyDescent="0.3">
      <c r="B125" s="34" t="s">
        <v>4901</v>
      </c>
      <c r="C125" s="14" t="s">
        <v>4902</v>
      </c>
      <c r="D125" s="13" t="s">
        <v>10401</v>
      </c>
      <c r="E125" s="13" t="s">
        <v>9965</v>
      </c>
      <c r="F125" s="27">
        <v>5</v>
      </c>
      <c r="G125" s="40">
        <v>7.57</v>
      </c>
      <c r="H125" s="13"/>
      <c r="I125" s="17">
        <f>Таб04_29[[#This Row],[Цена]]*Таб04_29[[#This Row],[Заказ]]</f>
        <v>0</v>
      </c>
      <c r="J125" s="18" t="s">
        <v>10644</v>
      </c>
      <c r="K125" s="73" t="str">
        <f t="shared" si="1"/>
        <v/>
      </c>
      <c r="L125" s="12"/>
    </row>
    <row r="126" spans="2:12" ht="15.6" x14ac:dyDescent="0.3">
      <c r="B126" s="34" t="s">
        <v>4903</v>
      </c>
      <c r="C126" s="14" t="s">
        <v>4904</v>
      </c>
      <c r="D126" s="13" t="s">
        <v>10415</v>
      </c>
      <c r="E126" s="13" t="s">
        <v>9965</v>
      </c>
      <c r="F126" s="27">
        <v>5</v>
      </c>
      <c r="G126" s="40">
        <v>8.6999999999999993</v>
      </c>
      <c r="H126" s="13"/>
      <c r="I126" s="17">
        <f>Таб04_29[[#This Row],[Цена]]*Таб04_29[[#This Row],[Заказ]]</f>
        <v>0</v>
      </c>
      <c r="J126" s="18" t="s">
        <v>10644</v>
      </c>
      <c r="K126" s="73" t="str">
        <f t="shared" si="1"/>
        <v/>
      </c>
      <c r="L126" s="12"/>
    </row>
    <row r="127" spans="2:12" ht="15.6" x14ac:dyDescent="0.3">
      <c r="B127" s="34" t="s">
        <v>4905</v>
      </c>
      <c r="C127" s="14" t="s">
        <v>4906</v>
      </c>
      <c r="D127" s="13" t="s">
        <v>10401</v>
      </c>
      <c r="E127" s="13" t="s">
        <v>9965</v>
      </c>
      <c r="F127" s="27">
        <v>5</v>
      </c>
      <c r="G127" s="40">
        <v>7.57</v>
      </c>
      <c r="H127" s="13"/>
      <c r="I127" s="17">
        <f>Таб04_29[[#This Row],[Цена]]*Таб04_29[[#This Row],[Заказ]]</f>
        <v>0</v>
      </c>
      <c r="J127" s="18" t="s">
        <v>10644</v>
      </c>
      <c r="K127" s="73" t="str">
        <f t="shared" si="1"/>
        <v/>
      </c>
      <c r="L127" s="12"/>
    </row>
    <row r="128" spans="2:12" ht="15.6" x14ac:dyDescent="0.3">
      <c r="B128" s="34" t="s">
        <v>4907</v>
      </c>
      <c r="C128" s="14" t="s">
        <v>4908</v>
      </c>
      <c r="D128" s="13" t="s">
        <v>10415</v>
      </c>
      <c r="E128" s="13" t="s">
        <v>9965</v>
      </c>
      <c r="F128" s="27">
        <v>5</v>
      </c>
      <c r="G128" s="40">
        <v>8.6999999999999993</v>
      </c>
      <c r="H128" s="13"/>
      <c r="I128" s="17">
        <f>Таб04_29[[#This Row],[Цена]]*Таб04_29[[#This Row],[Заказ]]</f>
        <v>0</v>
      </c>
      <c r="J128" s="18" t="s">
        <v>10644</v>
      </c>
      <c r="K128" s="73" t="str">
        <f t="shared" si="1"/>
        <v/>
      </c>
      <c r="L128" s="12"/>
    </row>
    <row r="129" spans="2:12" ht="15.6" x14ac:dyDescent="0.3">
      <c r="B129" s="34" t="s">
        <v>4909</v>
      </c>
      <c r="C129" s="14" t="s">
        <v>4910</v>
      </c>
      <c r="D129" s="13" t="s">
        <v>10548</v>
      </c>
      <c r="E129" s="13" t="s">
        <v>9965</v>
      </c>
      <c r="F129" s="27">
        <v>1</v>
      </c>
      <c r="G129" s="40">
        <v>5.38</v>
      </c>
      <c r="H129" s="13"/>
      <c r="I129" s="17">
        <f>Таб04_29[[#This Row],[Цена]]*Таб04_29[[#This Row],[Заказ]]</f>
        <v>0</v>
      </c>
      <c r="J129" s="18" t="s">
        <v>10644</v>
      </c>
      <c r="K129" s="73" t="str">
        <f t="shared" si="1"/>
        <v/>
      </c>
      <c r="L129" s="12"/>
    </row>
    <row r="130" spans="2:12" ht="15.6" x14ac:dyDescent="0.3">
      <c r="B130" s="34" t="s">
        <v>4911</v>
      </c>
      <c r="C130" s="14" t="s">
        <v>4912</v>
      </c>
      <c r="D130" s="13" t="s">
        <v>10401</v>
      </c>
      <c r="E130" s="13" t="s">
        <v>9965</v>
      </c>
      <c r="F130" s="27">
        <v>5</v>
      </c>
      <c r="G130" s="40">
        <v>7.04</v>
      </c>
      <c r="H130" s="13"/>
      <c r="I130" s="17">
        <f>Таб04_29[[#This Row],[Цена]]*Таб04_29[[#This Row],[Заказ]]</f>
        <v>0</v>
      </c>
      <c r="J130" s="18" t="s">
        <v>10644</v>
      </c>
      <c r="K130" s="73" t="str">
        <f t="shared" si="1"/>
        <v/>
      </c>
      <c r="L130" s="12"/>
    </row>
    <row r="131" spans="2:12" ht="15.6" x14ac:dyDescent="0.3">
      <c r="B131" s="34" t="s">
        <v>4913</v>
      </c>
      <c r="C131" s="14" t="s">
        <v>4914</v>
      </c>
      <c r="D131" s="13" t="s">
        <v>10415</v>
      </c>
      <c r="E131" s="13" t="s">
        <v>9965</v>
      </c>
      <c r="F131" s="27">
        <v>5</v>
      </c>
      <c r="G131" s="40">
        <v>8.6999999999999993</v>
      </c>
      <c r="H131" s="13"/>
      <c r="I131" s="17">
        <f>Таб04_29[[#This Row],[Цена]]*Таб04_29[[#This Row],[Заказ]]</f>
        <v>0</v>
      </c>
      <c r="J131" s="18" t="s">
        <v>10644</v>
      </c>
      <c r="K131" s="73" t="str">
        <f t="shared" si="1"/>
        <v/>
      </c>
      <c r="L131" s="12"/>
    </row>
    <row r="132" spans="2:12" ht="15.6" x14ac:dyDescent="0.3">
      <c r="B132" s="34" t="s">
        <v>4899</v>
      </c>
      <c r="C132" s="14" t="s">
        <v>4900</v>
      </c>
      <c r="D132" s="13" t="s">
        <v>10401</v>
      </c>
      <c r="E132" s="13" t="s">
        <v>9965</v>
      </c>
      <c r="F132" s="27">
        <v>5</v>
      </c>
      <c r="G132" s="40">
        <v>7.57</v>
      </c>
      <c r="H132" s="13"/>
      <c r="I132" s="17">
        <f>Таб04_29[[#This Row],[Цена]]*Таб04_29[[#This Row],[Заказ]]</f>
        <v>0</v>
      </c>
      <c r="J132" s="18" t="s">
        <v>10644</v>
      </c>
      <c r="K132" s="73" t="str">
        <f t="shared" si="1"/>
        <v/>
      </c>
      <c r="L132" s="12"/>
    </row>
    <row r="133" spans="2:12" ht="15.6" x14ac:dyDescent="0.3">
      <c r="B133" s="34" t="s">
        <v>4915</v>
      </c>
      <c r="C133" s="14" t="s">
        <v>4916</v>
      </c>
      <c r="D133" s="13" t="s">
        <v>10415</v>
      </c>
      <c r="E133" s="13" t="s">
        <v>9965</v>
      </c>
      <c r="F133" s="27">
        <v>5</v>
      </c>
      <c r="G133" s="40">
        <v>10.65</v>
      </c>
      <c r="H133" s="13"/>
      <c r="I133" s="17">
        <f>Таб04_29[[#This Row],[Цена]]*Таб04_29[[#This Row],[Заказ]]</f>
        <v>0</v>
      </c>
      <c r="J133" s="18" t="s">
        <v>10644</v>
      </c>
      <c r="K133" s="73" t="str">
        <f t="shared" si="1"/>
        <v/>
      </c>
      <c r="L133" s="12"/>
    </row>
    <row r="134" spans="2:12" ht="15.6" x14ac:dyDescent="0.3">
      <c r="B134" s="34" t="s">
        <v>4917</v>
      </c>
      <c r="C134" s="14" t="s">
        <v>4918</v>
      </c>
      <c r="D134" s="13" t="s">
        <v>10401</v>
      </c>
      <c r="E134" s="13" t="s">
        <v>9965</v>
      </c>
      <c r="F134" s="27">
        <v>5</v>
      </c>
      <c r="G134" s="40">
        <v>7.57</v>
      </c>
      <c r="H134" s="13"/>
      <c r="I134" s="17">
        <f>Таб04_29[[#This Row],[Цена]]*Таб04_29[[#This Row],[Заказ]]</f>
        <v>0</v>
      </c>
      <c r="J134" s="18" t="s">
        <v>10644</v>
      </c>
      <c r="K134" s="73" t="str">
        <f t="shared" ref="K134:K197" si="2">IF(AND($K$4&gt;0,$K$4&lt;300),"Минимальный заказ по вкладке 300 евро","")</f>
        <v/>
      </c>
      <c r="L134" s="12"/>
    </row>
    <row r="135" spans="2:12" ht="15.6" x14ac:dyDescent="0.3">
      <c r="B135" s="34" t="s">
        <v>4919</v>
      </c>
      <c r="C135" s="14" t="s">
        <v>4920</v>
      </c>
      <c r="D135" s="13" t="s">
        <v>10546</v>
      </c>
      <c r="E135" s="13" t="s">
        <v>9965</v>
      </c>
      <c r="F135" s="27">
        <v>5</v>
      </c>
      <c r="G135" s="40">
        <v>8.4600000000000009</v>
      </c>
      <c r="H135" s="13"/>
      <c r="I135" s="17">
        <f>Таб04_29[[#This Row],[Цена]]*Таб04_29[[#This Row],[Заказ]]</f>
        <v>0</v>
      </c>
      <c r="J135" s="18" t="s">
        <v>10644</v>
      </c>
      <c r="K135" s="73" t="str">
        <f t="shared" si="2"/>
        <v/>
      </c>
      <c r="L135" s="12"/>
    </row>
    <row r="136" spans="2:12" ht="15.6" x14ac:dyDescent="0.3">
      <c r="B136" s="34" t="s">
        <v>4923</v>
      </c>
      <c r="C136" s="14" t="s">
        <v>4924</v>
      </c>
      <c r="D136" s="13" t="s">
        <v>10415</v>
      </c>
      <c r="E136" s="13" t="s">
        <v>9965</v>
      </c>
      <c r="F136" s="27">
        <v>5</v>
      </c>
      <c r="G136" s="40">
        <v>9.94</v>
      </c>
      <c r="H136" s="13"/>
      <c r="I136" s="17">
        <f>Таб04_29[[#This Row],[Цена]]*Таб04_29[[#This Row],[Заказ]]</f>
        <v>0</v>
      </c>
      <c r="J136" s="18" t="s">
        <v>10644</v>
      </c>
      <c r="K136" s="73" t="str">
        <f t="shared" si="2"/>
        <v/>
      </c>
      <c r="L136" s="12"/>
    </row>
    <row r="137" spans="2:12" ht="15.6" x14ac:dyDescent="0.3">
      <c r="B137" s="34" t="s">
        <v>5270</v>
      </c>
      <c r="C137" s="14" t="s">
        <v>5271</v>
      </c>
      <c r="D137" s="13" t="s">
        <v>10415</v>
      </c>
      <c r="E137" s="13" t="s">
        <v>9965</v>
      </c>
      <c r="F137" s="27">
        <v>5</v>
      </c>
      <c r="G137" s="40">
        <v>9.94</v>
      </c>
      <c r="H137" s="13"/>
      <c r="I137" s="17">
        <f>Таб04_29[[#This Row],[Цена]]*Таб04_29[[#This Row],[Заказ]]</f>
        <v>0</v>
      </c>
      <c r="J137" s="18" t="s">
        <v>10644</v>
      </c>
      <c r="K137" s="73" t="str">
        <f t="shared" si="2"/>
        <v/>
      </c>
      <c r="L137" s="12"/>
    </row>
    <row r="138" spans="2:12" ht="15.6" x14ac:dyDescent="0.3">
      <c r="B138" s="34" t="s">
        <v>5280</v>
      </c>
      <c r="C138" s="14" t="s">
        <v>5281</v>
      </c>
      <c r="D138" s="13" t="s">
        <v>10415</v>
      </c>
      <c r="E138" s="13" t="s">
        <v>9965</v>
      </c>
      <c r="F138" s="27">
        <v>5</v>
      </c>
      <c r="G138" s="40">
        <v>10.65</v>
      </c>
      <c r="H138" s="13"/>
      <c r="I138" s="17">
        <f>Таб04_29[[#This Row],[Цена]]*Таб04_29[[#This Row],[Заказ]]</f>
        <v>0</v>
      </c>
      <c r="J138" s="18" t="s">
        <v>10644</v>
      </c>
      <c r="K138" s="73" t="str">
        <f t="shared" si="2"/>
        <v/>
      </c>
      <c r="L138" s="12"/>
    </row>
    <row r="139" spans="2:12" ht="15.6" x14ac:dyDescent="0.3">
      <c r="B139" s="34" t="s">
        <v>5282</v>
      </c>
      <c r="C139" s="14" t="s">
        <v>5283</v>
      </c>
      <c r="D139" s="13" t="s">
        <v>10045</v>
      </c>
      <c r="E139" s="13" t="s">
        <v>9965</v>
      </c>
      <c r="F139" s="27">
        <v>3</v>
      </c>
      <c r="G139" s="40">
        <v>13.01</v>
      </c>
      <c r="H139" s="13"/>
      <c r="I139" s="17">
        <f>Таб04_29[[#This Row],[Цена]]*Таб04_29[[#This Row],[Заказ]]</f>
        <v>0</v>
      </c>
      <c r="J139" s="18" t="s">
        <v>10644</v>
      </c>
      <c r="K139" s="73" t="str">
        <f t="shared" si="2"/>
        <v/>
      </c>
      <c r="L139" s="12"/>
    </row>
    <row r="140" spans="2:12" ht="15.6" x14ac:dyDescent="0.3">
      <c r="B140" s="34" t="s">
        <v>5278</v>
      </c>
      <c r="C140" s="14" t="s">
        <v>5279</v>
      </c>
      <c r="D140" s="13" t="s">
        <v>10415</v>
      </c>
      <c r="E140" s="13" t="s">
        <v>9965</v>
      </c>
      <c r="F140" s="27">
        <v>5</v>
      </c>
      <c r="G140" s="40">
        <v>9.23</v>
      </c>
      <c r="H140" s="13"/>
      <c r="I140" s="17">
        <f>Таб04_29[[#This Row],[Цена]]*Таб04_29[[#This Row],[Заказ]]</f>
        <v>0</v>
      </c>
      <c r="J140" s="18" t="s">
        <v>10644</v>
      </c>
      <c r="K140" s="73" t="str">
        <f t="shared" si="2"/>
        <v/>
      </c>
      <c r="L140" s="12"/>
    </row>
    <row r="141" spans="2:12" ht="15.6" x14ac:dyDescent="0.3">
      <c r="B141" s="34" t="s">
        <v>5274</v>
      </c>
      <c r="C141" s="14" t="s">
        <v>5275</v>
      </c>
      <c r="D141" s="13" t="s">
        <v>10415</v>
      </c>
      <c r="E141" s="13" t="s">
        <v>9965</v>
      </c>
      <c r="F141" s="27">
        <v>5</v>
      </c>
      <c r="G141" s="40">
        <v>10.65</v>
      </c>
      <c r="H141" s="13"/>
      <c r="I141" s="17">
        <f>Таб04_29[[#This Row],[Цена]]*Таб04_29[[#This Row],[Заказ]]</f>
        <v>0</v>
      </c>
      <c r="J141" s="18" t="s">
        <v>10644</v>
      </c>
      <c r="K141" s="73" t="str">
        <f t="shared" si="2"/>
        <v/>
      </c>
      <c r="L141" s="12"/>
    </row>
    <row r="142" spans="2:12" ht="15.6" x14ac:dyDescent="0.3">
      <c r="B142" s="34" t="s">
        <v>5276</v>
      </c>
      <c r="C142" s="14" t="s">
        <v>5277</v>
      </c>
      <c r="D142" s="13" t="s">
        <v>10415</v>
      </c>
      <c r="E142" s="13" t="s">
        <v>9965</v>
      </c>
      <c r="F142" s="27">
        <v>5</v>
      </c>
      <c r="G142" s="40">
        <v>10.65</v>
      </c>
      <c r="H142" s="13"/>
      <c r="I142" s="17">
        <f>Таб04_29[[#This Row],[Цена]]*Таб04_29[[#This Row],[Заказ]]</f>
        <v>0</v>
      </c>
      <c r="J142" s="18" t="s">
        <v>10644</v>
      </c>
      <c r="K142" s="73" t="str">
        <f t="shared" si="2"/>
        <v/>
      </c>
      <c r="L142" s="12"/>
    </row>
    <row r="143" spans="2:12" ht="15.6" x14ac:dyDescent="0.3">
      <c r="B143" s="34" t="s">
        <v>5272</v>
      </c>
      <c r="C143" s="14" t="s">
        <v>5273</v>
      </c>
      <c r="D143" s="13" t="s">
        <v>10045</v>
      </c>
      <c r="E143" s="13" t="s">
        <v>9965</v>
      </c>
      <c r="F143" s="27">
        <v>3</v>
      </c>
      <c r="G143" s="40">
        <v>12.31</v>
      </c>
      <c r="H143" s="13"/>
      <c r="I143" s="17">
        <f>Таб04_29[[#This Row],[Цена]]*Таб04_29[[#This Row],[Заказ]]</f>
        <v>0</v>
      </c>
      <c r="J143" s="18" t="s">
        <v>10644</v>
      </c>
      <c r="K143" s="73" t="str">
        <f t="shared" si="2"/>
        <v/>
      </c>
      <c r="L143" s="12"/>
    </row>
    <row r="144" spans="2:12" ht="15.6" x14ac:dyDescent="0.3">
      <c r="B144" s="34" t="s">
        <v>5230</v>
      </c>
      <c r="C144" s="14" t="s">
        <v>5231</v>
      </c>
      <c r="D144" s="13" t="s">
        <v>10220</v>
      </c>
      <c r="E144" s="13" t="s">
        <v>9965</v>
      </c>
      <c r="F144" s="27">
        <v>3</v>
      </c>
      <c r="G144" s="40">
        <v>26.96</v>
      </c>
      <c r="H144" s="13"/>
      <c r="I144" s="17">
        <f>Таб04_29[[#This Row],[Цена]]*Таб04_29[[#This Row],[Заказ]]</f>
        <v>0</v>
      </c>
      <c r="J144" s="18" t="s">
        <v>10644</v>
      </c>
      <c r="K144" s="73" t="str">
        <f t="shared" si="2"/>
        <v/>
      </c>
      <c r="L144" s="12"/>
    </row>
    <row r="145" spans="2:12" ht="15.6" x14ac:dyDescent="0.3">
      <c r="B145" s="34" t="s">
        <v>5228</v>
      </c>
      <c r="C145" s="14" t="s">
        <v>5229</v>
      </c>
      <c r="D145" s="13" t="s">
        <v>10415</v>
      </c>
      <c r="E145" s="13" t="s">
        <v>9965</v>
      </c>
      <c r="F145" s="27">
        <v>5</v>
      </c>
      <c r="G145" s="40">
        <v>13.48</v>
      </c>
      <c r="H145" s="13"/>
      <c r="I145" s="17">
        <f>Таб04_29[[#This Row],[Цена]]*Таб04_29[[#This Row],[Заказ]]</f>
        <v>0</v>
      </c>
      <c r="J145" s="18" t="s">
        <v>10644</v>
      </c>
      <c r="K145" s="73" t="str">
        <f t="shared" si="2"/>
        <v/>
      </c>
      <c r="L145" s="12"/>
    </row>
    <row r="146" spans="2:12" ht="15.6" x14ac:dyDescent="0.3">
      <c r="B146" s="34" t="s">
        <v>5232</v>
      </c>
      <c r="C146" s="14" t="s">
        <v>5233</v>
      </c>
      <c r="D146" s="13" t="s">
        <v>10045</v>
      </c>
      <c r="E146" s="13" t="s">
        <v>9965</v>
      </c>
      <c r="F146" s="27">
        <v>3</v>
      </c>
      <c r="G146" s="40">
        <v>21.51</v>
      </c>
      <c r="H146" s="13"/>
      <c r="I146" s="17">
        <f>Таб04_29[[#This Row],[Цена]]*Таб04_29[[#This Row],[Заказ]]</f>
        <v>0</v>
      </c>
      <c r="J146" s="18" t="s">
        <v>10644</v>
      </c>
      <c r="K146" s="73" t="str">
        <f t="shared" si="2"/>
        <v/>
      </c>
      <c r="L146" s="12"/>
    </row>
    <row r="147" spans="2:12" ht="15.6" x14ac:dyDescent="0.3">
      <c r="B147" s="34" t="s">
        <v>4795</v>
      </c>
      <c r="C147" s="14" t="s">
        <v>4796</v>
      </c>
      <c r="D147" s="13" t="s">
        <v>10045</v>
      </c>
      <c r="E147" s="13" t="s">
        <v>9965</v>
      </c>
      <c r="F147" s="27">
        <v>3</v>
      </c>
      <c r="G147" s="40">
        <v>21.51</v>
      </c>
      <c r="H147" s="13"/>
      <c r="I147" s="17">
        <f>Таб04_29[[#This Row],[Цена]]*Таб04_29[[#This Row],[Заказ]]</f>
        <v>0</v>
      </c>
      <c r="J147" s="18" t="s">
        <v>10644</v>
      </c>
      <c r="K147" s="73" t="str">
        <f t="shared" si="2"/>
        <v/>
      </c>
      <c r="L147" s="12"/>
    </row>
    <row r="148" spans="2:12" ht="15.6" x14ac:dyDescent="0.3">
      <c r="B148" s="34" t="s">
        <v>4829</v>
      </c>
      <c r="C148" s="14" t="s">
        <v>4830</v>
      </c>
      <c r="D148" s="13" t="s">
        <v>10045</v>
      </c>
      <c r="E148" s="13" t="s">
        <v>9965</v>
      </c>
      <c r="F148" s="27">
        <v>3</v>
      </c>
      <c r="G148" s="40">
        <v>21.51</v>
      </c>
      <c r="H148" s="13"/>
      <c r="I148" s="17">
        <f>Таб04_29[[#This Row],[Цена]]*Таб04_29[[#This Row],[Заказ]]</f>
        <v>0</v>
      </c>
      <c r="J148" s="18" t="s">
        <v>10644</v>
      </c>
      <c r="K148" s="73" t="str">
        <f t="shared" si="2"/>
        <v/>
      </c>
      <c r="L148" s="12"/>
    </row>
    <row r="149" spans="2:12" ht="15.6" x14ac:dyDescent="0.3">
      <c r="B149" s="34" t="s">
        <v>4831</v>
      </c>
      <c r="C149" s="14" t="s">
        <v>4832</v>
      </c>
      <c r="D149" s="13" t="s">
        <v>10045</v>
      </c>
      <c r="E149" s="13" t="s">
        <v>9965</v>
      </c>
      <c r="F149" s="27">
        <v>3</v>
      </c>
      <c r="G149" s="40">
        <v>21.51</v>
      </c>
      <c r="H149" s="13"/>
      <c r="I149" s="17">
        <f>Таб04_29[[#This Row],[Цена]]*Таб04_29[[#This Row],[Заказ]]</f>
        <v>0</v>
      </c>
      <c r="J149" s="18" t="s">
        <v>10644</v>
      </c>
      <c r="K149" s="73" t="str">
        <f t="shared" si="2"/>
        <v/>
      </c>
      <c r="L149" s="12"/>
    </row>
    <row r="150" spans="2:12" ht="15.6" x14ac:dyDescent="0.3">
      <c r="B150" s="34" t="s">
        <v>4799</v>
      </c>
      <c r="C150" s="14" t="s">
        <v>4800</v>
      </c>
      <c r="D150" s="13" t="s">
        <v>10415</v>
      </c>
      <c r="E150" s="13" t="s">
        <v>9965</v>
      </c>
      <c r="F150" s="27">
        <v>5</v>
      </c>
      <c r="G150" s="40">
        <v>19.5</v>
      </c>
      <c r="H150" s="13"/>
      <c r="I150" s="17">
        <f>Таб04_29[[#This Row],[Цена]]*Таб04_29[[#This Row],[Заказ]]</f>
        <v>0</v>
      </c>
      <c r="J150" s="18" t="s">
        <v>10644</v>
      </c>
      <c r="K150" s="73" t="str">
        <f t="shared" si="2"/>
        <v/>
      </c>
      <c r="L150" s="12"/>
    </row>
    <row r="151" spans="2:12" ht="15.6" x14ac:dyDescent="0.3">
      <c r="B151" s="34" t="s">
        <v>4825</v>
      </c>
      <c r="C151" s="14" t="s">
        <v>4826</v>
      </c>
      <c r="D151" s="13" t="s">
        <v>10045</v>
      </c>
      <c r="E151" s="13" t="s">
        <v>9965</v>
      </c>
      <c r="F151" s="27">
        <v>3</v>
      </c>
      <c r="G151" s="40">
        <v>21.51</v>
      </c>
      <c r="H151" s="13"/>
      <c r="I151" s="17">
        <f>Таб04_29[[#This Row],[Цена]]*Таб04_29[[#This Row],[Заказ]]</f>
        <v>0</v>
      </c>
      <c r="J151" s="18" t="s">
        <v>10644</v>
      </c>
      <c r="K151" s="73" t="str">
        <f t="shared" si="2"/>
        <v/>
      </c>
      <c r="L151" s="12"/>
    </row>
    <row r="152" spans="2:12" ht="15.6" x14ac:dyDescent="0.3">
      <c r="B152" s="34" t="s">
        <v>4797</v>
      </c>
      <c r="C152" s="14" t="s">
        <v>4798</v>
      </c>
      <c r="D152" s="13" t="s">
        <v>10045</v>
      </c>
      <c r="E152" s="13" t="s">
        <v>9965</v>
      </c>
      <c r="F152" s="27">
        <v>3</v>
      </c>
      <c r="G152" s="40">
        <v>25.05</v>
      </c>
      <c r="H152" s="13"/>
      <c r="I152" s="17">
        <f>Таб04_29[[#This Row],[Цена]]*Таб04_29[[#This Row],[Заказ]]</f>
        <v>0</v>
      </c>
      <c r="J152" s="18" t="s">
        <v>10644</v>
      </c>
      <c r="K152" s="73" t="str">
        <f t="shared" si="2"/>
        <v/>
      </c>
      <c r="L152" s="12"/>
    </row>
    <row r="153" spans="2:12" ht="15.6" x14ac:dyDescent="0.3">
      <c r="B153" s="34" t="s">
        <v>4811</v>
      </c>
      <c r="C153" s="14" t="s">
        <v>4812</v>
      </c>
      <c r="D153" s="13" t="s">
        <v>10045</v>
      </c>
      <c r="E153" s="13" t="s">
        <v>9965</v>
      </c>
      <c r="F153" s="27">
        <v>3</v>
      </c>
      <c r="G153" s="40">
        <v>21.51</v>
      </c>
      <c r="H153" s="13"/>
      <c r="I153" s="17">
        <f>Таб04_29[[#This Row],[Цена]]*Таб04_29[[#This Row],[Заказ]]</f>
        <v>0</v>
      </c>
      <c r="J153" s="18" t="s">
        <v>10644</v>
      </c>
      <c r="K153" s="73" t="str">
        <f t="shared" si="2"/>
        <v/>
      </c>
      <c r="L153" s="12"/>
    </row>
    <row r="154" spans="2:12" ht="15.6" x14ac:dyDescent="0.3">
      <c r="B154" s="34" t="s">
        <v>4807</v>
      </c>
      <c r="C154" s="14" t="s">
        <v>4808</v>
      </c>
      <c r="D154" s="13" t="s">
        <v>10045</v>
      </c>
      <c r="E154" s="13" t="s">
        <v>9965</v>
      </c>
      <c r="F154" s="27">
        <v>3</v>
      </c>
      <c r="G154" s="40">
        <v>21.51</v>
      </c>
      <c r="H154" s="13"/>
      <c r="I154" s="17">
        <f>Таб04_29[[#This Row],[Цена]]*Таб04_29[[#This Row],[Заказ]]</f>
        <v>0</v>
      </c>
      <c r="J154" s="18" t="s">
        <v>10644</v>
      </c>
      <c r="K154" s="73" t="str">
        <f t="shared" si="2"/>
        <v/>
      </c>
      <c r="L154" s="12"/>
    </row>
    <row r="155" spans="2:12" ht="15.6" x14ac:dyDescent="0.3">
      <c r="B155" s="34" t="s">
        <v>4809</v>
      </c>
      <c r="C155" s="14" t="s">
        <v>4810</v>
      </c>
      <c r="D155" s="13" t="s">
        <v>10045</v>
      </c>
      <c r="E155" s="13" t="s">
        <v>9965</v>
      </c>
      <c r="F155" s="27">
        <v>3</v>
      </c>
      <c r="G155" s="40">
        <v>21.51</v>
      </c>
      <c r="H155" s="13"/>
      <c r="I155" s="17">
        <f>Таб04_29[[#This Row],[Цена]]*Таб04_29[[#This Row],[Заказ]]</f>
        <v>0</v>
      </c>
      <c r="J155" s="18" t="s">
        <v>10644</v>
      </c>
      <c r="K155" s="73" t="str">
        <f t="shared" si="2"/>
        <v/>
      </c>
      <c r="L155" s="12"/>
    </row>
    <row r="156" spans="2:12" ht="15.6" x14ac:dyDescent="0.3">
      <c r="B156" s="34" t="s">
        <v>4813</v>
      </c>
      <c r="C156" s="14" t="s">
        <v>4814</v>
      </c>
      <c r="D156" s="13" t="s">
        <v>10045</v>
      </c>
      <c r="E156" s="13" t="s">
        <v>9965</v>
      </c>
      <c r="F156" s="27">
        <v>3</v>
      </c>
      <c r="G156" s="40">
        <v>23.99</v>
      </c>
      <c r="H156" s="13"/>
      <c r="I156" s="17">
        <f>Таб04_29[[#This Row],[Цена]]*Таб04_29[[#This Row],[Заказ]]</f>
        <v>0</v>
      </c>
      <c r="J156" s="18" t="s">
        <v>10644</v>
      </c>
      <c r="K156" s="73" t="str">
        <f t="shared" si="2"/>
        <v/>
      </c>
      <c r="L156" s="12"/>
    </row>
    <row r="157" spans="2:12" ht="15.6" x14ac:dyDescent="0.3">
      <c r="B157" s="34" t="s">
        <v>4823</v>
      </c>
      <c r="C157" s="14" t="s">
        <v>4824</v>
      </c>
      <c r="D157" s="13" t="s">
        <v>10045</v>
      </c>
      <c r="E157" s="13" t="s">
        <v>9965</v>
      </c>
      <c r="F157" s="27">
        <v>3</v>
      </c>
      <c r="G157" s="40">
        <v>22.93</v>
      </c>
      <c r="H157" s="13"/>
      <c r="I157" s="17">
        <f>Таб04_29[[#This Row],[Цена]]*Таб04_29[[#This Row],[Заказ]]</f>
        <v>0</v>
      </c>
      <c r="J157" s="18" t="s">
        <v>10644</v>
      </c>
      <c r="K157" s="73" t="str">
        <f t="shared" si="2"/>
        <v/>
      </c>
      <c r="L157" s="12"/>
    </row>
    <row r="158" spans="2:12" ht="15.6" x14ac:dyDescent="0.3">
      <c r="B158" s="34" t="s">
        <v>4801</v>
      </c>
      <c r="C158" s="14" t="s">
        <v>4802</v>
      </c>
      <c r="D158" s="13" t="s">
        <v>10045</v>
      </c>
      <c r="E158" s="13" t="s">
        <v>9965</v>
      </c>
      <c r="F158" s="27">
        <v>3</v>
      </c>
      <c r="G158" s="40">
        <v>20.45</v>
      </c>
      <c r="H158" s="13"/>
      <c r="I158" s="17">
        <f>Таб04_29[[#This Row],[Цена]]*Таб04_29[[#This Row],[Заказ]]</f>
        <v>0</v>
      </c>
      <c r="J158" s="18" t="s">
        <v>10644</v>
      </c>
      <c r="K158" s="73" t="str">
        <f t="shared" si="2"/>
        <v/>
      </c>
      <c r="L158" s="12"/>
    </row>
    <row r="159" spans="2:12" ht="15.6" x14ac:dyDescent="0.3">
      <c r="B159" s="34" t="s">
        <v>4803</v>
      </c>
      <c r="C159" s="14" t="s">
        <v>4804</v>
      </c>
      <c r="D159" s="13" t="s">
        <v>10045</v>
      </c>
      <c r="E159" s="13" t="s">
        <v>9965</v>
      </c>
      <c r="F159" s="27">
        <v>3</v>
      </c>
      <c r="G159" s="40">
        <v>23.64</v>
      </c>
      <c r="H159" s="13"/>
      <c r="I159" s="17">
        <f>Таб04_29[[#This Row],[Цена]]*Таб04_29[[#This Row],[Заказ]]</f>
        <v>0</v>
      </c>
      <c r="J159" s="18" t="s">
        <v>10644</v>
      </c>
      <c r="K159" s="73" t="str">
        <f t="shared" si="2"/>
        <v/>
      </c>
      <c r="L159" s="12"/>
    </row>
    <row r="160" spans="2:12" ht="15.6" x14ac:dyDescent="0.3">
      <c r="B160" s="34" t="s">
        <v>4805</v>
      </c>
      <c r="C160" s="14" t="s">
        <v>4806</v>
      </c>
      <c r="D160" s="13" t="s">
        <v>10045</v>
      </c>
      <c r="E160" s="13" t="s">
        <v>9965</v>
      </c>
      <c r="F160" s="27">
        <v>3</v>
      </c>
      <c r="G160" s="40">
        <v>21.51</v>
      </c>
      <c r="H160" s="13"/>
      <c r="I160" s="17">
        <f>Таб04_29[[#This Row],[Цена]]*Таб04_29[[#This Row],[Заказ]]</f>
        <v>0</v>
      </c>
      <c r="J160" s="18" t="s">
        <v>10644</v>
      </c>
      <c r="K160" s="73" t="str">
        <f t="shared" si="2"/>
        <v/>
      </c>
      <c r="L160" s="12"/>
    </row>
    <row r="161" spans="2:12" ht="15.6" x14ac:dyDescent="0.3">
      <c r="B161" s="34" t="s">
        <v>4815</v>
      </c>
      <c r="C161" s="14" t="s">
        <v>4816</v>
      </c>
      <c r="D161" s="13" t="s">
        <v>10045</v>
      </c>
      <c r="E161" s="13" t="s">
        <v>9965</v>
      </c>
      <c r="F161" s="27">
        <v>3</v>
      </c>
      <c r="G161" s="40">
        <v>27.18</v>
      </c>
      <c r="H161" s="13"/>
      <c r="I161" s="17">
        <f>Таб04_29[[#This Row],[Цена]]*Таб04_29[[#This Row],[Заказ]]</f>
        <v>0</v>
      </c>
      <c r="J161" s="18" t="s">
        <v>10644</v>
      </c>
      <c r="K161" s="73" t="str">
        <f t="shared" si="2"/>
        <v/>
      </c>
      <c r="L161" s="12"/>
    </row>
    <row r="162" spans="2:12" ht="15.6" x14ac:dyDescent="0.3">
      <c r="B162" s="34" t="s">
        <v>4817</v>
      </c>
      <c r="C162" s="14" t="s">
        <v>4818</v>
      </c>
      <c r="D162" s="13" t="s">
        <v>10415</v>
      </c>
      <c r="E162" s="13" t="s">
        <v>9965</v>
      </c>
      <c r="F162" s="27">
        <v>5</v>
      </c>
      <c r="G162" s="40">
        <v>19.850000000000001</v>
      </c>
      <c r="H162" s="13"/>
      <c r="I162" s="17">
        <f>Таб04_29[[#This Row],[Цена]]*Таб04_29[[#This Row],[Заказ]]</f>
        <v>0</v>
      </c>
      <c r="J162" s="18" t="s">
        <v>10644</v>
      </c>
      <c r="K162" s="73" t="str">
        <f t="shared" si="2"/>
        <v/>
      </c>
      <c r="L162" s="12"/>
    </row>
    <row r="163" spans="2:12" ht="15.6" x14ac:dyDescent="0.3">
      <c r="B163" s="34" t="s">
        <v>4819</v>
      </c>
      <c r="C163" s="14" t="s">
        <v>4820</v>
      </c>
      <c r="D163" s="13" t="s">
        <v>10045</v>
      </c>
      <c r="E163" s="13" t="s">
        <v>9965</v>
      </c>
      <c r="F163" s="27">
        <v>3</v>
      </c>
      <c r="G163" s="40">
        <v>22.93</v>
      </c>
      <c r="H163" s="13"/>
      <c r="I163" s="17">
        <f>Таб04_29[[#This Row],[Цена]]*Таб04_29[[#This Row],[Заказ]]</f>
        <v>0</v>
      </c>
      <c r="J163" s="18" t="s">
        <v>10644</v>
      </c>
      <c r="K163" s="73" t="str">
        <f t="shared" si="2"/>
        <v/>
      </c>
      <c r="L163" s="12"/>
    </row>
    <row r="164" spans="2:12" ht="15.6" x14ac:dyDescent="0.3">
      <c r="B164" s="34" t="s">
        <v>4821</v>
      </c>
      <c r="C164" s="14" t="s">
        <v>4822</v>
      </c>
      <c r="D164" s="13" t="s">
        <v>10045</v>
      </c>
      <c r="E164" s="13" t="s">
        <v>9965</v>
      </c>
      <c r="F164" s="27">
        <v>3</v>
      </c>
      <c r="G164" s="40">
        <v>22.93</v>
      </c>
      <c r="H164" s="13"/>
      <c r="I164" s="17">
        <f>Таб04_29[[#This Row],[Цена]]*Таб04_29[[#This Row],[Заказ]]</f>
        <v>0</v>
      </c>
      <c r="J164" s="18" t="s">
        <v>10644</v>
      </c>
      <c r="K164" s="73" t="str">
        <f t="shared" si="2"/>
        <v/>
      </c>
      <c r="L164" s="12"/>
    </row>
    <row r="165" spans="2:12" ht="15.6" x14ac:dyDescent="0.3">
      <c r="B165" s="34" t="s">
        <v>4827</v>
      </c>
      <c r="C165" s="14" t="s">
        <v>4828</v>
      </c>
      <c r="D165" s="13" t="s">
        <v>10415</v>
      </c>
      <c r="E165" s="13" t="s">
        <v>9965</v>
      </c>
      <c r="F165" s="27">
        <v>5</v>
      </c>
      <c r="G165" s="40">
        <v>18.440000000000001</v>
      </c>
      <c r="H165" s="13"/>
      <c r="I165" s="17">
        <f>Таб04_29[[#This Row],[Цена]]*Таб04_29[[#This Row],[Заказ]]</f>
        <v>0</v>
      </c>
      <c r="J165" s="18" t="s">
        <v>10644</v>
      </c>
      <c r="K165" s="73" t="str">
        <f t="shared" si="2"/>
        <v/>
      </c>
      <c r="L165" s="12"/>
    </row>
    <row r="166" spans="2:12" ht="15.6" x14ac:dyDescent="0.3">
      <c r="B166" s="34" t="s">
        <v>4337</v>
      </c>
      <c r="C166" s="14" t="s">
        <v>4338</v>
      </c>
      <c r="D166" s="13" t="s">
        <v>10415</v>
      </c>
      <c r="E166" s="13" t="s">
        <v>9965</v>
      </c>
      <c r="F166" s="27">
        <v>5</v>
      </c>
      <c r="G166" s="40">
        <v>21.27</v>
      </c>
      <c r="H166" s="13"/>
      <c r="I166" s="17">
        <f>Таб04_29[[#This Row],[Цена]]*Таб04_29[[#This Row],[Заказ]]</f>
        <v>0</v>
      </c>
      <c r="J166" s="18" t="s">
        <v>10644</v>
      </c>
      <c r="K166" s="73" t="str">
        <f t="shared" si="2"/>
        <v/>
      </c>
      <c r="L166" s="12"/>
    </row>
    <row r="167" spans="2:12" ht="15.6" x14ac:dyDescent="0.3">
      <c r="B167" s="34" t="s">
        <v>4341</v>
      </c>
      <c r="C167" s="14" t="s">
        <v>4342</v>
      </c>
      <c r="D167" s="13" t="s">
        <v>10045</v>
      </c>
      <c r="E167" s="13" t="s">
        <v>9965</v>
      </c>
      <c r="F167" s="27">
        <v>3</v>
      </c>
      <c r="G167" s="40">
        <v>13.37</v>
      </c>
      <c r="H167" s="13"/>
      <c r="I167" s="17">
        <f>Таб04_29[[#This Row],[Цена]]*Таб04_29[[#This Row],[Заказ]]</f>
        <v>0</v>
      </c>
      <c r="J167" s="18" t="s">
        <v>10644</v>
      </c>
      <c r="K167" s="73" t="str">
        <f t="shared" si="2"/>
        <v/>
      </c>
      <c r="L167" s="12"/>
    </row>
    <row r="168" spans="2:12" ht="15.6" x14ac:dyDescent="0.3">
      <c r="B168" s="34" t="s">
        <v>4343</v>
      </c>
      <c r="C168" s="14" t="s">
        <v>4344</v>
      </c>
      <c r="D168" s="13" t="s">
        <v>10415</v>
      </c>
      <c r="E168" s="13" t="s">
        <v>9965</v>
      </c>
      <c r="F168" s="27">
        <v>5</v>
      </c>
      <c r="G168" s="40">
        <v>10.65</v>
      </c>
      <c r="H168" s="13"/>
      <c r="I168" s="17">
        <f>Таб04_29[[#This Row],[Цена]]*Таб04_29[[#This Row],[Заказ]]</f>
        <v>0</v>
      </c>
      <c r="J168" s="18" t="s">
        <v>10644</v>
      </c>
      <c r="K168" s="73" t="str">
        <f t="shared" si="2"/>
        <v/>
      </c>
      <c r="L168" s="12"/>
    </row>
    <row r="169" spans="2:12" ht="15.6" x14ac:dyDescent="0.3">
      <c r="B169" s="34" t="s">
        <v>4345</v>
      </c>
      <c r="C169" s="14" t="s">
        <v>4346</v>
      </c>
      <c r="D169" s="13" t="s">
        <v>10415</v>
      </c>
      <c r="E169" s="13" t="s">
        <v>9965</v>
      </c>
      <c r="F169" s="27">
        <v>5</v>
      </c>
      <c r="G169" s="40">
        <v>10.65</v>
      </c>
      <c r="H169" s="13"/>
      <c r="I169" s="17">
        <f>Таб04_29[[#This Row],[Цена]]*Таб04_29[[#This Row],[Заказ]]</f>
        <v>0</v>
      </c>
      <c r="J169" s="18" t="s">
        <v>10644</v>
      </c>
      <c r="K169" s="73" t="str">
        <f t="shared" si="2"/>
        <v/>
      </c>
      <c r="L169" s="12"/>
    </row>
    <row r="170" spans="2:12" ht="15.6" x14ac:dyDescent="0.3">
      <c r="B170" s="34" t="s">
        <v>4347</v>
      </c>
      <c r="C170" s="14" t="s">
        <v>4348</v>
      </c>
      <c r="D170" s="13" t="s">
        <v>10415</v>
      </c>
      <c r="E170" s="13" t="s">
        <v>9965</v>
      </c>
      <c r="F170" s="27">
        <v>5</v>
      </c>
      <c r="G170" s="40">
        <v>11.71</v>
      </c>
      <c r="H170" s="13"/>
      <c r="I170" s="17">
        <f>Таб04_29[[#This Row],[Цена]]*Таб04_29[[#This Row],[Заказ]]</f>
        <v>0</v>
      </c>
      <c r="J170" s="18" t="s">
        <v>10644</v>
      </c>
      <c r="K170" s="73" t="str">
        <f t="shared" si="2"/>
        <v/>
      </c>
      <c r="L170" s="12"/>
    </row>
    <row r="171" spans="2:12" ht="15.6" x14ac:dyDescent="0.3">
      <c r="B171" s="34" t="s">
        <v>4349</v>
      </c>
      <c r="C171" s="14" t="s">
        <v>4350</v>
      </c>
      <c r="D171" s="13" t="s">
        <v>10415</v>
      </c>
      <c r="E171" s="13" t="s">
        <v>9965</v>
      </c>
      <c r="F171" s="27">
        <v>5</v>
      </c>
      <c r="G171" s="40">
        <v>11.71</v>
      </c>
      <c r="H171" s="13"/>
      <c r="I171" s="17">
        <f>Таб04_29[[#This Row],[Цена]]*Таб04_29[[#This Row],[Заказ]]</f>
        <v>0</v>
      </c>
      <c r="J171" s="18" t="s">
        <v>10644</v>
      </c>
      <c r="K171" s="73" t="str">
        <f t="shared" si="2"/>
        <v/>
      </c>
      <c r="L171" s="12"/>
    </row>
    <row r="172" spans="2:12" ht="15.6" x14ac:dyDescent="0.3">
      <c r="B172" s="34" t="s">
        <v>4351</v>
      </c>
      <c r="C172" s="14" t="s">
        <v>4352</v>
      </c>
      <c r="D172" s="13" t="s">
        <v>10415</v>
      </c>
      <c r="E172" s="13" t="s">
        <v>9965</v>
      </c>
      <c r="F172" s="27">
        <v>5</v>
      </c>
      <c r="G172" s="40">
        <v>11.71</v>
      </c>
      <c r="H172" s="13"/>
      <c r="I172" s="17">
        <f>Таб04_29[[#This Row],[Цена]]*Таб04_29[[#This Row],[Заказ]]</f>
        <v>0</v>
      </c>
      <c r="J172" s="18" t="s">
        <v>10644</v>
      </c>
      <c r="K172" s="73" t="str">
        <f t="shared" si="2"/>
        <v/>
      </c>
      <c r="L172" s="12"/>
    </row>
    <row r="173" spans="2:12" ht="15.6" x14ac:dyDescent="0.3">
      <c r="B173" s="34" t="s">
        <v>4339</v>
      </c>
      <c r="C173" s="14" t="s">
        <v>4340</v>
      </c>
      <c r="D173" s="13" t="s">
        <v>10415</v>
      </c>
      <c r="E173" s="13" t="s">
        <v>9965</v>
      </c>
      <c r="F173" s="27">
        <v>5</v>
      </c>
      <c r="G173" s="40">
        <v>10.65</v>
      </c>
      <c r="H173" s="13"/>
      <c r="I173" s="17">
        <f>Таб04_29[[#This Row],[Цена]]*Таб04_29[[#This Row],[Заказ]]</f>
        <v>0</v>
      </c>
      <c r="J173" s="18" t="s">
        <v>10644</v>
      </c>
      <c r="K173" s="73" t="str">
        <f t="shared" si="2"/>
        <v/>
      </c>
      <c r="L173" s="12"/>
    </row>
    <row r="174" spans="2:12" ht="15.6" x14ac:dyDescent="0.3">
      <c r="B174" s="34" t="s">
        <v>6840</v>
      </c>
      <c r="C174" s="14" t="s">
        <v>6841</v>
      </c>
      <c r="D174" s="13" t="s">
        <v>10415</v>
      </c>
      <c r="E174" s="13" t="s">
        <v>9965</v>
      </c>
      <c r="F174" s="27">
        <v>5</v>
      </c>
      <c r="G174" s="40">
        <v>13.83</v>
      </c>
      <c r="H174" s="13"/>
      <c r="I174" s="17">
        <f>Таб04_29[[#This Row],[Цена]]*Таб04_29[[#This Row],[Заказ]]</f>
        <v>0</v>
      </c>
      <c r="J174" s="18" t="s">
        <v>10644</v>
      </c>
      <c r="K174" s="73" t="str">
        <f t="shared" si="2"/>
        <v/>
      </c>
      <c r="L174" s="12"/>
    </row>
    <row r="175" spans="2:12" ht="15.6" x14ac:dyDescent="0.3">
      <c r="B175" s="34" t="s">
        <v>6836</v>
      </c>
      <c r="C175" s="14" t="s">
        <v>6837</v>
      </c>
      <c r="D175" s="13" t="s">
        <v>10415</v>
      </c>
      <c r="E175" s="13" t="s">
        <v>9965</v>
      </c>
      <c r="F175" s="27">
        <v>5</v>
      </c>
      <c r="G175" s="40">
        <v>11.71</v>
      </c>
      <c r="H175" s="13"/>
      <c r="I175" s="17">
        <f>Таб04_29[[#This Row],[Цена]]*Таб04_29[[#This Row],[Заказ]]</f>
        <v>0</v>
      </c>
      <c r="J175" s="18" t="s">
        <v>10644</v>
      </c>
      <c r="K175" s="73" t="str">
        <f t="shared" si="2"/>
        <v/>
      </c>
      <c r="L175" s="12"/>
    </row>
    <row r="176" spans="2:12" ht="15.6" x14ac:dyDescent="0.3">
      <c r="B176" s="34" t="s">
        <v>6838</v>
      </c>
      <c r="C176" s="14" t="s">
        <v>6839</v>
      </c>
      <c r="D176" s="13" t="s">
        <v>10415</v>
      </c>
      <c r="E176" s="13" t="s">
        <v>9965</v>
      </c>
      <c r="F176" s="27">
        <v>5</v>
      </c>
      <c r="G176" s="40">
        <v>10.65</v>
      </c>
      <c r="H176" s="13"/>
      <c r="I176" s="17">
        <f>Таб04_29[[#This Row],[Цена]]*Таб04_29[[#This Row],[Заказ]]</f>
        <v>0</v>
      </c>
      <c r="J176" s="18" t="s">
        <v>10644</v>
      </c>
      <c r="K176" s="73" t="str">
        <f t="shared" si="2"/>
        <v/>
      </c>
      <c r="L176" s="12"/>
    </row>
    <row r="177" spans="2:12" ht="15.6" x14ac:dyDescent="0.3">
      <c r="B177" s="34" t="s">
        <v>4935</v>
      </c>
      <c r="C177" s="14" t="s">
        <v>4936</v>
      </c>
      <c r="D177" s="13" t="s">
        <v>10415</v>
      </c>
      <c r="E177" s="13" t="s">
        <v>9965</v>
      </c>
      <c r="F177" s="27">
        <v>5</v>
      </c>
      <c r="G177" s="40">
        <v>18.079999999999998</v>
      </c>
      <c r="H177" s="13"/>
      <c r="I177" s="17">
        <f>Таб04_29[[#This Row],[Цена]]*Таб04_29[[#This Row],[Заказ]]</f>
        <v>0</v>
      </c>
      <c r="J177" s="18" t="s">
        <v>10644</v>
      </c>
      <c r="K177" s="73" t="str">
        <f t="shared" si="2"/>
        <v/>
      </c>
      <c r="L177" s="12"/>
    </row>
    <row r="178" spans="2:12" ht="15.6" x14ac:dyDescent="0.3">
      <c r="B178" s="34" t="s">
        <v>4937</v>
      </c>
      <c r="C178" s="14" t="s">
        <v>4938</v>
      </c>
      <c r="D178" s="13" t="s">
        <v>10546</v>
      </c>
      <c r="E178" s="13" t="s">
        <v>9965</v>
      </c>
      <c r="F178" s="27">
        <v>5</v>
      </c>
      <c r="G178" s="40">
        <v>20.32</v>
      </c>
      <c r="H178" s="13"/>
      <c r="I178" s="17">
        <f>Таб04_29[[#This Row],[Цена]]*Таб04_29[[#This Row],[Заказ]]</f>
        <v>0</v>
      </c>
      <c r="J178" s="18" t="s">
        <v>10644</v>
      </c>
      <c r="K178" s="73" t="str">
        <f t="shared" si="2"/>
        <v/>
      </c>
      <c r="L178" s="12"/>
    </row>
    <row r="179" spans="2:12" ht="15.6" x14ac:dyDescent="0.3">
      <c r="B179" s="34" t="s">
        <v>4933</v>
      </c>
      <c r="C179" s="14" t="s">
        <v>4934</v>
      </c>
      <c r="D179" s="13" t="s">
        <v>10415</v>
      </c>
      <c r="E179" s="13" t="s">
        <v>9965</v>
      </c>
      <c r="F179" s="27">
        <v>5</v>
      </c>
      <c r="G179" s="40">
        <v>11.71</v>
      </c>
      <c r="H179" s="13"/>
      <c r="I179" s="17">
        <f>Таб04_29[[#This Row],[Цена]]*Таб04_29[[#This Row],[Заказ]]</f>
        <v>0</v>
      </c>
      <c r="J179" s="18" t="s">
        <v>10644</v>
      </c>
      <c r="K179" s="73" t="str">
        <f t="shared" si="2"/>
        <v/>
      </c>
      <c r="L179" s="12"/>
    </row>
    <row r="180" spans="2:12" ht="15.6" x14ac:dyDescent="0.3">
      <c r="B180" s="34" t="s">
        <v>4931</v>
      </c>
      <c r="C180" s="14" t="s">
        <v>4932</v>
      </c>
      <c r="D180" s="13" t="s">
        <v>10546</v>
      </c>
      <c r="E180" s="13" t="s">
        <v>9965</v>
      </c>
      <c r="F180" s="27">
        <v>5</v>
      </c>
      <c r="G180" s="40">
        <v>8.64</v>
      </c>
      <c r="H180" s="13"/>
      <c r="I180" s="17">
        <f>Таб04_29[[#This Row],[Цена]]*Таб04_29[[#This Row],[Заказ]]</f>
        <v>0</v>
      </c>
      <c r="J180" s="18" t="s">
        <v>10644</v>
      </c>
      <c r="K180" s="73" t="str">
        <f t="shared" si="2"/>
        <v/>
      </c>
      <c r="L180" s="12"/>
    </row>
    <row r="181" spans="2:12" ht="15.6" x14ac:dyDescent="0.3">
      <c r="B181" s="34" t="s">
        <v>4939</v>
      </c>
      <c r="C181" s="14" t="s">
        <v>4940</v>
      </c>
      <c r="D181" s="13" t="s">
        <v>10546</v>
      </c>
      <c r="E181" s="13" t="s">
        <v>9965</v>
      </c>
      <c r="F181" s="27">
        <v>5</v>
      </c>
      <c r="G181" s="40">
        <v>20.67</v>
      </c>
      <c r="H181" s="13"/>
      <c r="I181" s="17">
        <f>Таб04_29[[#This Row],[Цена]]*Таб04_29[[#This Row],[Заказ]]</f>
        <v>0</v>
      </c>
      <c r="J181" s="18" t="s">
        <v>10644</v>
      </c>
      <c r="K181" s="73" t="str">
        <f t="shared" si="2"/>
        <v/>
      </c>
      <c r="L181" s="12"/>
    </row>
    <row r="182" spans="2:12" ht="15.6" x14ac:dyDescent="0.3">
      <c r="B182" s="34" t="s">
        <v>4941</v>
      </c>
      <c r="C182" s="14" t="s">
        <v>4942</v>
      </c>
      <c r="D182" s="13" t="s">
        <v>10220</v>
      </c>
      <c r="E182" s="13" t="s">
        <v>9965</v>
      </c>
      <c r="F182" s="27">
        <v>3</v>
      </c>
      <c r="G182" s="40">
        <v>26.96</v>
      </c>
      <c r="H182" s="13"/>
      <c r="I182" s="17">
        <f>Таб04_29[[#This Row],[Цена]]*Таб04_29[[#This Row],[Заказ]]</f>
        <v>0</v>
      </c>
      <c r="J182" s="18" t="s">
        <v>10644</v>
      </c>
      <c r="K182" s="73" t="str">
        <f t="shared" si="2"/>
        <v/>
      </c>
      <c r="L182" s="12"/>
    </row>
    <row r="183" spans="2:12" ht="15.6" x14ac:dyDescent="0.3">
      <c r="B183" s="34" t="s">
        <v>4943</v>
      </c>
      <c r="C183" s="14" t="s">
        <v>4944</v>
      </c>
      <c r="D183" s="13" t="s">
        <v>10546</v>
      </c>
      <c r="E183" s="13" t="s">
        <v>9965</v>
      </c>
      <c r="F183" s="27">
        <v>5</v>
      </c>
      <c r="G183" s="40">
        <v>19.61</v>
      </c>
      <c r="H183" s="13"/>
      <c r="I183" s="17">
        <f>Таб04_29[[#This Row],[Цена]]*Таб04_29[[#This Row],[Заказ]]</f>
        <v>0</v>
      </c>
      <c r="J183" s="18" t="s">
        <v>10644</v>
      </c>
      <c r="K183" s="73" t="str">
        <f t="shared" si="2"/>
        <v/>
      </c>
      <c r="L183" s="12"/>
    </row>
    <row r="184" spans="2:12" ht="15.6" x14ac:dyDescent="0.3">
      <c r="B184" s="34" t="s">
        <v>4945</v>
      </c>
      <c r="C184" s="14" t="s">
        <v>4946</v>
      </c>
      <c r="D184" s="13" t="s">
        <v>10045</v>
      </c>
      <c r="E184" s="13" t="s">
        <v>9965</v>
      </c>
      <c r="F184" s="27">
        <v>3</v>
      </c>
      <c r="G184" s="40">
        <v>30.72</v>
      </c>
      <c r="H184" s="13"/>
      <c r="I184" s="17">
        <f>Таб04_29[[#This Row],[Цена]]*Таб04_29[[#This Row],[Заказ]]</f>
        <v>0</v>
      </c>
      <c r="J184" s="18" t="s">
        <v>10644</v>
      </c>
      <c r="K184" s="73" t="str">
        <f t="shared" si="2"/>
        <v/>
      </c>
      <c r="L184" s="12"/>
    </row>
    <row r="185" spans="2:12" ht="15.6" x14ac:dyDescent="0.3">
      <c r="B185" s="34" t="s">
        <v>4947</v>
      </c>
      <c r="C185" s="14" t="s">
        <v>4948</v>
      </c>
      <c r="D185" s="13" t="s">
        <v>10220</v>
      </c>
      <c r="E185" s="13" t="s">
        <v>9965</v>
      </c>
      <c r="F185" s="27">
        <v>3</v>
      </c>
      <c r="G185" s="40">
        <v>26.25</v>
      </c>
      <c r="H185" s="13"/>
      <c r="I185" s="17">
        <f>Таб04_29[[#This Row],[Цена]]*Таб04_29[[#This Row],[Заказ]]</f>
        <v>0</v>
      </c>
      <c r="J185" s="18" t="s">
        <v>10644</v>
      </c>
      <c r="K185" s="73" t="str">
        <f t="shared" si="2"/>
        <v/>
      </c>
      <c r="L185" s="12"/>
    </row>
    <row r="186" spans="2:12" ht="15.6" x14ac:dyDescent="0.3">
      <c r="B186" s="34" t="s">
        <v>4949</v>
      </c>
      <c r="C186" s="14" t="s">
        <v>4950</v>
      </c>
      <c r="D186" s="13" t="s">
        <v>10546</v>
      </c>
      <c r="E186" s="13" t="s">
        <v>9965</v>
      </c>
      <c r="F186" s="27">
        <v>5</v>
      </c>
      <c r="G186" s="40">
        <v>20.67</v>
      </c>
      <c r="H186" s="13"/>
      <c r="I186" s="17">
        <f>Таб04_29[[#This Row],[Цена]]*Таб04_29[[#This Row],[Заказ]]</f>
        <v>0</v>
      </c>
      <c r="J186" s="18" t="s">
        <v>10644</v>
      </c>
      <c r="K186" s="73" t="str">
        <f t="shared" si="2"/>
        <v/>
      </c>
      <c r="L186" s="12"/>
    </row>
    <row r="187" spans="2:12" ht="15.6" x14ac:dyDescent="0.3">
      <c r="B187" s="34" t="s">
        <v>4951</v>
      </c>
      <c r="C187" s="14" t="s">
        <v>4952</v>
      </c>
      <c r="D187" s="13" t="s">
        <v>10546</v>
      </c>
      <c r="E187" s="13" t="s">
        <v>9965</v>
      </c>
      <c r="F187" s="27">
        <v>5</v>
      </c>
      <c r="G187" s="40">
        <v>20.67</v>
      </c>
      <c r="H187" s="13"/>
      <c r="I187" s="17">
        <f>Таб04_29[[#This Row],[Цена]]*Таб04_29[[#This Row],[Заказ]]</f>
        <v>0</v>
      </c>
      <c r="J187" s="18" t="s">
        <v>10644</v>
      </c>
      <c r="K187" s="73" t="str">
        <f t="shared" si="2"/>
        <v/>
      </c>
      <c r="L187" s="12"/>
    </row>
    <row r="188" spans="2:12" ht="15.6" x14ac:dyDescent="0.3">
      <c r="B188" s="34" t="s">
        <v>4953</v>
      </c>
      <c r="C188" s="14" t="s">
        <v>4954</v>
      </c>
      <c r="D188" s="13" t="s">
        <v>10415</v>
      </c>
      <c r="E188" s="13" t="s">
        <v>9965</v>
      </c>
      <c r="F188" s="27">
        <v>5</v>
      </c>
      <c r="G188" s="40">
        <v>21.27</v>
      </c>
      <c r="H188" s="13"/>
      <c r="I188" s="17">
        <f>Таб04_29[[#This Row],[Цена]]*Таб04_29[[#This Row],[Заказ]]</f>
        <v>0</v>
      </c>
      <c r="J188" s="18" t="s">
        <v>10644</v>
      </c>
      <c r="K188" s="73" t="str">
        <f t="shared" si="2"/>
        <v/>
      </c>
      <c r="L188" s="12"/>
    </row>
    <row r="189" spans="2:12" ht="15.6" x14ac:dyDescent="0.3">
      <c r="B189" s="34" t="s">
        <v>4955</v>
      </c>
      <c r="C189" s="14" t="s">
        <v>4956</v>
      </c>
      <c r="D189" s="13" t="s">
        <v>10045</v>
      </c>
      <c r="E189" s="13" t="s">
        <v>9965</v>
      </c>
      <c r="F189" s="27">
        <v>3</v>
      </c>
      <c r="G189" s="40">
        <v>30.72</v>
      </c>
      <c r="H189" s="13"/>
      <c r="I189" s="17">
        <f>Таб04_29[[#This Row],[Цена]]*Таб04_29[[#This Row],[Заказ]]</f>
        <v>0</v>
      </c>
      <c r="J189" s="18" t="s">
        <v>10644</v>
      </c>
      <c r="K189" s="73" t="str">
        <f t="shared" si="2"/>
        <v/>
      </c>
      <c r="L189" s="12"/>
    </row>
    <row r="190" spans="2:12" ht="15.6" x14ac:dyDescent="0.3">
      <c r="B190" s="34" t="s">
        <v>4957</v>
      </c>
      <c r="C190" s="14" t="s">
        <v>4958</v>
      </c>
      <c r="D190" s="13" t="s">
        <v>10546</v>
      </c>
      <c r="E190" s="13" t="s">
        <v>9965</v>
      </c>
      <c r="F190" s="27">
        <v>5</v>
      </c>
      <c r="G190" s="40">
        <v>20.67</v>
      </c>
      <c r="H190" s="13"/>
      <c r="I190" s="17">
        <f>Таб04_29[[#This Row],[Цена]]*Таб04_29[[#This Row],[Заказ]]</f>
        <v>0</v>
      </c>
      <c r="J190" s="18" t="s">
        <v>10644</v>
      </c>
      <c r="K190" s="73" t="str">
        <f t="shared" si="2"/>
        <v/>
      </c>
      <c r="L190" s="12"/>
    </row>
    <row r="191" spans="2:12" ht="15.6" x14ac:dyDescent="0.3">
      <c r="B191" s="34" t="s">
        <v>4959</v>
      </c>
      <c r="C191" s="14" t="s">
        <v>4960</v>
      </c>
      <c r="D191" s="13" t="s">
        <v>10546</v>
      </c>
      <c r="E191" s="13" t="s">
        <v>9965</v>
      </c>
      <c r="F191" s="27">
        <v>5</v>
      </c>
      <c r="G191" s="40">
        <v>23.15</v>
      </c>
      <c r="H191" s="13"/>
      <c r="I191" s="17">
        <f>Таб04_29[[#This Row],[Цена]]*Таб04_29[[#This Row],[Заказ]]</f>
        <v>0</v>
      </c>
      <c r="J191" s="18" t="s">
        <v>10644</v>
      </c>
      <c r="K191" s="73" t="str">
        <f t="shared" si="2"/>
        <v/>
      </c>
      <c r="L191" s="12"/>
    </row>
    <row r="192" spans="2:12" ht="15.6" x14ac:dyDescent="0.3">
      <c r="B192" s="34" t="s">
        <v>4961</v>
      </c>
      <c r="C192" s="14" t="s">
        <v>4962</v>
      </c>
      <c r="D192" s="13" t="s">
        <v>10546</v>
      </c>
      <c r="E192" s="13" t="s">
        <v>9965</v>
      </c>
      <c r="F192" s="27">
        <v>5</v>
      </c>
      <c r="G192" s="40">
        <v>19.61</v>
      </c>
      <c r="H192" s="13"/>
      <c r="I192" s="17">
        <f>Таб04_29[[#This Row],[Цена]]*Таб04_29[[#This Row],[Заказ]]</f>
        <v>0</v>
      </c>
      <c r="J192" s="18" t="s">
        <v>10644</v>
      </c>
      <c r="K192" s="73" t="str">
        <f t="shared" si="2"/>
        <v/>
      </c>
      <c r="L192" s="12"/>
    </row>
    <row r="193" spans="2:12" ht="15.6" x14ac:dyDescent="0.3">
      <c r="B193" s="34" t="s">
        <v>4963</v>
      </c>
      <c r="C193" s="14" t="s">
        <v>4964</v>
      </c>
      <c r="D193" s="13" t="s">
        <v>10045</v>
      </c>
      <c r="E193" s="13" t="s">
        <v>9965</v>
      </c>
      <c r="F193" s="27">
        <v>3</v>
      </c>
      <c r="G193" s="40">
        <v>30.72</v>
      </c>
      <c r="H193" s="13"/>
      <c r="I193" s="17">
        <f>Таб04_29[[#This Row],[Цена]]*Таб04_29[[#This Row],[Заказ]]</f>
        <v>0</v>
      </c>
      <c r="J193" s="18" t="s">
        <v>10644</v>
      </c>
      <c r="K193" s="73" t="str">
        <f t="shared" si="2"/>
        <v/>
      </c>
      <c r="L193" s="12"/>
    </row>
    <row r="194" spans="2:12" ht="15.6" x14ac:dyDescent="0.3">
      <c r="B194" s="34" t="s">
        <v>7411</v>
      </c>
      <c r="C194" s="14" t="s">
        <v>7412</v>
      </c>
      <c r="D194" s="13" t="s">
        <v>10415</v>
      </c>
      <c r="E194" s="13" t="s">
        <v>9965</v>
      </c>
      <c r="F194" s="27">
        <v>5</v>
      </c>
      <c r="G194" s="40">
        <v>10.65</v>
      </c>
      <c r="H194" s="13"/>
      <c r="I194" s="17">
        <f>Таб04_29[[#This Row],[Цена]]*Таб04_29[[#This Row],[Заказ]]</f>
        <v>0</v>
      </c>
      <c r="J194" s="18" t="s">
        <v>10644</v>
      </c>
      <c r="K194" s="73" t="str">
        <f t="shared" si="2"/>
        <v/>
      </c>
      <c r="L194" s="12"/>
    </row>
    <row r="195" spans="2:12" ht="15.6" x14ac:dyDescent="0.3">
      <c r="B195" s="34" t="s">
        <v>7413</v>
      </c>
      <c r="C195" s="14" t="s">
        <v>7414</v>
      </c>
      <c r="D195" s="13" t="s">
        <v>10415</v>
      </c>
      <c r="E195" s="13" t="s">
        <v>9965</v>
      </c>
      <c r="F195" s="27">
        <v>5</v>
      </c>
      <c r="G195" s="40">
        <v>10.65</v>
      </c>
      <c r="H195" s="13"/>
      <c r="I195" s="17">
        <f>Таб04_29[[#This Row],[Цена]]*Таб04_29[[#This Row],[Заказ]]</f>
        <v>0</v>
      </c>
      <c r="J195" s="18" t="s">
        <v>10644</v>
      </c>
      <c r="K195" s="73" t="str">
        <f t="shared" si="2"/>
        <v/>
      </c>
      <c r="L195" s="12"/>
    </row>
    <row r="196" spans="2:12" ht="15.6" x14ac:dyDescent="0.3">
      <c r="B196" s="34" t="s">
        <v>7435</v>
      </c>
      <c r="C196" s="14" t="s">
        <v>7436</v>
      </c>
      <c r="D196" s="13" t="s">
        <v>10045</v>
      </c>
      <c r="E196" s="13" t="s">
        <v>9965</v>
      </c>
      <c r="F196" s="27">
        <v>3</v>
      </c>
      <c r="G196" s="40">
        <v>12.31</v>
      </c>
      <c r="H196" s="13"/>
      <c r="I196" s="17">
        <f>Таб04_29[[#This Row],[Цена]]*Таб04_29[[#This Row],[Заказ]]</f>
        <v>0</v>
      </c>
      <c r="J196" s="18" t="s">
        <v>10644</v>
      </c>
      <c r="K196" s="73" t="str">
        <f t="shared" si="2"/>
        <v/>
      </c>
      <c r="L196" s="12"/>
    </row>
    <row r="197" spans="2:12" ht="15.6" x14ac:dyDescent="0.3">
      <c r="B197" s="34" t="s">
        <v>7431</v>
      </c>
      <c r="C197" s="14" t="s">
        <v>7432</v>
      </c>
      <c r="D197" s="13" t="s">
        <v>10415</v>
      </c>
      <c r="E197" s="13" t="s">
        <v>9965</v>
      </c>
      <c r="F197" s="27">
        <v>5</v>
      </c>
      <c r="G197" s="40">
        <v>10.65</v>
      </c>
      <c r="H197" s="13"/>
      <c r="I197" s="17">
        <f>Таб04_29[[#This Row],[Цена]]*Таб04_29[[#This Row],[Заказ]]</f>
        <v>0</v>
      </c>
      <c r="J197" s="18" t="s">
        <v>10644</v>
      </c>
      <c r="K197" s="73" t="str">
        <f t="shared" si="2"/>
        <v/>
      </c>
      <c r="L197" s="12"/>
    </row>
    <row r="198" spans="2:12" ht="15.6" x14ac:dyDescent="0.3">
      <c r="B198" s="34" t="s">
        <v>7409</v>
      </c>
      <c r="C198" s="14" t="s">
        <v>7410</v>
      </c>
      <c r="D198" s="13" t="s">
        <v>10415</v>
      </c>
      <c r="E198" s="13" t="s">
        <v>9965</v>
      </c>
      <c r="F198" s="27">
        <v>5</v>
      </c>
      <c r="G198" s="40">
        <v>10.65</v>
      </c>
      <c r="H198" s="13"/>
      <c r="I198" s="17">
        <f>Таб04_29[[#This Row],[Цена]]*Таб04_29[[#This Row],[Заказ]]</f>
        <v>0</v>
      </c>
      <c r="J198" s="18" t="s">
        <v>10644</v>
      </c>
      <c r="K198" s="73" t="str">
        <f t="shared" ref="K198:K261" si="3">IF(AND($K$4&gt;0,$K$4&lt;300),"Минимальный заказ по вкладке 300 евро","")</f>
        <v/>
      </c>
      <c r="L198" s="12"/>
    </row>
    <row r="199" spans="2:12" ht="15.6" x14ac:dyDescent="0.3">
      <c r="B199" s="34" t="s">
        <v>7415</v>
      </c>
      <c r="C199" s="14" t="s">
        <v>7416</v>
      </c>
      <c r="D199" s="13" t="s">
        <v>10045</v>
      </c>
      <c r="E199" s="13" t="s">
        <v>9965</v>
      </c>
      <c r="F199" s="27">
        <v>3</v>
      </c>
      <c r="G199" s="40">
        <v>13.37</v>
      </c>
      <c r="H199" s="13"/>
      <c r="I199" s="17">
        <f>Таб04_29[[#This Row],[Цена]]*Таб04_29[[#This Row],[Заказ]]</f>
        <v>0</v>
      </c>
      <c r="J199" s="18" t="s">
        <v>10644</v>
      </c>
      <c r="K199" s="73" t="str">
        <f t="shared" si="3"/>
        <v/>
      </c>
      <c r="L199" s="12"/>
    </row>
    <row r="200" spans="2:12" ht="15.6" x14ac:dyDescent="0.3">
      <c r="B200" s="34" t="s">
        <v>7417</v>
      </c>
      <c r="C200" s="14" t="s">
        <v>7418</v>
      </c>
      <c r="D200" s="13" t="s">
        <v>10415</v>
      </c>
      <c r="E200" s="13" t="s">
        <v>9965</v>
      </c>
      <c r="F200" s="27">
        <v>5</v>
      </c>
      <c r="G200" s="40">
        <v>10.65</v>
      </c>
      <c r="H200" s="13"/>
      <c r="I200" s="17">
        <f>Таб04_29[[#This Row],[Цена]]*Таб04_29[[#This Row],[Заказ]]</f>
        <v>0</v>
      </c>
      <c r="J200" s="18" t="s">
        <v>10644</v>
      </c>
      <c r="K200" s="73" t="str">
        <f t="shared" si="3"/>
        <v/>
      </c>
      <c r="L200" s="12"/>
    </row>
    <row r="201" spans="2:12" ht="15.6" x14ac:dyDescent="0.3">
      <c r="B201" s="34" t="s">
        <v>7419</v>
      </c>
      <c r="C201" s="14" t="s">
        <v>7420</v>
      </c>
      <c r="D201" s="13" t="s">
        <v>10415</v>
      </c>
      <c r="E201" s="13" t="s">
        <v>9965</v>
      </c>
      <c r="F201" s="27">
        <v>5</v>
      </c>
      <c r="G201" s="40">
        <v>13.48</v>
      </c>
      <c r="H201" s="13"/>
      <c r="I201" s="17">
        <f>Таб04_29[[#This Row],[Цена]]*Таб04_29[[#This Row],[Заказ]]</f>
        <v>0</v>
      </c>
      <c r="J201" s="18" t="s">
        <v>10644</v>
      </c>
      <c r="K201" s="73" t="str">
        <f t="shared" si="3"/>
        <v/>
      </c>
      <c r="L201" s="12"/>
    </row>
    <row r="202" spans="2:12" ht="15.6" x14ac:dyDescent="0.3">
      <c r="B202" s="34" t="s">
        <v>7421</v>
      </c>
      <c r="C202" s="14" t="s">
        <v>7422</v>
      </c>
      <c r="D202" s="13" t="s">
        <v>10415</v>
      </c>
      <c r="E202" s="13" t="s">
        <v>9965</v>
      </c>
      <c r="F202" s="27">
        <v>5</v>
      </c>
      <c r="G202" s="40">
        <v>10.65</v>
      </c>
      <c r="H202" s="13"/>
      <c r="I202" s="17">
        <f>Таб04_29[[#This Row],[Цена]]*Таб04_29[[#This Row],[Заказ]]</f>
        <v>0</v>
      </c>
      <c r="J202" s="18" t="s">
        <v>10644</v>
      </c>
      <c r="K202" s="73" t="str">
        <f t="shared" si="3"/>
        <v/>
      </c>
      <c r="L202" s="12"/>
    </row>
    <row r="203" spans="2:12" ht="15.6" x14ac:dyDescent="0.3">
      <c r="B203" s="34" t="s">
        <v>7423</v>
      </c>
      <c r="C203" s="14" t="s">
        <v>7424</v>
      </c>
      <c r="D203" s="13" t="s">
        <v>10045</v>
      </c>
      <c r="E203" s="13" t="s">
        <v>9965</v>
      </c>
      <c r="F203" s="27">
        <v>3</v>
      </c>
      <c r="G203" s="40">
        <v>12.31</v>
      </c>
      <c r="H203" s="13"/>
      <c r="I203" s="17">
        <f>Таб04_29[[#This Row],[Цена]]*Таб04_29[[#This Row],[Заказ]]</f>
        <v>0</v>
      </c>
      <c r="J203" s="18" t="s">
        <v>10644</v>
      </c>
      <c r="K203" s="73" t="str">
        <f t="shared" si="3"/>
        <v/>
      </c>
      <c r="L203" s="12"/>
    </row>
    <row r="204" spans="2:12" ht="15.6" x14ac:dyDescent="0.3">
      <c r="B204" s="34" t="s">
        <v>7425</v>
      </c>
      <c r="C204" s="14" t="s">
        <v>7426</v>
      </c>
      <c r="D204" s="13" t="s">
        <v>10045</v>
      </c>
      <c r="E204" s="13" t="s">
        <v>9965</v>
      </c>
      <c r="F204" s="27">
        <v>3</v>
      </c>
      <c r="G204" s="40">
        <v>12.31</v>
      </c>
      <c r="H204" s="13"/>
      <c r="I204" s="17">
        <f>Таб04_29[[#This Row],[Цена]]*Таб04_29[[#This Row],[Заказ]]</f>
        <v>0</v>
      </c>
      <c r="J204" s="18" t="s">
        <v>10644</v>
      </c>
      <c r="K204" s="73" t="str">
        <f t="shared" si="3"/>
        <v/>
      </c>
      <c r="L204" s="12"/>
    </row>
    <row r="205" spans="2:12" ht="15.6" x14ac:dyDescent="0.3">
      <c r="B205" s="34" t="s">
        <v>7427</v>
      </c>
      <c r="C205" s="14" t="s">
        <v>7428</v>
      </c>
      <c r="D205" s="13" t="s">
        <v>10415</v>
      </c>
      <c r="E205" s="13" t="s">
        <v>9965</v>
      </c>
      <c r="F205" s="27">
        <v>5</v>
      </c>
      <c r="G205" s="40">
        <v>10.65</v>
      </c>
      <c r="H205" s="13"/>
      <c r="I205" s="17">
        <f>Таб04_29[[#This Row],[Цена]]*Таб04_29[[#This Row],[Заказ]]</f>
        <v>0</v>
      </c>
      <c r="J205" s="18" t="s">
        <v>10644</v>
      </c>
      <c r="K205" s="73" t="str">
        <f t="shared" si="3"/>
        <v/>
      </c>
      <c r="L205" s="12"/>
    </row>
    <row r="206" spans="2:12" ht="15.6" x14ac:dyDescent="0.3">
      <c r="B206" s="34" t="s">
        <v>7429</v>
      </c>
      <c r="C206" s="14" t="s">
        <v>7430</v>
      </c>
      <c r="D206" s="13" t="s">
        <v>10415</v>
      </c>
      <c r="E206" s="13" t="s">
        <v>9965</v>
      </c>
      <c r="F206" s="27">
        <v>5</v>
      </c>
      <c r="G206" s="40">
        <v>11.71</v>
      </c>
      <c r="H206" s="13"/>
      <c r="I206" s="17">
        <f>Таб04_29[[#This Row],[Цена]]*Таб04_29[[#This Row],[Заказ]]</f>
        <v>0</v>
      </c>
      <c r="J206" s="18" t="s">
        <v>10644</v>
      </c>
      <c r="K206" s="73" t="str">
        <f t="shared" si="3"/>
        <v/>
      </c>
      <c r="L206" s="12"/>
    </row>
    <row r="207" spans="2:12" ht="15.6" x14ac:dyDescent="0.3">
      <c r="B207" s="34" t="s">
        <v>7433</v>
      </c>
      <c r="C207" s="14" t="s">
        <v>7434</v>
      </c>
      <c r="D207" s="13" t="s">
        <v>10415</v>
      </c>
      <c r="E207" s="13" t="s">
        <v>9965</v>
      </c>
      <c r="F207" s="27">
        <v>5</v>
      </c>
      <c r="G207" s="40">
        <v>12.78</v>
      </c>
      <c r="H207" s="13"/>
      <c r="I207" s="17">
        <f>Таб04_29[[#This Row],[Цена]]*Таб04_29[[#This Row],[Заказ]]</f>
        <v>0</v>
      </c>
      <c r="J207" s="18" t="s">
        <v>10644</v>
      </c>
      <c r="K207" s="73" t="str">
        <f t="shared" si="3"/>
        <v/>
      </c>
      <c r="L207" s="12"/>
    </row>
    <row r="208" spans="2:12" ht="15.6" x14ac:dyDescent="0.3">
      <c r="B208" s="34" t="s">
        <v>7437</v>
      </c>
      <c r="C208" s="14" t="s">
        <v>7438</v>
      </c>
      <c r="D208" s="13" t="s">
        <v>10045</v>
      </c>
      <c r="E208" s="13" t="s">
        <v>9965</v>
      </c>
      <c r="F208" s="27">
        <v>3</v>
      </c>
      <c r="G208" s="40">
        <v>12.31</v>
      </c>
      <c r="H208" s="13"/>
      <c r="I208" s="17">
        <f>Таб04_29[[#This Row],[Цена]]*Таб04_29[[#This Row],[Заказ]]</f>
        <v>0</v>
      </c>
      <c r="J208" s="18" t="s">
        <v>10644</v>
      </c>
      <c r="K208" s="73" t="str">
        <f t="shared" si="3"/>
        <v/>
      </c>
      <c r="L208" s="12"/>
    </row>
    <row r="209" spans="2:12" ht="15.6" x14ac:dyDescent="0.3">
      <c r="B209" s="34" t="s">
        <v>5651</v>
      </c>
      <c r="C209" s="14" t="s">
        <v>5652</v>
      </c>
      <c r="D209" s="13" t="s">
        <v>10060</v>
      </c>
      <c r="E209" s="13" t="s">
        <v>9965</v>
      </c>
      <c r="F209" s="27">
        <v>1</v>
      </c>
      <c r="G209" s="40">
        <v>32.54</v>
      </c>
      <c r="H209" s="13"/>
      <c r="I209" s="17">
        <f>Таб04_29[[#This Row],[Цена]]*Таб04_29[[#This Row],[Заказ]]</f>
        <v>0</v>
      </c>
      <c r="J209" s="18" t="s">
        <v>10644</v>
      </c>
      <c r="K209" s="73" t="str">
        <f t="shared" si="3"/>
        <v/>
      </c>
      <c r="L209" s="12"/>
    </row>
    <row r="210" spans="2:12" ht="15.6" x14ac:dyDescent="0.3">
      <c r="B210" s="34" t="s">
        <v>5648</v>
      </c>
      <c r="C210" s="14" t="s">
        <v>5649</v>
      </c>
      <c r="D210" s="13" t="s">
        <v>10415</v>
      </c>
      <c r="E210" s="13" t="s">
        <v>9965</v>
      </c>
      <c r="F210" s="27">
        <v>5</v>
      </c>
      <c r="G210" s="40">
        <v>11.71</v>
      </c>
      <c r="H210" s="13"/>
      <c r="I210" s="17">
        <f>Таб04_29[[#This Row],[Цена]]*Таб04_29[[#This Row],[Заказ]]</f>
        <v>0</v>
      </c>
      <c r="J210" s="18" t="s">
        <v>10644</v>
      </c>
      <c r="K210" s="73" t="str">
        <f t="shared" si="3"/>
        <v/>
      </c>
      <c r="L210" s="12"/>
    </row>
    <row r="211" spans="2:12" ht="15.6" x14ac:dyDescent="0.3">
      <c r="B211" s="34" t="s">
        <v>5650</v>
      </c>
      <c r="C211" s="14" t="s">
        <v>5649</v>
      </c>
      <c r="D211" s="13" t="s">
        <v>10415</v>
      </c>
      <c r="E211" s="13" t="s">
        <v>9965</v>
      </c>
      <c r="F211" s="27">
        <v>5</v>
      </c>
      <c r="G211" s="40">
        <v>11.71</v>
      </c>
      <c r="H211" s="13"/>
      <c r="I211" s="17">
        <f>Таб04_29[[#This Row],[Цена]]*Таб04_29[[#This Row],[Заказ]]</f>
        <v>0</v>
      </c>
      <c r="J211" s="18" t="s">
        <v>10644</v>
      </c>
      <c r="K211" s="73" t="str">
        <f t="shared" si="3"/>
        <v/>
      </c>
      <c r="L211" s="12"/>
    </row>
    <row r="212" spans="2:12" ht="15.6" x14ac:dyDescent="0.3">
      <c r="B212" s="34" t="s">
        <v>4195</v>
      </c>
      <c r="C212" s="14" t="s">
        <v>4196</v>
      </c>
      <c r="D212" s="13" t="s">
        <v>10415</v>
      </c>
      <c r="E212" s="13" t="s">
        <v>9965</v>
      </c>
      <c r="F212" s="27">
        <v>5</v>
      </c>
      <c r="G212" s="40">
        <v>16.309999999999999</v>
      </c>
      <c r="H212" s="13"/>
      <c r="I212" s="17">
        <f>Таб04_29[[#This Row],[Цена]]*Таб04_29[[#This Row],[Заказ]]</f>
        <v>0</v>
      </c>
      <c r="J212" s="18" t="s">
        <v>10644</v>
      </c>
      <c r="K212" s="73" t="str">
        <f t="shared" si="3"/>
        <v/>
      </c>
      <c r="L212" s="12"/>
    </row>
    <row r="213" spans="2:12" ht="15.6" x14ac:dyDescent="0.3">
      <c r="B213" s="34" t="s">
        <v>7407</v>
      </c>
      <c r="C213" s="14" t="s">
        <v>7408</v>
      </c>
      <c r="D213" s="13" t="s">
        <v>10045</v>
      </c>
      <c r="E213" s="13" t="s">
        <v>9965</v>
      </c>
      <c r="F213" s="27">
        <v>3</v>
      </c>
      <c r="G213" s="40">
        <v>20.100000000000001</v>
      </c>
      <c r="H213" s="13"/>
      <c r="I213" s="17">
        <f>Таб04_29[[#This Row],[Цена]]*Таб04_29[[#This Row],[Заказ]]</f>
        <v>0</v>
      </c>
      <c r="J213" s="18" t="s">
        <v>10644</v>
      </c>
      <c r="K213" s="73" t="str">
        <f t="shared" si="3"/>
        <v/>
      </c>
      <c r="L213" s="12"/>
    </row>
    <row r="214" spans="2:12" ht="15.6" x14ac:dyDescent="0.3">
      <c r="B214" s="34" t="s">
        <v>6436</v>
      </c>
      <c r="C214" s="14" t="s">
        <v>6437</v>
      </c>
      <c r="D214" s="13" t="s">
        <v>10220</v>
      </c>
      <c r="E214" s="13" t="s">
        <v>9965</v>
      </c>
      <c r="F214" s="27">
        <v>3</v>
      </c>
      <c r="G214" s="40">
        <v>24.83</v>
      </c>
      <c r="H214" s="13"/>
      <c r="I214" s="17">
        <f>Таб04_29[[#This Row],[Цена]]*Таб04_29[[#This Row],[Заказ]]</f>
        <v>0</v>
      </c>
      <c r="J214" s="18" t="s">
        <v>10644</v>
      </c>
      <c r="K214" s="73" t="str">
        <f t="shared" si="3"/>
        <v/>
      </c>
      <c r="L214" s="12"/>
    </row>
    <row r="215" spans="2:12" ht="15.6" x14ac:dyDescent="0.3">
      <c r="B215" s="34" t="s">
        <v>6476</v>
      </c>
      <c r="C215" s="14" t="s">
        <v>6477</v>
      </c>
      <c r="D215" s="13" t="s">
        <v>10415</v>
      </c>
      <c r="E215" s="13" t="s">
        <v>9965</v>
      </c>
      <c r="F215" s="27">
        <v>5</v>
      </c>
      <c r="G215" s="40">
        <v>19.850000000000001</v>
      </c>
      <c r="H215" s="13"/>
      <c r="I215" s="17">
        <f>Таб04_29[[#This Row],[Цена]]*Таб04_29[[#This Row],[Заказ]]</f>
        <v>0</v>
      </c>
      <c r="J215" s="18" t="s">
        <v>10644</v>
      </c>
      <c r="K215" s="73" t="str">
        <f t="shared" si="3"/>
        <v/>
      </c>
      <c r="L215" s="12"/>
    </row>
    <row r="216" spans="2:12" ht="15.6" x14ac:dyDescent="0.3">
      <c r="B216" s="34" t="s">
        <v>6474</v>
      </c>
      <c r="C216" s="14" t="s">
        <v>6475</v>
      </c>
      <c r="D216" s="13" t="s">
        <v>10220</v>
      </c>
      <c r="E216" s="13" t="s">
        <v>9965</v>
      </c>
      <c r="F216" s="27">
        <v>3</v>
      </c>
      <c r="G216" s="40">
        <v>24.48</v>
      </c>
      <c r="H216" s="13"/>
      <c r="I216" s="17">
        <f>Таб04_29[[#This Row],[Цена]]*Таб04_29[[#This Row],[Заказ]]</f>
        <v>0</v>
      </c>
      <c r="J216" s="18" t="s">
        <v>10644</v>
      </c>
      <c r="K216" s="73" t="str">
        <f t="shared" si="3"/>
        <v/>
      </c>
      <c r="L216" s="12"/>
    </row>
    <row r="217" spans="2:12" ht="15.6" x14ac:dyDescent="0.3">
      <c r="B217" s="34" t="s">
        <v>6478</v>
      </c>
      <c r="C217" s="14" t="s">
        <v>6479</v>
      </c>
      <c r="D217" s="13" t="s">
        <v>10220</v>
      </c>
      <c r="E217" s="13" t="s">
        <v>9965</v>
      </c>
      <c r="F217" s="27">
        <v>3</v>
      </c>
      <c r="G217" s="40">
        <v>26.96</v>
      </c>
      <c r="H217" s="13"/>
      <c r="I217" s="17">
        <f>Таб04_29[[#This Row],[Цена]]*Таб04_29[[#This Row],[Заказ]]</f>
        <v>0</v>
      </c>
      <c r="J217" s="18" t="s">
        <v>10644</v>
      </c>
      <c r="K217" s="73" t="str">
        <f t="shared" si="3"/>
        <v/>
      </c>
      <c r="L217" s="12"/>
    </row>
    <row r="218" spans="2:12" ht="15.6" x14ac:dyDescent="0.3">
      <c r="B218" s="34" t="s">
        <v>6480</v>
      </c>
      <c r="C218" s="14" t="s">
        <v>6481</v>
      </c>
      <c r="D218" s="13" t="s">
        <v>10415</v>
      </c>
      <c r="E218" s="13" t="s">
        <v>9965</v>
      </c>
      <c r="F218" s="27">
        <v>5</v>
      </c>
      <c r="G218" s="40">
        <v>21.98</v>
      </c>
      <c r="H218" s="13"/>
      <c r="I218" s="17">
        <f>Таб04_29[[#This Row],[Цена]]*Таб04_29[[#This Row],[Заказ]]</f>
        <v>0</v>
      </c>
      <c r="J218" s="18" t="s">
        <v>10644</v>
      </c>
      <c r="K218" s="73" t="str">
        <f t="shared" si="3"/>
        <v/>
      </c>
      <c r="L218" s="12"/>
    </row>
    <row r="219" spans="2:12" ht="15.6" x14ac:dyDescent="0.3">
      <c r="B219" s="34" t="s">
        <v>6502</v>
      </c>
      <c r="C219" s="14" t="s">
        <v>6503</v>
      </c>
      <c r="D219" s="13" t="s">
        <v>10220</v>
      </c>
      <c r="E219" s="13" t="s">
        <v>9965</v>
      </c>
      <c r="F219" s="27">
        <v>3</v>
      </c>
      <c r="G219" s="40">
        <v>26.96</v>
      </c>
      <c r="H219" s="13"/>
      <c r="I219" s="17">
        <f>Таб04_29[[#This Row],[Цена]]*Таб04_29[[#This Row],[Заказ]]</f>
        <v>0</v>
      </c>
      <c r="J219" s="18" t="s">
        <v>10644</v>
      </c>
      <c r="K219" s="73" t="str">
        <f t="shared" si="3"/>
        <v/>
      </c>
      <c r="L219" s="12"/>
    </row>
    <row r="220" spans="2:12" ht="15.6" x14ac:dyDescent="0.3">
      <c r="B220" s="34" t="s">
        <v>6510</v>
      </c>
      <c r="C220" s="14" t="s">
        <v>6511</v>
      </c>
      <c r="D220" s="13" t="s">
        <v>10415</v>
      </c>
      <c r="E220" s="13" t="s">
        <v>9965</v>
      </c>
      <c r="F220" s="27">
        <v>5</v>
      </c>
      <c r="G220" s="40">
        <v>21.98</v>
      </c>
      <c r="H220" s="13"/>
      <c r="I220" s="17">
        <f>Таб04_29[[#This Row],[Цена]]*Таб04_29[[#This Row],[Заказ]]</f>
        <v>0</v>
      </c>
      <c r="J220" s="18" t="s">
        <v>10644</v>
      </c>
      <c r="K220" s="73" t="str">
        <f t="shared" si="3"/>
        <v/>
      </c>
      <c r="L220" s="12"/>
    </row>
    <row r="221" spans="2:12" ht="15.6" x14ac:dyDescent="0.3">
      <c r="B221" s="34" t="s">
        <v>6516</v>
      </c>
      <c r="C221" s="14" t="s">
        <v>6517</v>
      </c>
      <c r="D221" s="13" t="s">
        <v>10220</v>
      </c>
      <c r="E221" s="13" t="s">
        <v>9965</v>
      </c>
      <c r="F221" s="27">
        <v>3</v>
      </c>
      <c r="G221" s="40">
        <v>26.96</v>
      </c>
      <c r="H221" s="13"/>
      <c r="I221" s="17">
        <f>Таб04_29[[#This Row],[Цена]]*Таб04_29[[#This Row],[Заказ]]</f>
        <v>0</v>
      </c>
      <c r="J221" s="18" t="s">
        <v>10644</v>
      </c>
      <c r="K221" s="73" t="str">
        <f t="shared" si="3"/>
        <v/>
      </c>
      <c r="L221" s="12"/>
    </row>
    <row r="222" spans="2:12" ht="15.6" x14ac:dyDescent="0.3">
      <c r="B222" s="34" t="s">
        <v>6518</v>
      </c>
      <c r="C222" s="14" t="s">
        <v>6519</v>
      </c>
      <c r="D222" s="13" t="s">
        <v>10220</v>
      </c>
      <c r="E222" s="13" t="s">
        <v>9965</v>
      </c>
      <c r="F222" s="27">
        <v>3</v>
      </c>
      <c r="G222" s="40">
        <v>26.96</v>
      </c>
      <c r="H222" s="13"/>
      <c r="I222" s="17">
        <f>Таб04_29[[#This Row],[Цена]]*Таб04_29[[#This Row],[Заказ]]</f>
        <v>0</v>
      </c>
      <c r="J222" s="18" t="s">
        <v>10644</v>
      </c>
      <c r="K222" s="73" t="str">
        <f t="shared" si="3"/>
        <v/>
      </c>
      <c r="L222" s="12"/>
    </row>
    <row r="223" spans="2:12" ht="15.6" x14ac:dyDescent="0.3">
      <c r="B223" s="34" t="s">
        <v>6524</v>
      </c>
      <c r="C223" s="14" t="s">
        <v>6525</v>
      </c>
      <c r="D223" s="13" t="s">
        <v>10220</v>
      </c>
      <c r="E223" s="13" t="s">
        <v>9965</v>
      </c>
      <c r="F223" s="27">
        <v>3</v>
      </c>
      <c r="G223" s="40">
        <v>26.25</v>
      </c>
      <c r="H223" s="13"/>
      <c r="I223" s="17">
        <f>Таб04_29[[#This Row],[Цена]]*Таб04_29[[#This Row],[Заказ]]</f>
        <v>0</v>
      </c>
      <c r="J223" s="18" t="s">
        <v>10644</v>
      </c>
      <c r="K223" s="73" t="str">
        <f t="shared" si="3"/>
        <v/>
      </c>
      <c r="L223" s="12"/>
    </row>
    <row r="224" spans="2:12" ht="15.6" x14ac:dyDescent="0.3">
      <c r="B224" s="34" t="s">
        <v>6588</v>
      </c>
      <c r="C224" s="14" t="s">
        <v>6589</v>
      </c>
      <c r="D224" s="13" t="s">
        <v>10220</v>
      </c>
      <c r="E224" s="13" t="s">
        <v>9965</v>
      </c>
      <c r="F224" s="27">
        <v>3</v>
      </c>
      <c r="G224" s="40">
        <v>23.42</v>
      </c>
      <c r="H224" s="13"/>
      <c r="I224" s="17">
        <f>Таб04_29[[#This Row],[Цена]]*Таб04_29[[#This Row],[Заказ]]</f>
        <v>0</v>
      </c>
      <c r="J224" s="18" t="s">
        <v>10644</v>
      </c>
      <c r="K224" s="73" t="str">
        <f t="shared" si="3"/>
        <v/>
      </c>
      <c r="L224" s="12"/>
    </row>
    <row r="225" spans="2:12" ht="15.6" x14ac:dyDescent="0.3">
      <c r="B225" s="34" t="s">
        <v>6594</v>
      </c>
      <c r="C225" s="14" t="s">
        <v>6595</v>
      </c>
      <c r="D225" s="13" t="s">
        <v>10220</v>
      </c>
      <c r="E225" s="13" t="s">
        <v>9965</v>
      </c>
      <c r="F225" s="27">
        <v>3</v>
      </c>
      <c r="G225" s="40">
        <v>24.83</v>
      </c>
      <c r="H225" s="13"/>
      <c r="I225" s="17">
        <f>Таб04_29[[#This Row],[Цена]]*Таб04_29[[#This Row],[Заказ]]</f>
        <v>0</v>
      </c>
      <c r="J225" s="18" t="s">
        <v>10644</v>
      </c>
      <c r="K225" s="73" t="str">
        <f t="shared" si="3"/>
        <v/>
      </c>
      <c r="L225" s="12"/>
    </row>
    <row r="226" spans="2:12" ht="15.6" x14ac:dyDescent="0.3">
      <c r="B226" s="34" t="s">
        <v>6596</v>
      </c>
      <c r="C226" s="14" t="s">
        <v>6597</v>
      </c>
      <c r="D226" s="13" t="s">
        <v>10220</v>
      </c>
      <c r="E226" s="13" t="s">
        <v>9965</v>
      </c>
      <c r="F226" s="27">
        <v>3</v>
      </c>
      <c r="G226" s="40">
        <v>26.96</v>
      </c>
      <c r="H226" s="13"/>
      <c r="I226" s="17">
        <f>Таб04_29[[#This Row],[Цена]]*Таб04_29[[#This Row],[Заказ]]</f>
        <v>0</v>
      </c>
      <c r="J226" s="18" t="s">
        <v>10644</v>
      </c>
      <c r="K226" s="73" t="str">
        <f t="shared" si="3"/>
        <v/>
      </c>
      <c r="L226" s="12"/>
    </row>
    <row r="227" spans="2:12" ht="15.6" x14ac:dyDescent="0.3">
      <c r="B227" s="34" t="s">
        <v>6602</v>
      </c>
      <c r="C227" s="14" t="s">
        <v>6603</v>
      </c>
      <c r="D227" s="13" t="s">
        <v>10045</v>
      </c>
      <c r="E227" s="13" t="s">
        <v>9965</v>
      </c>
      <c r="F227" s="27">
        <v>3</v>
      </c>
      <c r="G227" s="40">
        <v>23.64</v>
      </c>
      <c r="H227" s="13"/>
      <c r="I227" s="17">
        <f>Таб04_29[[#This Row],[Цена]]*Таб04_29[[#This Row],[Заказ]]</f>
        <v>0</v>
      </c>
      <c r="J227" s="18" t="s">
        <v>10644</v>
      </c>
      <c r="K227" s="73" t="str">
        <f t="shared" si="3"/>
        <v/>
      </c>
      <c r="L227" s="12"/>
    </row>
    <row r="228" spans="2:12" ht="15.6" x14ac:dyDescent="0.3">
      <c r="B228" s="34" t="s">
        <v>6604</v>
      </c>
      <c r="C228" s="14" t="s">
        <v>6605</v>
      </c>
      <c r="D228" s="13" t="s">
        <v>10045</v>
      </c>
      <c r="E228" s="13" t="s">
        <v>9965</v>
      </c>
      <c r="F228" s="27">
        <v>3</v>
      </c>
      <c r="G228" s="40">
        <v>22.93</v>
      </c>
      <c r="H228" s="13"/>
      <c r="I228" s="17">
        <f>Таб04_29[[#This Row],[Цена]]*Таб04_29[[#This Row],[Заказ]]</f>
        <v>0</v>
      </c>
      <c r="J228" s="18" t="s">
        <v>10644</v>
      </c>
      <c r="K228" s="73" t="str">
        <f t="shared" si="3"/>
        <v/>
      </c>
      <c r="L228" s="12"/>
    </row>
    <row r="229" spans="2:12" ht="15.6" x14ac:dyDescent="0.3">
      <c r="B229" s="34" t="s">
        <v>6606</v>
      </c>
      <c r="C229" s="14" t="s">
        <v>6607</v>
      </c>
      <c r="D229" s="13" t="s">
        <v>10220</v>
      </c>
      <c r="E229" s="13" t="s">
        <v>9965</v>
      </c>
      <c r="F229" s="27">
        <v>3</v>
      </c>
      <c r="G229" s="40">
        <v>26.96</v>
      </c>
      <c r="H229" s="13"/>
      <c r="I229" s="17">
        <f>Таб04_29[[#This Row],[Цена]]*Таб04_29[[#This Row],[Заказ]]</f>
        <v>0</v>
      </c>
      <c r="J229" s="18" t="s">
        <v>10644</v>
      </c>
      <c r="K229" s="73" t="str">
        <f t="shared" si="3"/>
        <v/>
      </c>
      <c r="L229" s="12"/>
    </row>
    <row r="230" spans="2:12" ht="15.6" x14ac:dyDescent="0.3">
      <c r="B230" s="34" t="s">
        <v>6608</v>
      </c>
      <c r="C230" s="14" t="s">
        <v>6609</v>
      </c>
      <c r="D230" s="13" t="s">
        <v>10220</v>
      </c>
      <c r="E230" s="13" t="s">
        <v>9965</v>
      </c>
      <c r="F230" s="27">
        <v>3</v>
      </c>
      <c r="G230" s="40">
        <v>26.96</v>
      </c>
      <c r="H230" s="13"/>
      <c r="I230" s="17">
        <f>Таб04_29[[#This Row],[Цена]]*Таб04_29[[#This Row],[Заказ]]</f>
        <v>0</v>
      </c>
      <c r="J230" s="18" t="s">
        <v>10644</v>
      </c>
      <c r="K230" s="73" t="str">
        <f t="shared" si="3"/>
        <v/>
      </c>
      <c r="L230" s="12"/>
    </row>
    <row r="231" spans="2:12" ht="15.6" x14ac:dyDescent="0.3">
      <c r="B231" s="34" t="s">
        <v>6508</v>
      </c>
      <c r="C231" s="14" t="s">
        <v>6509</v>
      </c>
      <c r="D231" s="13" t="s">
        <v>10045</v>
      </c>
      <c r="E231" s="13" t="s">
        <v>9965</v>
      </c>
      <c r="F231" s="27">
        <v>3</v>
      </c>
      <c r="G231" s="40">
        <v>14.43</v>
      </c>
      <c r="H231" s="13"/>
      <c r="I231" s="17">
        <f>Таб04_29[[#This Row],[Цена]]*Таб04_29[[#This Row],[Заказ]]</f>
        <v>0</v>
      </c>
      <c r="J231" s="18" t="s">
        <v>10644</v>
      </c>
      <c r="K231" s="73" t="str">
        <f t="shared" si="3"/>
        <v/>
      </c>
      <c r="L231" s="12"/>
    </row>
    <row r="232" spans="2:12" ht="15.6" x14ac:dyDescent="0.3">
      <c r="B232" s="34" t="s">
        <v>6598</v>
      </c>
      <c r="C232" s="14" t="s">
        <v>6599</v>
      </c>
      <c r="D232" s="13" t="s">
        <v>10415</v>
      </c>
      <c r="E232" s="13" t="s">
        <v>9965</v>
      </c>
      <c r="F232" s="27">
        <v>5</v>
      </c>
      <c r="G232" s="40">
        <v>21.98</v>
      </c>
      <c r="H232" s="13"/>
      <c r="I232" s="17">
        <f>Таб04_29[[#This Row],[Цена]]*Таб04_29[[#This Row],[Заказ]]</f>
        <v>0</v>
      </c>
      <c r="J232" s="18" t="s">
        <v>10644</v>
      </c>
      <c r="K232" s="73" t="str">
        <f t="shared" si="3"/>
        <v/>
      </c>
      <c r="L232" s="12"/>
    </row>
    <row r="233" spans="2:12" ht="15.6" x14ac:dyDescent="0.3">
      <c r="B233" s="34" t="s">
        <v>6600</v>
      </c>
      <c r="C233" s="14" t="s">
        <v>6601</v>
      </c>
      <c r="D233" s="13" t="s">
        <v>10415</v>
      </c>
      <c r="E233" s="13" t="s">
        <v>9965</v>
      </c>
      <c r="F233" s="27">
        <v>5</v>
      </c>
      <c r="G233" s="40">
        <v>21.98</v>
      </c>
      <c r="H233" s="13"/>
      <c r="I233" s="17">
        <f>Таб04_29[[#This Row],[Цена]]*Таб04_29[[#This Row],[Заказ]]</f>
        <v>0</v>
      </c>
      <c r="J233" s="18" t="s">
        <v>10644</v>
      </c>
      <c r="K233" s="73" t="str">
        <f t="shared" si="3"/>
        <v/>
      </c>
      <c r="L233" s="12"/>
    </row>
    <row r="234" spans="2:12" ht="15.6" x14ac:dyDescent="0.3">
      <c r="B234" s="34" t="s">
        <v>6504</v>
      </c>
      <c r="C234" s="14" t="s">
        <v>6505</v>
      </c>
      <c r="D234" s="13" t="s">
        <v>10045</v>
      </c>
      <c r="E234" s="13" t="s">
        <v>9965</v>
      </c>
      <c r="F234" s="27">
        <v>3</v>
      </c>
      <c r="G234" s="40">
        <v>20.100000000000001</v>
      </c>
      <c r="H234" s="13"/>
      <c r="I234" s="17">
        <f>Таб04_29[[#This Row],[Цена]]*Таб04_29[[#This Row],[Заказ]]</f>
        <v>0</v>
      </c>
      <c r="J234" s="18" t="s">
        <v>10644</v>
      </c>
      <c r="K234" s="73" t="str">
        <f t="shared" si="3"/>
        <v/>
      </c>
      <c r="L234" s="12"/>
    </row>
    <row r="235" spans="2:12" ht="15.6" x14ac:dyDescent="0.3">
      <c r="B235" s="34" t="s">
        <v>6590</v>
      </c>
      <c r="C235" s="14" t="s">
        <v>6591</v>
      </c>
      <c r="D235" s="13" t="s">
        <v>10415</v>
      </c>
      <c r="E235" s="13" t="s">
        <v>9965</v>
      </c>
      <c r="F235" s="27">
        <v>5</v>
      </c>
      <c r="G235" s="40">
        <v>19.5</v>
      </c>
      <c r="H235" s="13"/>
      <c r="I235" s="17">
        <f>Таб04_29[[#This Row],[Цена]]*Таб04_29[[#This Row],[Заказ]]</f>
        <v>0</v>
      </c>
      <c r="J235" s="18" t="s">
        <v>10644</v>
      </c>
      <c r="K235" s="73" t="str">
        <f t="shared" si="3"/>
        <v/>
      </c>
      <c r="L235" s="12"/>
    </row>
    <row r="236" spans="2:12" ht="15.6" x14ac:dyDescent="0.3">
      <c r="B236" s="34" t="s">
        <v>6592</v>
      </c>
      <c r="C236" s="14" t="s">
        <v>6593</v>
      </c>
      <c r="D236" s="13" t="s">
        <v>10220</v>
      </c>
      <c r="E236" s="13" t="s">
        <v>9965</v>
      </c>
      <c r="F236" s="27">
        <v>3</v>
      </c>
      <c r="G236" s="40">
        <v>24.83</v>
      </c>
      <c r="H236" s="13"/>
      <c r="I236" s="17">
        <f>Таб04_29[[#This Row],[Цена]]*Таб04_29[[#This Row],[Заказ]]</f>
        <v>0</v>
      </c>
      <c r="J236" s="18" t="s">
        <v>10644</v>
      </c>
      <c r="K236" s="73" t="str">
        <f t="shared" si="3"/>
        <v/>
      </c>
      <c r="L236" s="12"/>
    </row>
    <row r="237" spans="2:12" ht="15.6" x14ac:dyDescent="0.3">
      <c r="B237" s="34" t="s">
        <v>6506</v>
      </c>
      <c r="C237" s="14" t="s">
        <v>6507</v>
      </c>
      <c r="D237" s="13" t="s">
        <v>10045</v>
      </c>
      <c r="E237" s="13" t="s">
        <v>9965</v>
      </c>
      <c r="F237" s="27">
        <v>3</v>
      </c>
      <c r="G237" s="40">
        <v>23.64</v>
      </c>
      <c r="H237" s="13"/>
      <c r="I237" s="17">
        <f>Таб04_29[[#This Row],[Цена]]*Таб04_29[[#This Row],[Заказ]]</f>
        <v>0</v>
      </c>
      <c r="J237" s="18" t="s">
        <v>10644</v>
      </c>
      <c r="K237" s="73" t="str">
        <f t="shared" si="3"/>
        <v/>
      </c>
      <c r="L237" s="12"/>
    </row>
    <row r="238" spans="2:12" ht="15.6" x14ac:dyDescent="0.3">
      <c r="B238" s="34" t="s">
        <v>6534</v>
      </c>
      <c r="C238" s="14" t="s">
        <v>6535</v>
      </c>
      <c r="D238" s="13" t="s">
        <v>10045</v>
      </c>
      <c r="E238" s="13" t="s">
        <v>9965</v>
      </c>
      <c r="F238" s="27">
        <v>3</v>
      </c>
      <c r="G238" s="40">
        <v>23.64</v>
      </c>
      <c r="H238" s="13"/>
      <c r="I238" s="17">
        <f>Таб04_29[[#This Row],[Цена]]*Таб04_29[[#This Row],[Заказ]]</f>
        <v>0</v>
      </c>
      <c r="J238" s="18" t="s">
        <v>10644</v>
      </c>
      <c r="K238" s="73" t="str">
        <f t="shared" si="3"/>
        <v/>
      </c>
      <c r="L238" s="12"/>
    </row>
    <row r="239" spans="2:12" ht="15.6" x14ac:dyDescent="0.3">
      <c r="B239" s="34" t="s">
        <v>6538</v>
      </c>
      <c r="C239" s="14" t="s">
        <v>6539</v>
      </c>
      <c r="D239" s="13" t="s">
        <v>10045</v>
      </c>
      <c r="E239" s="13" t="s">
        <v>9965</v>
      </c>
      <c r="F239" s="27">
        <v>3</v>
      </c>
      <c r="G239" s="40">
        <v>26.12</v>
      </c>
      <c r="H239" s="13"/>
      <c r="I239" s="17">
        <f>Таб04_29[[#This Row],[Цена]]*Таб04_29[[#This Row],[Заказ]]</f>
        <v>0</v>
      </c>
      <c r="J239" s="18" t="s">
        <v>10644</v>
      </c>
      <c r="K239" s="73" t="str">
        <f t="shared" si="3"/>
        <v/>
      </c>
      <c r="L239" s="12"/>
    </row>
    <row r="240" spans="2:12" ht="15.6" x14ac:dyDescent="0.3">
      <c r="B240" s="34" t="s">
        <v>6540</v>
      </c>
      <c r="C240" s="14" t="s">
        <v>6541</v>
      </c>
      <c r="D240" s="13" t="s">
        <v>10220</v>
      </c>
      <c r="E240" s="13" t="s">
        <v>9965</v>
      </c>
      <c r="F240" s="27">
        <v>3</v>
      </c>
      <c r="G240" s="40">
        <v>26.61</v>
      </c>
      <c r="H240" s="13"/>
      <c r="I240" s="17">
        <f>Таб04_29[[#This Row],[Цена]]*Таб04_29[[#This Row],[Заказ]]</f>
        <v>0</v>
      </c>
      <c r="J240" s="18" t="s">
        <v>10644</v>
      </c>
      <c r="K240" s="73" t="str">
        <f t="shared" si="3"/>
        <v/>
      </c>
      <c r="L240" s="12"/>
    </row>
    <row r="241" spans="2:12" ht="15.6" x14ac:dyDescent="0.3">
      <c r="B241" s="34" t="s">
        <v>6542</v>
      </c>
      <c r="C241" s="14" t="s">
        <v>6543</v>
      </c>
      <c r="D241" s="13" t="s">
        <v>10220</v>
      </c>
      <c r="E241" s="13" t="s">
        <v>9965</v>
      </c>
      <c r="F241" s="27">
        <v>3</v>
      </c>
      <c r="G241" s="40">
        <v>26.25</v>
      </c>
      <c r="H241" s="13"/>
      <c r="I241" s="17">
        <f>Таб04_29[[#This Row],[Цена]]*Таб04_29[[#This Row],[Заказ]]</f>
        <v>0</v>
      </c>
      <c r="J241" s="18" t="s">
        <v>10644</v>
      </c>
      <c r="K241" s="73" t="str">
        <f t="shared" si="3"/>
        <v/>
      </c>
      <c r="L241" s="12"/>
    </row>
    <row r="242" spans="2:12" ht="15.6" x14ac:dyDescent="0.3">
      <c r="B242" s="34" t="s">
        <v>6544</v>
      </c>
      <c r="C242" s="14" t="s">
        <v>6545</v>
      </c>
      <c r="D242" s="13" t="s">
        <v>10415</v>
      </c>
      <c r="E242" s="13" t="s">
        <v>9965</v>
      </c>
      <c r="F242" s="27">
        <v>5</v>
      </c>
      <c r="G242" s="40">
        <v>21.98</v>
      </c>
      <c r="H242" s="13"/>
      <c r="I242" s="17">
        <f>Таб04_29[[#This Row],[Цена]]*Таб04_29[[#This Row],[Заказ]]</f>
        <v>0</v>
      </c>
      <c r="J242" s="18" t="s">
        <v>10644</v>
      </c>
      <c r="K242" s="73" t="str">
        <f t="shared" si="3"/>
        <v/>
      </c>
      <c r="L242" s="12"/>
    </row>
    <row r="243" spans="2:12" ht="15.6" x14ac:dyDescent="0.3">
      <c r="B243" s="34" t="s">
        <v>6546</v>
      </c>
      <c r="C243" s="14" t="s">
        <v>6547</v>
      </c>
      <c r="D243" s="13" t="s">
        <v>10045</v>
      </c>
      <c r="E243" s="13" t="s">
        <v>9965</v>
      </c>
      <c r="F243" s="27">
        <v>3</v>
      </c>
      <c r="G243" s="40">
        <v>23.64</v>
      </c>
      <c r="H243" s="13"/>
      <c r="I243" s="17">
        <f>Таб04_29[[#This Row],[Цена]]*Таб04_29[[#This Row],[Заказ]]</f>
        <v>0</v>
      </c>
      <c r="J243" s="18" t="s">
        <v>10644</v>
      </c>
      <c r="K243" s="73" t="str">
        <f t="shared" si="3"/>
        <v/>
      </c>
      <c r="L243" s="12"/>
    </row>
    <row r="244" spans="2:12" ht="15.6" x14ac:dyDescent="0.3">
      <c r="B244" s="34" t="s">
        <v>6548</v>
      </c>
      <c r="C244" s="14" t="s">
        <v>6549</v>
      </c>
      <c r="D244" s="13" t="s">
        <v>10220</v>
      </c>
      <c r="E244" s="13" t="s">
        <v>9965</v>
      </c>
      <c r="F244" s="27">
        <v>3</v>
      </c>
      <c r="G244" s="40">
        <v>27.31</v>
      </c>
      <c r="H244" s="13"/>
      <c r="I244" s="17">
        <f>Таб04_29[[#This Row],[Цена]]*Таб04_29[[#This Row],[Заказ]]</f>
        <v>0</v>
      </c>
      <c r="J244" s="18" t="s">
        <v>10644</v>
      </c>
      <c r="K244" s="73" t="str">
        <f t="shared" si="3"/>
        <v/>
      </c>
      <c r="L244" s="12"/>
    </row>
    <row r="245" spans="2:12" ht="15.6" x14ac:dyDescent="0.3">
      <c r="B245" s="34" t="s">
        <v>6550</v>
      </c>
      <c r="C245" s="14" t="s">
        <v>6551</v>
      </c>
      <c r="D245" s="13" t="s">
        <v>10045</v>
      </c>
      <c r="E245" s="13" t="s">
        <v>9965</v>
      </c>
      <c r="F245" s="27">
        <v>3</v>
      </c>
      <c r="G245" s="40">
        <v>23.64</v>
      </c>
      <c r="H245" s="13"/>
      <c r="I245" s="17">
        <f>Таб04_29[[#This Row],[Цена]]*Таб04_29[[#This Row],[Заказ]]</f>
        <v>0</v>
      </c>
      <c r="J245" s="18" t="s">
        <v>10644</v>
      </c>
      <c r="K245" s="73" t="str">
        <f t="shared" si="3"/>
        <v/>
      </c>
      <c r="L245" s="12"/>
    </row>
    <row r="246" spans="2:12" ht="15.6" x14ac:dyDescent="0.3">
      <c r="B246" s="34" t="s">
        <v>6552</v>
      </c>
      <c r="C246" s="14" t="s">
        <v>6553</v>
      </c>
      <c r="D246" s="13" t="s">
        <v>10220</v>
      </c>
      <c r="E246" s="13" t="s">
        <v>9965</v>
      </c>
      <c r="F246" s="27">
        <v>3</v>
      </c>
      <c r="G246" s="40">
        <v>26.25</v>
      </c>
      <c r="H246" s="13"/>
      <c r="I246" s="17">
        <f>Таб04_29[[#This Row],[Цена]]*Таб04_29[[#This Row],[Заказ]]</f>
        <v>0</v>
      </c>
      <c r="J246" s="18" t="s">
        <v>10644</v>
      </c>
      <c r="K246" s="73" t="str">
        <f t="shared" si="3"/>
        <v/>
      </c>
      <c r="L246" s="12"/>
    </row>
    <row r="247" spans="2:12" ht="15.6" x14ac:dyDescent="0.3">
      <c r="B247" s="34" t="s">
        <v>6554</v>
      </c>
      <c r="C247" s="14" t="s">
        <v>6555</v>
      </c>
      <c r="D247" s="13" t="s">
        <v>10220</v>
      </c>
      <c r="E247" s="13" t="s">
        <v>9965</v>
      </c>
      <c r="F247" s="27">
        <v>3</v>
      </c>
      <c r="G247" s="40">
        <v>26.96</v>
      </c>
      <c r="H247" s="13"/>
      <c r="I247" s="17">
        <f>Таб04_29[[#This Row],[Цена]]*Таб04_29[[#This Row],[Заказ]]</f>
        <v>0</v>
      </c>
      <c r="J247" s="18" t="s">
        <v>10644</v>
      </c>
      <c r="K247" s="73" t="str">
        <f t="shared" si="3"/>
        <v/>
      </c>
      <c r="L247" s="12"/>
    </row>
    <row r="248" spans="2:12" ht="15.6" x14ac:dyDescent="0.3">
      <c r="B248" s="34" t="s">
        <v>6556</v>
      </c>
      <c r="C248" s="14" t="s">
        <v>6557</v>
      </c>
      <c r="D248" s="13" t="s">
        <v>10220</v>
      </c>
      <c r="E248" s="13" t="s">
        <v>9965</v>
      </c>
      <c r="F248" s="27">
        <v>3</v>
      </c>
      <c r="G248" s="40">
        <v>26.25</v>
      </c>
      <c r="H248" s="13"/>
      <c r="I248" s="17">
        <f>Таб04_29[[#This Row],[Цена]]*Таб04_29[[#This Row],[Заказ]]</f>
        <v>0</v>
      </c>
      <c r="J248" s="18" t="s">
        <v>10644</v>
      </c>
      <c r="K248" s="73" t="str">
        <f t="shared" si="3"/>
        <v/>
      </c>
      <c r="L248" s="12"/>
    </row>
    <row r="249" spans="2:12" ht="15.6" x14ac:dyDescent="0.3">
      <c r="B249" s="34" t="s">
        <v>6558</v>
      </c>
      <c r="C249" s="14" t="s">
        <v>6559</v>
      </c>
      <c r="D249" s="13" t="s">
        <v>10220</v>
      </c>
      <c r="E249" s="13" t="s">
        <v>9965</v>
      </c>
      <c r="F249" s="27">
        <v>3</v>
      </c>
      <c r="G249" s="40">
        <v>26.96</v>
      </c>
      <c r="H249" s="13"/>
      <c r="I249" s="17">
        <f>Таб04_29[[#This Row],[Цена]]*Таб04_29[[#This Row],[Заказ]]</f>
        <v>0</v>
      </c>
      <c r="J249" s="18" t="s">
        <v>10644</v>
      </c>
      <c r="K249" s="73" t="str">
        <f t="shared" si="3"/>
        <v/>
      </c>
      <c r="L249" s="12"/>
    </row>
    <row r="250" spans="2:12" ht="15.6" x14ac:dyDescent="0.3">
      <c r="B250" s="34" t="s">
        <v>6560</v>
      </c>
      <c r="C250" s="14" t="s">
        <v>6561</v>
      </c>
      <c r="D250" s="13" t="s">
        <v>10220</v>
      </c>
      <c r="E250" s="13" t="s">
        <v>9965</v>
      </c>
      <c r="F250" s="27">
        <v>3</v>
      </c>
      <c r="G250" s="40">
        <v>27.31</v>
      </c>
      <c r="H250" s="13"/>
      <c r="I250" s="17">
        <f>Таб04_29[[#This Row],[Цена]]*Таб04_29[[#This Row],[Заказ]]</f>
        <v>0</v>
      </c>
      <c r="J250" s="18" t="s">
        <v>10644</v>
      </c>
      <c r="K250" s="73" t="str">
        <f t="shared" si="3"/>
        <v/>
      </c>
      <c r="L250" s="12"/>
    </row>
    <row r="251" spans="2:12" ht="15.6" x14ac:dyDescent="0.3">
      <c r="B251" s="34" t="s">
        <v>6562</v>
      </c>
      <c r="C251" s="14" t="s">
        <v>6563</v>
      </c>
      <c r="D251" s="13" t="s">
        <v>10220</v>
      </c>
      <c r="E251" s="13" t="s">
        <v>9965</v>
      </c>
      <c r="F251" s="27">
        <v>3</v>
      </c>
      <c r="G251" s="40">
        <v>26.96</v>
      </c>
      <c r="H251" s="13"/>
      <c r="I251" s="17">
        <f>Таб04_29[[#This Row],[Цена]]*Таб04_29[[#This Row],[Заказ]]</f>
        <v>0</v>
      </c>
      <c r="J251" s="18" t="s">
        <v>10644</v>
      </c>
      <c r="K251" s="73" t="str">
        <f t="shared" si="3"/>
        <v/>
      </c>
      <c r="L251" s="12"/>
    </row>
    <row r="252" spans="2:12" ht="15.6" x14ac:dyDescent="0.3">
      <c r="B252" s="34" t="s">
        <v>6564</v>
      </c>
      <c r="C252" s="14" t="s">
        <v>6565</v>
      </c>
      <c r="D252" s="13" t="s">
        <v>10220</v>
      </c>
      <c r="E252" s="13" t="s">
        <v>9965</v>
      </c>
      <c r="F252" s="27">
        <v>3</v>
      </c>
      <c r="G252" s="40">
        <v>26.96</v>
      </c>
      <c r="H252" s="13"/>
      <c r="I252" s="17">
        <f>Таб04_29[[#This Row],[Цена]]*Таб04_29[[#This Row],[Заказ]]</f>
        <v>0</v>
      </c>
      <c r="J252" s="18" t="s">
        <v>10644</v>
      </c>
      <c r="K252" s="73" t="str">
        <f t="shared" si="3"/>
        <v/>
      </c>
      <c r="L252" s="12"/>
    </row>
    <row r="253" spans="2:12" ht="15.6" x14ac:dyDescent="0.3">
      <c r="B253" s="34" t="s">
        <v>6566</v>
      </c>
      <c r="C253" s="14" t="s">
        <v>6567</v>
      </c>
      <c r="D253" s="13" t="s">
        <v>10220</v>
      </c>
      <c r="E253" s="13" t="s">
        <v>9965</v>
      </c>
      <c r="F253" s="27">
        <v>3</v>
      </c>
      <c r="G253" s="40">
        <v>26.96</v>
      </c>
      <c r="H253" s="13"/>
      <c r="I253" s="17">
        <f>Таб04_29[[#This Row],[Цена]]*Таб04_29[[#This Row],[Заказ]]</f>
        <v>0</v>
      </c>
      <c r="J253" s="18" t="s">
        <v>10644</v>
      </c>
      <c r="K253" s="73" t="str">
        <f t="shared" si="3"/>
        <v/>
      </c>
      <c r="L253" s="12"/>
    </row>
    <row r="254" spans="2:12" ht="15.6" x14ac:dyDescent="0.3">
      <c r="B254" s="34" t="s">
        <v>6568</v>
      </c>
      <c r="C254" s="14" t="s">
        <v>6569</v>
      </c>
      <c r="D254" s="13" t="s">
        <v>10045</v>
      </c>
      <c r="E254" s="13" t="s">
        <v>9965</v>
      </c>
      <c r="F254" s="27">
        <v>3</v>
      </c>
      <c r="G254" s="40">
        <v>23.64</v>
      </c>
      <c r="H254" s="13"/>
      <c r="I254" s="17">
        <f>Таб04_29[[#This Row],[Цена]]*Таб04_29[[#This Row],[Заказ]]</f>
        <v>0</v>
      </c>
      <c r="J254" s="18" t="s">
        <v>10644</v>
      </c>
      <c r="K254" s="73" t="str">
        <f t="shared" si="3"/>
        <v/>
      </c>
      <c r="L254" s="12"/>
    </row>
    <row r="255" spans="2:12" ht="15.6" x14ac:dyDescent="0.3">
      <c r="B255" s="34" t="s">
        <v>6570</v>
      </c>
      <c r="C255" s="14" t="s">
        <v>6571</v>
      </c>
      <c r="D255" s="13" t="s">
        <v>10220</v>
      </c>
      <c r="E255" s="13" t="s">
        <v>9965</v>
      </c>
      <c r="F255" s="27">
        <v>3</v>
      </c>
      <c r="G255" s="40">
        <v>26.96</v>
      </c>
      <c r="H255" s="13"/>
      <c r="I255" s="17">
        <f>Таб04_29[[#This Row],[Цена]]*Таб04_29[[#This Row],[Заказ]]</f>
        <v>0</v>
      </c>
      <c r="J255" s="18" t="s">
        <v>10644</v>
      </c>
      <c r="K255" s="73" t="str">
        <f t="shared" si="3"/>
        <v/>
      </c>
      <c r="L255" s="12"/>
    </row>
    <row r="256" spans="2:12" ht="15.6" x14ac:dyDescent="0.3">
      <c r="B256" s="34" t="s">
        <v>6572</v>
      </c>
      <c r="C256" s="14" t="s">
        <v>6573</v>
      </c>
      <c r="D256" s="13" t="s">
        <v>10045</v>
      </c>
      <c r="E256" s="13" t="s">
        <v>9965</v>
      </c>
      <c r="F256" s="27">
        <v>3</v>
      </c>
      <c r="G256" s="40">
        <v>22.93</v>
      </c>
      <c r="H256" s="13"/>
      <c r="I256" s="17">
        <f>Таб04_29[[#This Row],[Цена]]*Таб04_29[[#This Row],[Заказ]]</f>
        <v>0</v>
      </c>
      <c r="J256" s="18" t="s">
        <v>10644</v>
      </c>
      <c r="K256" s="73" t="str">
        <f t="shared" si="3"/>
        <v/>
      </c>
      <c r="L256" s="12"/>
    </row>
    <row r="257" spans="2:12" ht="15.6" x14ac:dyDescent="0.3">
      <c r="B257" s="34" t="s">
        <v>6574</v>
      </c>
      <c r="C257" s="14" t="s">
        <v>6575</v>
      </c>
      <c r="D257" s="13" t="s">
        <v>10220</v>
      </c>
      <c r="E257" s="13" t="s">
        <v>9965</v>
      </c>
      <c r="F257" s="27">
        <v>3</v>
      </c>
      <c r="G257" s="40">
        <v>26.96</v>
      </c>
      <c r="H257" s="13"/>
      <c r="I257" s="17">
        <f>Таб04_29[[#This Row],[Цена]]*Таб04_29[[#This Row],[Заказ]]</f>
        <v>0</v>
      </c>
      <c r="J257" s="18" t="s">
        <v>10644</v>
      </c>
      <c r="K257" s="73" t="str">
        <f t="shared" si="3"/>
        <v/>
      </c>
      <c r="L257" s="12"/>
    </row>
    <row r="258" spans="2:12" ht="15.6" x14ac:dyDescent="0.3">
      <c r="B258" s="34" t="s">
        <v>6576</v>
      </c>
      <c r="C258" s="14" t="s">
        <v>6577</v>
      </c>
      <c r="D258" s="13" t="s">
        <v>10045</v>
      </c>
      <c r="E258" s="13" t="s">
        <v>9965</v>
      </c>
      <c r="F258" s="27">
        <v>3</v>
      </c>
      <c r="G258" s="40">
        <v>23.64</v>
      </c>
      <c r="H258" s="13"/>
      <c r="I258" s="17">
        <f>Таб04_29[[#This Row],[Цена]]*Таб04_29[[#This Row],[Заказ]]</f>
        <v>0</v>
      </c>
      <c r="J258" s="18" t="s">
        <v>10644</v>
      </c>
      <c r="K258" s="73" t="str">
        <f t="shared" si="3"/>
        <v/>
      </c>
      <c r="L258" s="12"/>
    </row>
    <row r="259" spans="2:12" ht="15.6" x14ac:dyDescent="0.3">
      <c r="B259" s="34" t="s">
        <v>6578</v>
      </c>
      <c r="C259" s="14" t="s">
        <v>6579</v>
      </c>
      <c r="D259" s="13" t="s">
        <v>10220</v>
      </c>
      <c r="E259" s="13" t="s">
        <v>9965</v>
      </c>
      <c r="F259" s="27">
        <v>3</v>
      </c>
      <c r="G259" s="40">
        <v>26.96</v>
      </c>
      <c r="H259" s="13"/>
      <c r="I259" s="17">
        <f>Таб04_29[[#This Row],[Цена]]*Таб04_29[[#This Row],[Заказ]]</f>
        <v>0</v>
      </c>
      <c r="J259" s="18" t="s">
        <v>10644</v>
      </c>
      <c r="K259" s="73" t="str">
        <f t="shared" si="3"/>
        <v/>
      </c>
      <c r="L259" s="12"/>
    </row>
    <row r="260" spans="2:12" ht="15.6" x14ac:dyDescent="0.3">
      <c r="B260" s="34" t="s">
        <v>6536</v>
      </c>
      <c r="C260" s="14" t="s">
        <v>6537</v>
      </c>
      <c r="D260" s="13" t="s">
        <v>10045</v>
      </c>
      <c r="E260" s="13" t="s">
        <v>9965</v>
      </c>
      <c r="F260" s="27">
        <v>3</v>
      </c>
      <c r="G260" s="40">
        <v>23.64</v>
      </c>
      <c r="H260" s="13"/>
      <c r="I260" s="17">
        <f>Таб04_29[[#This Row],[Цена]]*Таб04_29[[#This Row],[Заказ]]</f>
        <v>0</v>
      </c>
      <c r="J260" s="18" t="s">
        <v>10644</v>
      </c>
      <c r="K260" s="73" t="str">
        <f t="shared" si="3"/>
        <v/>
      </c>
      <c r="L260" s="12"/>
    </row>
    <row r="261" spans="2:12" ht="15.6" x14ac:dyDescent="0.3">
      <c r="B261" s="34" t="s">
        <v>6580</v>
      </c>
      <c r="C261" s="14" t="s">
        <v>6581</v>
      </c>
      <c r="D261" s="13" t="s">
        <v>10415</v>
      </c>
      <c r="E261" s="13" t="s">
        <v>9965</v>
      </c>
      <c r="F261" s="27">
        <v>5</v>
      </c>
      <c r="G261" s="40">
        <v>21.98</v>
      </c>
      <c r="H261" s="13"/>
      <c r="I261" s="17">
        <f>Таб04_29[[#This Row],[Цена]]*Таб04_29[[#This Row],[Заказ]]</f>
        <v>0</v>
      </c>
      <c r="J261" s="18" t="s">
        <v>10644</v>
      </c>
      <c r="K261" s="73" t="str">
        <f t="shared" si="3"/>
        <v/>
      </c>
      <c r="L261" s="12"/>
    </row>
    <row r="262" spans="2:12" ht="15.6" x14ac:dyDescent="0.3">
      <c r="B262" s="34" t="s">
        <v>6582</v>
      </c>
      <c r="C262" s="14" t="s">
        <v>6583</v>
      </c>
      <c r="D262" s="13" t="s">
        <v>10220</v>
      </c>
      <c r="E262" s="13" t="s">
        <v>9965</v>
      </c>
      <c r="F262" s="27">
        <v>3</v>
      </c>
      <c r="G262" s="40">
        <v>26.96</v>
      </c>
      <c r="H262" s="13"/>
      <c r="I262" s="17">
        <f>Таб04_29[[#This Row],[Цена]]*Таб04_29[[#This Row],[Заказ]]</f>
        <v>0</v>
      </c>
      <c r="J262" s="18" t="s">
        <v>10644</v>
      </c>
      <c r="K262" s="73" t="str">
        <f t="shared" ref="K262:K325" si="4">IF(AND($K$4&gt;0,$K$4&lt;300),"Минимальный заказ по вкладке 300 евро","")</f>
        <v/>
      </c>
      <c r="L262" s="12"/>
    </row>
    <row r="263" spans="2:12" ht="15.6" x14ac:dyDescent="0.3">
      <c r="B263" s="34" t="s">
        <v>6584</v>
      </c>
      <c r="C263" s="14" t="s">
        <v>6585</v>
      </c>
      <c r="D263" s="13" t="s">
        <v>10045</v>
      </c>
      <c r="E263" s="13" t="s">
        <v>9965</v>
      </c>
      <c r="F263" s="27">
        <v>3</v>
      </c>
      <c r="G263" s="40">
        <v>23.64</v>
      </c>
      <c r="H263" s="13"/>
      <c r="I263" s="17">
        <f>Таб04_29[[#This Row],[Цена]]*Таб04_29[[#This Row],[Заказ]]</f>
        <v>0</v>
      </c>
      <c r="J263" s="18" t="s">
        <v>10644</v>
      </c>
      <c r="K263" s="73" t="str">
        <f t="shared" si="4"/>
        <v/>
      </c>
      <c r="L263" s="12"/>
    </row>
    <row r="264" spans="2:12" ht="15.6" x14ac:dyDescent="0.3">
      <c r="B264" s="34" t="s">
        <v>6586</v>
      </c>
      <c r="C264" s="14" t="s">
        <v>6587</v>
      </c>
      <c r="D264" s="13" t="s">
        <v>10220</v>
      </c>
      <c r="E264" s="13" t="s">
        <v>9965</v>
      </c>
      <c r="F264" s="27">
        <v>3</v>
      </c>
      <c r="G264" s="40">
        <v>26.25</v>
      </c>
      <c r="H264" s="13"/>
      <c r="I264" s="17">
        <f>Таб04_29[[#This Row],[Цена]]*Таб04_29[[#This Row],[Заказ]]</f>
        <v>0</v>
      </c>
      <c r="J264" s="18" t="s">
        <v>10644</v>
      </c>
      <c r="K264" s="73" t="str">
        <f t="shared" si="4"/>
        <v/>
      </c>
      <c r="L264" s="12"/>
    </row>
    <row r="265" spans="2:12" ht="15.6" x14ac:dyDescent="0.3">
      <c r="B265" s="34" t="s">
        <v>6514</v>
      </c>
      <c r="C265" s="14" t="s">
        <v>6515</v>
      </c>
      <c r="D265" s="13" t="s">
        <v>10220</v>
      </c>
      <c r="E265" s="13" t="s">
        <v>9965</v>
      </c>
      <c r="F265" s="27">
        <v>3</v>
      </c>
      <c r="G265" s="40">
        <v>26.96</v>
      </c>
      <c r="H265" s="13"/>
      <c r="I265" s="17">
        <f>Таб04_29[[#This Row],[Цена]]*Таб04_29[[#This Row],[Заказ]]</f>
        <v>0</v>
      </c>
      <c r="J265" s="18" t="s">
        <v>10644</v>
      </c>
      <c r="K265" s="73" t="str">
        <f t="shared" si="4"/>
        <v/>
      </c>
      <c r="L265" s="12"/>
    </row>
    <row r="266" spans="2:12" ht="15.6" x14ac:dyDescent="0.3">
      <c r="B266" s="34" t="s">
        <v>6472</v>
      </c>
      <c r="C266" s="14" t="s">
        <v>6473</v>
      </c>
      <c r="D266" s="13" t="s">
        <v>10220</v>
      </c>
      <c r="E266" s="13" t="s">
        <v>9965</v>
      </c>
      <c r="F266" s="27">
        <v>3</v>
      </c>
      <c r="G266" s="40">
        <v>24.83</v>
      </c>
      <c r="H266" s="13"/>
      <c r="I266" s="17">
        <f>Таб04_29[[#This Row],[Цена]]*Таб04_29[[#This Row],[Заказ]]</f>
        <v>0</v>
      </c>
      <c r="J266" s="18" t="s">
        <v>10644</v>
      </c>
      <c r="K266" s="73" t="str">
        <f t="shared" si="4"/>
        <v/>
      </c>
      <c r="L266" s="12"/>
    </row>
    <row r="267" spans="2:12" ht="15.6" x14ac:dyDescent="0.3">
      <c r="B267" s="34" t="s">
        <v>6440</v>
      </c>
      <c r="C267" s="14" t="s">
        <v>6441</v>
      </c>
      <c r="D267" s="13" t="s">
        <v>10045</v>
      </c>
      <c r="E267" s="13" t="s">
        <v>9965</v>
      </c>
      <c r="F267" s="27">
        <v>3</v>
      </c>
      <c r="G267" s="40">
        <v>21.51</v>
      </c>
      <c r="H267" s="13"/>
      <c r="I267" s="17">
        <f>Таб04_29[[#This Row],[Цена]]*Таб04_29[[#This Row],[Заказ]]</f>
        <v>0</v>
      </c>
      <c r="J267" s="18" t="s">
        <v>10644</v>
      </c>
      <c r="K267" s="73" t="str">
        <f t="shared" si="4"/>
        <v/>
      </c>
      <c r="L267" s="12"/>
    </row>
    <row r="268" spans="2:12" ht="15.6" x14ac:dyDescent="0.3">
      <c r="B268" s="34" t="s">
        <v>6442</v>
      </c>
      <c r="C268" s="14" t="s">
        <v>6443</v>
      </c>
      <c r="D268" s="13" t="s">
        <v>10045</v>
      </c>
      <c r="E268" s="13" t="s">
        <v>9965</v>
      </c>
      <c r="F268" s="27">
        <v>3</v>
      </c>
      <c r="G268" s="40">
        <v>23.64</v>
      </c>
      <c r="H268" s="13"/>
      <c r="I268" s="17">
        <f>Таб04_29[[#This Row],[Цена]]*Таб04_29[[#This Row],[Заказ]]</f>
        <v>0</v>
      </c>
      <c r="J268" s="18" t="s">
        <v>10644</v>
      </c>
      <c r="K268" s="73" t="str">
        <f t="shared" si="4"/>
        <v/>
      </c>
      <c r="L268" s="12"/>
    </row>
    <row r="269" spans="2:12" ht="15.6" x14ac:dyDescent="0.3">
      <c r="B269" s="34" t="s">
        <v>6444</v>
      </c>
      <c r="C269" s="14" t="s">
        <v>6445</v>
      </c>
      <c r="D269" s="13" t="s">
        <v>10220</v>
      </c>
      <c r="E269" s="13" t="s">
        <v>9965</v>
      </c>
      <c r="F269" s="27">
        <v>3</v>
      </c>
      <c r="G269" s="40">
        <v>28.38</v>
      </c>
      <c r="H269" s="13"/>
      <c r="I269" s="17">
        <f>Таб04_29[[#This Row],[Цена]]*Таб04_29[[#This Row],[Заказ]]</f>
        <v>0</v>
      </c>
      <c r="J269" s="18" t="s">
        <v>10644</v>
      </c>
      <c r="K269" s="73" t="str">
        <f t="shared" si="4"/>
        <v/>
      </c>
      <c r="L269" s="12"/>
    </row>
    <row r="270" spans="2:12" ht="15.6" x14ac:dyDescent="0.3">
      <c r="B270" s="34" t="s">
        <v>6526</v>
      </c>
      <c r="C270" s="14" t="s">
        <v>6527</v>
      </c>
      <c r="D270" s="13" t="s">
        <v>10220</v>
      </c>
      <c r="E270" s="13" t="s">
        <v>9965</v>
      </c>
      <c r="F270" s="27">
        <v>3</v>
      </c>
      <c r="G270" s="40">
        <v>26.96</v>
      </c>
      <c r="H270" s="13"/>
      <c r="I270" s="17">
        <f>Таб04_29[[#This Row],[Цена]]*Таб04_29[[#This Row],[Заказ]]</f>
        <v>0</v>
      </c>
      <c r="J270" s="18" t="s">
        <v>10644</v>
      </c>
      <c r="K270" s="73" t="str">
        <f t="shared" si="4"/>
        <v/>
      </c>
      <c r="L270" s="12"/>
    </row>
    <row r="271" spans="2:12" ht="15.6" x14ac:dyDescent="0.3">
      <c r="B271" s="34" t="s">
        <v>6528</v>
      </c>
      <c r="C271" s="14" t="s">
        <v>6529</v>
      </c>
      <c r="D271" s="13" t="s">
        <v>10045</v>
      </c>
      <c r="E271" s="13" t="s">
        <v>9965</v>
      </c>
      <c r="F271" s="27">
        <v>3</v>
      </c>
      <c r="G271" s="40">
        <v>23.99</v>
      </c>
      <c r="H271" s="13"/>
      <c r="I271" s="17">
        <f>Таб04_29[[#This Row],[Цена]]*Таб04_29[[#This Row],[Заказ]]</f>
        <v>0</v>
      </c>
      <c r="J271" s="18" t="s">
        <v>10644</v>
      </c>
      <c r="K271" s="73" t="str">
        <f t="shared" si="4"/>
        <v/>
      </c>
      <c r="L271" s="12"/>
    </row>
    <row r="272" spans="2:12" ht="15.6" x14ac:dyDescent="0.3">
      <c r="B272" s="34" t="s">
        <v>6532</v>
      </c>
      <c r="C272" s="14" t="s">
        <v>6533</v>
      </c>
      <c r="D272" s="13" t="s">
        <v>10415</v>
      </c>
      <c r="E272" s="13" t="s">
        <v>9965</v>
      </c>
      <c r="F272" s="27">
        <v>5</v>
      </c>
      <c r="G272" s="40">
        <v>21.98</v>
      </c>
      <c r="H272" s="13"/>
      <c r="I272" s="17">
        <f>Таб04_29[[#This Row],[Цена]]*Таб04_29[[#This Row],[Заказ]]</f>
        <v>0</v>
      </c>
      <c r="J272" s="18" t="s">
        <v>10644</v>
      </c>
      <c r="K272" s="73" t="str">
        <f t="shared" si="4"/>
        <v/>
      </c>
      <c r="L272" s="12"/>
    </row>
    <row r="273" spans="2:12" ht="15.6" x14ac:dyDescent="0.3">
      <c r="B273" s="34" t="s">
        <v>6530</v>
      </c>
      <c r="C273" s="14" t="s">
        <v>6531</v>
      </c>
      <c r="D273" s="13" t="s">
        <v>10415</v>
      </c>
      <c r="E273" s="13" t="s">
        <v>9965</v>
      </c>
      <c r="F273" s="27">
        <v>5</v>
      </c>
      <c r="G273" s="40">
        <v>19.850000000000001</v>
      </c>
      <c r="H273" s="13"/>
      <c r="I273" s="17">
        <f>Таб04_29[[#This Row],[Цена]]*Таб04_29[[#This Row],[Заказ]]</f>
        <v>0</v>
      </c>
      <c r="J273" s="18" t="s">
        <v>10644</v>
      </c>
      <c r="K273" s="73" t="str">
        <f t="shared" si="4"/>
        <v/>
      </c>
      <c r="L273" s="12"/>
    </row>
    <row r="274" spans="2:12" ht="15.6" x14ac:dyDescent="0.3">
      <c r="B274" s="34" t="s">
        <v>6482</v>
      </c>
      <c r="C274" s="14" t="s">
        <v>6483</v>
      </c>
      <c r="D274" s="13" t="s">
        <v>10220</v>
      </c>
      <c r="E274" s="13" t="s">
        <v>9965</v>
      </c>
      <c r="F274" s="27">
        <v>3</v>
      </c>
      <c r="G274" s="40">
        <v>26.25</v>
      </c>
      <c r="H274" s="13"/>
      <c r="I274" s="17">
        <f>Таб04_29[[#This Row],[Цена]]*Таб04_29[[#This Row],[Заказ]]</f>
        <v>0</v>
      </c>
      <c r="J274" s="18" t="s">
        <v>10644</v>
      </c>
      <c r="K274" s="73" t="str">
        <f t="shared" si="4"/>
        <v/>
      </c>
      <c r="L274" s="12"/>
    </row>
    <row r="275" spans="2:12" ht="15.6" x14ac:dyDescent="0.3">
      <c r="B275" s="34" t="s">
        <v>6486</v>
      </c>
      <c r="C275" s="14" t="s">
        <v>6487</v>
      </c>
      <c r="D275" s="13" t="s">
        <v>10045</v>
      </c>
      <c r="E275" s="13" t="s">
        <v>9965</v>
      </c>
      <c r="F275" s="27">
        <v>3</v>
      </c>
      <c r="G275" s="40">
        <v>23.64</v>
      </c>
      <c r="H275" s="13"/>
      <c r="I275" s="17">
        <f>Таб04_29[[#This Row],[Цена]]*Таб04_29[[#This Row],[Заказ]]</f>
        <v>0</v>
      </c>
      <c r="J275" s="18" t="s">
        <v>10644</v>
      </c>
      <c r="K275" s="73" t="str">
        <f t="shared" si="4"/>
        <v/>
      </c>
      <c r="L275" s="12"/>
    </row>
    <row r="276" spans="2:12" ht="15.6" x14ac:dyDescent="0.3">
      <c r="B276" s="34" t="s">
        <v>6488</v>
      </c>
      <c r="C276" s="14" t="s">
        <v>6489</v>
      </c>
      <c r="D276" s="13" t="s">
        <v>10045</v>
      </c>
      <c r="E276" s="13" t="s">
        <v>9965</v>
      </c>
      <c r="F276" s="27">
        <v>3</v>
      </c>
      <c r="G276" s="40">
        <v>23.99</v>
      </c>
      <c r="H276" s="13"/>
      <c r="I276" s="17">
        <f>Таб04_29[[#This Row],[Цена]]*Таб04_29[[#This Row],[Заказ]]</f>
        <v>0</v>
      </c>
      <c r="J276" s="18" t="s">
        <v>10644</v>
      </c>
      <c r="K276" s="73" t="str">
        <f t="shared" si="4"/>
        <v/>
      </c>
      <c r="L276" s="12"/>
    </row>
    <row r="277" spans="2:12" ht="15.6" x14ac:dyDescent="0.3">
      <c r="B277" s="34" t="s">
        <v>6490</v>
      </c>
      <c r="C277" s="14" t="s">
        <v>6491</v>
      </c>
      <c r="D277" s="13" t="s">
        <v>10220</v>
      </c>
      <c r="E277" s="13" t="s">
        <v>9965</v>
      </c>
      <c r="F277" s="27">
        <v>3</v>
      </c>
      <c r="G277" s="40">
        <v>26.96</v>
      </c>
      <c r="H277" s="13"/>
      <c r="I277" s="17">
        <f>Таб04_29[[#This Row],[Цена]]*Таб04_29[[#This Row],[Заказ]]</f>
        <v>0</v>
      </c>
      <c r="J277" s="18" t="s">
        <v>10644</v>
      </c>
      <c r="K277" s="73" t="str">
        <f t="shared" si="4"/>
        <v/>
      </c>
      <c r="L277" s="12"/>
    </row>
    <row r="278" spans="2:12" ht="15.6" x14ac:dyDescent="0.3">
      <c r="B278" s="34" t="s">
        <v>6492</v>
      </c>
      <c r="C278" s="14" t="s">
        <v>6493</v>
      </c>
      <c r="D278" s="13" t="s">
        <v>10220</v>
      </c>
      <c r="E278" s="13" t="s">
        <v>9965</v>
      </c>
      <c r="F278" s="27">
        <v>3</v>
      </c>
      <c r="G278" s="40">
        <v>26.96</v>
      </c>
      <c r="H278" s="13"/>
      <c r="I278" s="17">
        <f>Таб04_29[[#This Row],[Цена]]*Таб04_29[[#This Row],[Заказ]]</f>
        <v>0</v>
      </c>
      <c r="J278" s="18" t="s">
        <v>10644</v>
      </c>
      <c r="K278" s="73" t="str">
        <f t="shared" si="4"/>
        <v/>
      </c>
      <c r="L278" s="12"/>
    </row>
    <row r="279" spans="2:12" ht="15.6" x14ac:dyDescent="0.3">
      <c r="B279" s="34" t="s">
        <v>6494</v>
      </c>
      <c r="C279" s="14" t="s">
        <v>6495</v>
      </c>
      <c r="D279" s="13" t="s">
        <v>10415</v>
      </c>
      <c r="E279" s="13" t="s">
        <v>9965</v>
      </c>
      <c r="F279" s="27">
        <v>5</v>
      </c>
      <c r="G279" s="40">
        <v>18.079999999999998</v>
      </c>
      <c r="H279" s="13"/>
      <c r="I279" s="17">
        <f>Таб04_29[[#This Row],[Цена]]*Таб04_29[[#This Row],[Заказ]]</f>
        <v>0</v>
      </c>
      <c r="J279" s="18" t="s">
        <v>10644</v>
      </c>
      <c r="K279" s="73" t="str">
        <f t="shared" si="4"/>
        <v/>
      </c>
      <c r="L279" s="12"/>
    </row>
    <row r="280" spans="2:12" ht="15.6" x14ac:dyDescent="0.3">
      <c r="B280" s="34" t="s">
        <v>6496</v>
      </c>
      <c r="C280" s="14" t="s">
        <v>6497</v>
      </c>
      <c r="D280" s="13" t="s">
        <v>10045</v>
      </c>
      <c r="E280" s="13" t="s">
        <v>9965</v>
      </c>
      <c r="F280" s="27">
        <v>3</v>
      </c>
      <c r="G280" s="40">
        <v>21.51</v>
      </c>
      <c r="H280" s="13"/>
      <c r="I280" s="17">
        <f>Таб04_29[[#This Row],[Цена]]*Таб04_29[[#This Row],[Заказ]]</f>
        <v>0</v>
      </c>
      <c r="J280" s="18" t="s">
        <v>10644</v>
      </c>
      <c r="K280" s="73" t="str">
        <f t="shared" si="4"/>
        <v/>
      </c>
      <c r="L280" s="12"/>
    </row>
    <row r="281" spans="2:12" ht="15.6" x14ac:dyDescent="0.3">
      <c r="B281" s="34" t="s">
        <v>6498</v>
      </c>
      <c r="C281" s="14" t="s">
        <v>6499</v>
      </c>
      <c r="D281" s="13" t="s">
        <v>10045</v>
      </c>
      <c r="E281" s="13" t="s">
        <v>9965</v>
      </c>
      <c r="F281" s="27">
        <v>3</v>
      </c>
      <c r="G281" s="40">
        <v>22.93</v>
      </c>
      <c r="H281" s="13"/>
      <c r="I281" s="17">
        <f>Таб04_29[[#This Row],[Цена]]*Таб04_29[[#This Row],[Заказ]]</f>
        <v>0</v>
      </c>
      <c r="J281" s="18" t="s">
        <v>10644</v>
      </c>
      <c r="K281" s="73" t="str">
        <f t="shared" si="4"/>
        <v/>
      </c>
      <c r="L281" s="12"/>
    </row>
    <row r="282" spans="2:12" ht="15.6" x14ac:dyDescent="0.3">
      <c r="B282" s="34" t="s">
        <v>6484</v>
      </c>
      <c r="C282" s="14" t="s">
        <v>6485</v>
      </c>
      <c r="D282" s="13" t="s">
        <v>10220</v>
      </c>
      <c r="E282" s="13" t="s">
        <v>9965</v>
      </c>
      <c r="F282" s="27">
        <v>3</v>
      </c>
      <c r="G282" s="40">
        <v>23.42</v>
      </c>
      <c r="H282" s="13"/>
      <c r="I282" s="17">
        <f>Таб04_29[[#This Row],[Цена]]*Таб04_29[[#This Row],[Заказ]]</f>
        <v>0</v>
      </c>
      <c r="J282" s="18" t="s">
        <v>10644</v>
      </c>
      <c r="K282" s="73" t="str">
        <f t="shared" si="4"/>
        <v/>
      </c>
      <c r="L282" s="12"/>
    </row>
    <row r="283" spans="2:12" ht="15.6" x14ac:dyDescent="0.3">
      <c r="B283" s="34" t="s">
        <v>6500</v>
      </c>
      <c r="C283" s="14" t="s">
        <v>6501</v>
      </c>
      <c r="D283" s="13" t="s">
        <v>10045</v>
      </c>
      <c r="E283" s="13" t="s">
        <v>9965</v>
      </c>
      <c r="F283" s="27">
        <v>3</v>
      </c>
      <c r="G283" s="40">
        <v>21.51</v>
      </c>
      <c r="H283" s="13"/>
      <c r="I283" s="17">
        <f>Таб04_29[[#This Row],[Цена]]*Таб04_29[[#This Row],[Заказ]]</f>
        <v>0</v>
      </c>
      <c r="J283" s="18" t="s">
        <v>10644</v>
      </c>
      <c r="K283" s="73" t="str">
        <f t="shared" si="4"/>
        <v/>
      </c>
      <c r="L283" s="12"/>
    </row>
    <row r="284" spans="2:12" ht="15.6" x14ac:dyDescent="0.3">
      <c r="B284" s="34" t="s">
        <v>6512</v>
      </c>
      <c r="C284" s="14" t="s">
        <v>6513</v>
      </c>
      <c r="D284" s="13" t="s">
        <v>10045</v>
      </c>
      <c r="E284" s="13" t="s">
        <v>9965</v>
      </c>
      <c r="F284" s="27">
        <v>3</v>
      </c>
      <c r="G284" s="40">
        <v>23.99</v>
      </c>
      <c r="H284" s="13"/>
      <c r="I284" s="17">
        <f>Таб04_29[[#This Row],[Цена]]*Таб04_29[[#This Row],[Заказ]]</f>
        <v>0</v>
      </c>
      <c r="J284" s="18" t="s">
        <v>10644</v>
      </c>
      <c r="K284" s="73" t="str">
        <f t="shared" si="4"/>
        <v/>
      </c>
      <c r="L284" s="12"/>
    </row>
    <row r="285" spans="2:12" ht="15.6" x14ac:dyDescent="0.3">
      <c r="B285" s="34" t="s">
        <v>5626</v>
      </c>
      <c r="C285" s="14" t="s">
        <v>5627</v>
      </c>
      <c r="D285" s="13" t="s">
        <v>10045</v>
      </c>
      <c r="E285" s="13" t="s">
        <v>9965</v>
      </c>
      <c r="F285" s="27">
        <v>3</v>
      </c>
      <c r="G285" s="40">
        <v>19.39</v>
      </c>
      <c r="H285" s="13"/>
      <c r="I285" s="17">
        <f>Таб04_29[[#This Row],[Цена]]*Таб04_29[[#This Row],[Заказ]]</f>
        <v>0</v>
      </c>
      <c r="J285" s="18" t="s">
        <v>10644</v>
      </c>
      <c r="K285" s="73" t="str">
        <f t="shared" si="4"/>
        <v/>
      </c>
      <c r="L285" s="12"/>
    </row>
    <row r="286" spans="2:12" ht="15.6" x14ac:dyDescent="0.3">
      <c r="B286" s="34" t="s">
        <v>7333</v>
      </c>
      <c r="C286" s="14" t="s">
        <v>7334</v>
      </c>
      <c r="D286" s="13" t="s">
        <v>10045</v>
      </c>
      <c r="E286" s="13" t="s">
        <v>9965</v>
      </c>
      <c r="F286" s="27">
        <v>3</v>
      </c>
      <c r="G286" s="40">
        <v>23.99</v>
      </c>
      <c r="H286" s="13"/>
      <c r="I286" s="17">
        <f>Таб04_29[[#This Row],[Цена]]*Таб04_29[[#This Row],[Заказ]]</f>
        <v>0</v>
      </c>
      <c r="J286" s="18" t="s">
        <v>10644</v>
      </c>
      <c r="K286" s="73" t="str">
        <f t="shared" si="4"/>
        <v/>
      </c>
      <c r="L286" s="12"/>
    </row>
    <row r="287" spans="2:12" ht="15.6" x14ac:dyDescent="0.3">
      <c r="B287" s="34" t="s">
        <v>7323</v>
      </c>
      <c r="C287" s="14" t="s">
        <v>7324</v>
      </c>
      <c r="D287" s="13" t="s">
        <v>10415</v>
      </c>
      <c r="E287" s="13" t="s">
        <v>9965</v>
      </c>
      <c r="F287" s="27">
        <v>5</v>
      </c>
      <c r="G287" s="40">
        <v>20.56</v>
      </c>
      <c r="H287" s="13"/>
      <c r="I287" s="17">
        <f>Таб04_29[[#This Row],[Цена]]*Таб04_29[[#This Row],[Заказ]]</f>
        <v>0</v>
      </c>
      <c r="J287" s="18" t="s">
        <v>10644</v>
      </c>
      <c r="K287" s="73" t="str">
        <f t="shared" si="4"/>
        <v/>
      </c>
      <c r="L287" s="12"/>
    </row>
    <row r="288" spans="2:12" ht="15.6" x14ac:dyDescent="0.3">
      <c r="B288" s="34" t="s">
        <v>7325</v>
      </c>
      <c r="C288" s="14" t="s">
        <v>7326</v>
      </c>
      <c r="D288" s="13" t="s">
        <v>10045</v>
      </c>
      <c r="E288" s="13" t="s">
        <v>9965</v>
      </c>
      <c r="F288" s="27">
        <v>3</v>
      </c>
      <c r="G288" s="40">
        <v>23.64</v>
      </c>
      <c r="H288" s="13"/>
      <c r="I288" s="17">
        <f>Таб04_29[[#This Row],[Цена]]*Таб04_29[[#This Row],[Заказ]]</f>
        <v>0</v>
      </c>
      <c r="J288" s="18" t="s">
        <v>10644</v>
      </c>
      <c r="K288" s="73" t="str">
        <f t="shared" si="4"/>
        <v/>
      </c>
      <c r="L288" s="12"/>
    </row>
    <row r="289" spans="2:12" ht="15.6" x14ac:dyDescent="0.3">
      <c r="B289" s="34" t="s">
        <v>7327</v>
      </c>
      <c r="C289" s="14" t="s">
        <v>7328</v>
      </c>
      <c r="D289" s="13" t="s">
        <v>10220</v>
      </c>
      <c r="E289" s="13" t="s">
        <v>9965</v>
      </c>
      <c r="F289" s="27">
        <v>3</v>
      </c>
      <c r="G289" s="40">
        <v>25.9</v>
      </c>
      <c r="H289" s="13"/>
      <c r="I289" s="17">
        <f>Таб04_29[[#This Row],[Цена]]*Таб04_29[[#This Row],[Заказ]]</f>
        <v>0</v>
      </c>
      <c r="J289" s="18" t="s">
        <v>10644</v>
      </c>
      <c r="K289" s="73" t="str">
        <f t="shared" si="4"/>
        <v/>
      </c>
      <c r="L289" s="12"/>
    </row>
    <row r="290" spans="2:12" ht="15.6" x14ac:dyDescent="0.3">
      <c r="B290" s="34" t="s">
        <v>7329</v>
      </c>
      <c r="C290" s="14" t="s">
        <v>7330</v>
      </c>
      <c r="D290" s="13" t="s">
        <v>10045</v>
      </c>
      <c r="E290" s="13" t="s">
        <v>9965</v>
      </c>
      <c r="F290" s="27">
        <v>3</v>
      </c>
      <c r="G290" s="40">
        <v>21.51</v>
      </c>
      <c r="H290" s="13"/>
      <c r="I290" s="17">
        <f>Таб04_29[[#This Row],[Цена]]*Таб04_29[[#This Row],[Заказ]]</f>
        <v>0</v>
      </c>
      <c r="J290" s="18" t="s">
        <v>10644</v>
      </c>
      <c r="K290" s="73" t="str">
        <f t="shared" si="4"/>
        <v/>
      </c>
      <c r="L290" s="12"/>
    </row>
    <row r="291" spans="2:12" ht="15.6" x14ac:dyDescent="0.3">
      <c r="B291" s="34" t="s">
        <v>7331</v>
      </c>
      <c r="C291" s="14" t="s">
        <v>7332</v>
      </c>
      <c r="D291" s="13" t="s">
        <v>10045</v>
      </c>
      <c r="E291" s="13" t="s">
        <v>9965</v>
      </c>
      <c r="F291" s="27">
        <v>3</v>
      </c>
      <c r="G291" s="40">
        <v>21.51</v>
      </c>
      <c r="H291" s="13"/>
      <c r="I291" s="17">
        <f>Таб04_29[[#This Row],[Цена]]*Таб04_29[[#This Row],[Заказ]]</f>
        <v>0</v>
      </c>
      <c r="J291" s="18" t="s">
        <v>10644</v>
      </c>
      <c r="K291" s="73" t="str">
        <f t="shared" si="4"/>
        <v/>
      </c>
      <c r="L291" s="12"/>
    </row>
    <row r="292" spans="2:12" ht="15.6" x14ac:dyDescent="0.3">
      <c r="B292" s="34" t="s">
        <v>7335</v>
      </c>
      <c r="C292" s="14" t="s">
        <v>7336</v>
      </c>
      <c r="D292" s="13" t="s">
        <v>10045</v>
      </c>
      <c r="E292" s="13" t="s">
        <v>9965</v>
      </c>
      <c r="F292" s="27">
        <v>3</v>
      </c>
      <c r="G292" s="40">
        <v>23.64</v>
      </c>
      <c r="H292" s="13"/>
      <c r="I292" s="17">
        <f>Таб04_29[[#This Row],[Цена]]*Таб04_29[[#This Row],[Заказ]]</f>
        <v>0</v>
      </c>
      <c r="J292" s="18" t="s">
        <v>10644</v>
      </c>
      <c r="K292" s="73" t="str">
        <f t="shared" si="4"/>
        <v/>
      </c>
      <c r="L292" s="12"/>
    </row>
    <row r="293" spans="2:12" ht="15.6" x14ac:dyDescent="0.3">
      <c r="B293" s="34" t="s">
        <v>7319</v>
      </c>
      <c r="C293" s="14" t="s">
        <v>7320</v>
      </c>
      <c r="D293" s="13" t="s">
        <v>10220</v>
      </c>
      <c r="E293" s="13" t="s">
        <v>9965</v>
      </c>
      <c r="F293" s="27">
        <v>3</v>
      </c>
      <c r="G293" s="40">
        <v>24.83</v>
      </c>
      <c r="H293" s="13"/>
      <c r="I293" s="17">
        <f>Таб04_29[[#This Row],[Цена]]*Таб04_29[[#This Row],[Заказ]]</f>
        <v>0</v>
      </c>
      <c r="J293" s="18" t="s">
        <v>10644</v>
      </c>
      <c r="K293" s="73" t="str">
        <f t="shared" si="4"/>
        <v/>
      </c>
      <c r="L293" s="12"/>
    </row>
    <row r="294" spans="2:12" ht="15.6" x14ac:dyDescent="0.3">
      <c r="B294" s="34" t="s">
        <v>7317</v>
      </c>
      <c r="C294" s="14" t="s">
        <v>7318</v>
      </c>
      <c r="D294" s="13" t="s">
        <v>10220</v>
      </c>
      <c r="E294" s="13" t="s">
        <v>9965</v>
      </c>
      <c r="F294" s="27">
        <v>3</v>
      </c>
      <c r="G294" s="40">
        <v>23.42</v>
      </c>
      <c r="H294" s="13"/>
      <c r="I294" s="17">
        <f>Таб04_29[[#This Row],[Цена]]*Таб04_29[[#This Row],[Заказ]]</f>
        <v>0</v>
      </c>
      <c r="J294" s="18" t="s">
        <v>10644</v>
      </c>
      <c r="K294" s="73" t="str">
        <f t="shared" si="4"/>
        <v/>
      </c>
      <c r="L294" s="12"/>
    </row>
    <row r="295" spans="2:12" ht="15.6" x14ac:dyDescent="0.3">
      <c r="B295" s="34" t="s">
        <v>7321</v>
      </c>
      <c r="C295" s="14" t="s">
        <v>7322</v>
      </c>
      <c r="D295" s="13" t="s">
        <v>10045</v>
      </c>
      <c r="E295" s="13" t="s">
        <v>9965</v>
      </c>
      <c r="F295" s="27">
        <v>3</v>
      </c>
      <c r="G295" s="40">
        <v>21.51</v>
      </c>
      <c r="H295" s="13"/>
      <c r="I295" s="17">
        <f>Таб04_29[[#This Row],[Цена]]*Таб04_29[[#This Row],[Заказ]]</f>
        <v>0</v>
      </c>
      <c r="J295" s="18" t="s">
        <v>10644</v>
      </c>
      <c r="K295" s="73" t="str">
        <f t="shared" si="4"/>
        <v/>
      </c>
      <c r="L295" s="12"/>
    </row>
    <row r="296" spans="2:12" ht="15.6" x14ac:dyDescent="0.3">
      <c r="B296" s="34" t="s">
        <v>7313</v>
      </c>
      <c r="C296" s="14" t="s">
        <v>7314</v>
      </c>
      <c r="D296" s="13" t="s">
        <v>10415</v>
      </c>
      <c r="E296" s="13" t="s">
        <v>9965</v>
      </c>
      <c r="F296" s="27">
        <v>5</v>
      </c>
      <c r="G296" s="40">
        <v>9.94</v>
      </c>
      <c r="H296" s="13"/>
      <c r="I296" s="17">
        <f>Таб04_29[[#This Row],[Цена]]*Таб04_29[[#This Row],[Заказ]]</f>
        <v>0</v>
      </c>
      <c r="J296" s="18" t="s">
        <v>10644</v>
      </c>
      <c r="K296" s="73" t="str">
        <f t="shared" si="4"/>
        <v/>
      </c>
      <c r="L296" s="12"/>
    </row>
    <row r="297" spans="2:12" ht="15.6" x14ac:dyDescent="0.3">
      <c r="B297" s="34" t="s">
        <v>7315</v>
      </c>
      <c r="C297" s="14" t="s">
        <v>7316</v>
      </c>
      <c r="D297" s="13" t="s">
        <v>10220</v>
      </c>
      <c r="E297" s="13" t="s">
        <v>9965</v>
      </c>
      <c r="F297" s="27">
        <v>3</v>
      </c>
      <c r="G297" s="40">
        <v>18.11</v>
      </c>
      <c r="H297" s="13"/>
      <c r="I297" s="17">
        <f>Таб04_29[[#This Row],[Цена]]*Таб04_29[[#This Row],[Заказ]]</f>
        <v>0</v>
      </c>
      <c r="J297" s="18" t="s">
        <v>10644</v>
      </c>
      <c r="K297" s="73" t="str">
        <f t="shared" si="4"/>
        <v/>
      </c>
      <c r="L297" s="12"/>
    </row>
    <row r="298" spans="2:12" ht="15.6" x14ac:dyDescent="0.3">
      <c r="B298" s="34" t="s">
        <v>5049</v>
      </c>
      <c r="C298" s="14" t="s">
        <v>5050</v>
      </c>
      <c r="D298" s="13" t="s">
        <v>10045</v>
      </c>
      <c r="E298" s="13" t="s">
        <v>9965</v>
      </c>
      <c r="F298" s="27">
        <v>3</v>
      </c>
      <c r="G298" s="40">
        <v>21.51</v>
      </c>
      <c r="H298" s="13"/>
      <c r="I298" s="17">
        <f>Таб04_29[[#This Row],[Цена]]*Таб04_29[[#This Row],[Заказ]]</f>
        <v>0</v>
      </c>
      <c r="J298" s="18" t="s">
        <v>10644</v>
      </c>
      <c r="K298" s="73" t="str">
        <f t="shared" si="4"/>
        <v/>
      </c>
      <c r="L298" s="12"/>
    </row>
    <row r="299" spans="2:12" ht="15.6" x14ac:dyDescent="0.3">
      <c r="B299" s="34" t="s">
        <v>5053</v>
      </c>
      <c r="C299" s="14" t="s">
        <v>5054</v>
      </c>
      <c r="D299" s="13" t="s">
        <v>10045</v>
      </c>
      <c r="E299" s="13" t="s">
        <v>9965</v>
      </c>
      <c r="F299" s="27">
        <v>3</v>
      </c>
      <c r="G299" s="40">
        <v>32.85</v>
      </c>
      <c r="H299" s="13"/>
      <c r="I299" s="17">
        <f>Таб04_29[[#This Row],[Цена]]*Таб04_29[[#This Row],[Заказ]]</f>
        <v>0</v>
      </c>
      <c r="J299" s="18" t="s">
        <v>10644</v>
      </c>
      <c r="K299" s="73" t="str">
        <f t="shared" si="4"/>
        <v/>
      </c>
      <c r="L299" s="12"/>
    </row>
    <row r="300" spans="2:12" ht="15.6" x14ac:dyDescent="0.3">
      <c r="B300" s="34" t="s">
        <v>5055</v>
      </c>
      <c r="C300" s="14" t="s">
        <v>5056</v>
      </c>
      <c r="D300" s="13" t="s">
        <v>10415</v>
      </c>
      <c r="E300" s="13" t="s">
        <v>9965</v>
      </c>
      <c r="F300" s="27">
        <v>5</v>
      </c>
      <c r="G300" s="40">
        <v>14.19</v>
      </c>
      <c r="H300" s="13"/>
      <c r="I300" s="17">
        <f>Таб04_29[[#This Row],[Цена]]*Таб04_29[[#This Row],[Заказ]]</f>
        <v>0</v>
      </c>
      <c r="J300" s="18" t="s">
        <v>10644</v>
      </c>
      <c r="K300" s="73" t="str">
        <f t="shared" si="4"/>
        <v/>
      </c>
      <c r="L300" s="12"/>
    </row>
    <row r="301" spans="2:12" ht="15.6" x14ac:dyDescent="0.3">
      <c r="B301" s="34" t="s">
        <v>5063</v>
      </c>
      <c r="C301" s="14" t="s">
        <v>5064</v>
      </c>
      <c r="D301" s="13" t="s">
        <v>10415</v>
      </c>
      <c r="E301" s="13" t="s">
        <v>9965</v>
      </c>
      <c r="F301" s="27">
        <v>5</v>
      </c>
      <c r="G301" s="40">
        <v>11.71</v>
      </c>
      <c r="H301" s="13"/>
      <c r="I301" s="17">
        <f>Таб04_29[[#This Row],[Цена]]*Таб04_29[[#This Row],[Заказ]]</f>
        <v>0</v>
      </c>
      <c r="J301" s="18" t="s">
        <v>10644</v>
      </c>
      <c r="K301" s="73" t="str">
        <f t="shared" si="4"/>
        <v/>
      </c>
      <c r="L301" s="12"/>
    </row>
    <row r="302" spans="2:12" ht="15.6" x14ac:dyDescent="0.3">
      <c r="B302" s="34" t="s">
        <v>5065</v>
      </c>
      <c r="C302" s="14" t="s">
        <v>5066</v>
      </c>
      <c r="D302" s="13" t="s">
        <v>10415</v>
      </c>
      <c r="E302" s="13" t="s">
        <v>9965</v>
      </c>
      <c r="F302" s="27">
        <v>5</v>
      </c>
      <c r="G302" s="40">
        <v>12.78</v>
      </c>
      <c r="H302" s="13"/>
      <c r="I302" s="17">
        <f>Таб04_29[[#This Row],[Цена]]*Таб04_29[[#This Row],[Заказ]]</f>
        <v>0</v>
      </c>
      <c r="J302" s="18" t="s">
        <v>10644</v>
      </c>
      <c r="K302" s="73" t="str">
        <f t="shared" si="4"/>
        <v/>
      </c>
      <c r="L302" s="12"/>
    </row>
    <row r="303" spans="2:12" ht="15.6" x14ac:dyDescent="0.3">
      <c r="B303" s="34" t="s">
        <v>5067</v>
      </c>
      <c r="C303" s="14" t="s">
        <v>5068</v>
      </c>
      <c r="D303" s="13" t="s">
        <v>10415</v>
      </c>
      <c r="E303" s="13" t="s">
        <v>9965</v>
      </c>
      <c r="F303" s="27">
        <v>5</v>
      </c>
      <c r="G303" s="40">
        <v>11.71</v>
      </c>
      <c r="H303" s="13"/>
      <c r="I303" s="17">
        <f>Таб04_29[[#This Row],[Цена]]*Таб04_29[[#This Row],[Заказ]]</f>
        <v>0</v>
      </c>
      <c r="J303" s="18" t="s">
        <v>10644</v>
      </c>
      <c r="K303" s="73" t="str">
        <f t="shared" si="4"/>
        <v/>
      </c>
      <c r="L303" s="12"/>
    </row>
    <row r="304" spans="2:12" ht="15.6" x14ac:dyDescent="0.3">
      <c r="B304" s="34" t="s">
        <v>5069</v>
      </c>
      <c r="C304" s="14" t="s">
        <v>5070</v>
      </c>
      <c r="D304" s="13" t="s">
        <v>10415</v>
      </c>
      <c r="E304" s="13" t="s">
        <v>9965</v>
      </c>
      <c r="F304" s="27">
        <v>5</v>
      </c>
      <c r="G304" s="40">
        <v>11.71</v>
      </c>
      <c r="H304" s="13"/>
      <c r="I304" s="17">
        <f>Таб04_29[[#This Row],[Цена]]*Таб04_29[[#This Row],[Заказ]]</f>
        <v>0</v>
      </c>
      <c r="J304" s="18" t="s">
        <v>10644</v>
      </c>
      <c r="K304" s="73" t="str">
        <f t="shared" si="4"/>
        <v/>
      </c>
      <c r="L304" s="12"/>
    </row>
    <row r="305" spans="2:12" ht="15.6" x14ac:dyDescent="0.3">
      <c r="B305" s="34" t="s">
        <v>5071</v>
      </c>
      <c r="C305" s="14" t="s">
        <v>5072</v>
      </c>
      <c r="D305" s="13" t="s">
        <v>10415</v>
      </c>
      <c r="E305" s="13" t="s">
        <v>9965</v>
      </c>
      <c r="F305" s="27">
        <v>5</v>
      </c>
      <c r="G305" s="40">
        <v>12.78</v>
      </c>
      <c r="H305" s="13"/>
      <c r="I305" s="17">
        <f>Таб04_29[[#This Row],[Цена]]*Таб04_29[[#This Row],[Заказ]]</f>
        <v>0</v>
      </c>
      <c r="J305" s="18" t="s">
        <v>10644</v>
      </c>
      <c r="K305" s="73" t="str">
        <f t="shared" si="4"/>
        <v/>
      </c>
      <c r="L305" s="12"/>
    </row>
    <row r="306" spans="2:12" ht="15.6" x14ac:dyDescent="0.3">
      <c r="B306" s="34" t="s">
        <v>5061</v>
      </c>
      <c r="C306" s="14" t="s">
        <v>5062</v>
      </c>
      <c r="D306" s="13" t="s">
        <v>10045</v>
      </c>
      <c r="E306" s="13" t="s">
        <v>9965</v>
      </c>
      <c r="F306" s="27">
        <v>3</v>
      </c>
      <c r="G306" s="40">
        <v>13.01</v>
      </c>
      <c r="H306" s="13"/>
      <c r="I306" s="17">
        <f>Таб04_29[[#This Row],[Цена]]*Таб04_29[[#This Row],[Заказ]]</f>
        <v>0</v>
      </c>
      <c r="J306" s="18" t="s">
        <v>10644</v>
      </c>
      <c r="K306" s="73" t="str">
        <f t="shared" si="4"/>
        <v/>
      </c>
      <c r="L306" s="12"/>
    </row>
    <row r="307" spans="2:12" ht="15.6" x14ac:dyDescent="0.3">
      <c r="B307" s="34" t="s">
        <v>5011</v>
      </c>
      <c r="C307" s="14" t="s">
        <v>5012</v>
      </c>
      <c r="D307" s="13" t="s">
        <v>10045</v>
      </c>
      <c r="E307" s="13" t="s">
        <v>9965</v>
      </c>
      <c r="F307" s="27">
        <v>3</v>
      </c>
      <c r="G307" s="40">
        <v>23.64</v>
      </c>
      <c r="H307" s="13"/>
      <c r="I307" s="17">
        <f>Таб04_29[[#This Row],[Цена]]*Таб04_29[[#This Row],[Заказ]]</f>
        <v>0</v>
      </c>
      <c r="J307" s="18" t="s">
        <v>10644</v>
      </c>
      <c r="K307" s="73" t="str">
        <f t="shared" si="4"/>
        <v/>
      </c>
      <c r="L307" s="12"/>
    </row>
    <row r="308" spans="2:12" ht="15.6" x14ac:dyDescent="0.3">
      <c r="B308" s="34" t="s">
        <v>5013</v>
      </c>
      <c r="C308" s="14" t="s">
        <v>5014</v>
      </c>
      <c r="D308" s="13" t="s">
        <v>10045</v>
      </c>
      <c r="E308" s="13" t="s">
        <v>9965</v>
      </c>
      <c r="F308" s="27">
        <v>3</v>
      </c>
      <c r="G308" s="40">
        <v>26.47</v>
      </c>
      <c r="H308" s="13"/>
      <c r="I308" s="17">
        <f>Таб04_29[[#This Row],[Цена]]*Таб04_29[[#This Row],[Заказ]]</f>
        <v>0</v>
      </c>
      <c r="J308" s="18" t="s">
        <v>10644</v>
      </c>
      <c r="K308" s="73" t="str">
        <f t="shared" si="4"/>
        <v/>
      </c>
      <c r="L308" s="12"/>
    </row>
    <row r="309" spans="2:12" ht="15.6" x14ac:dyDescent="0.3">
      <c r="B309" s="34" t="s">
        <v>5015</v>
      </c>
      <c r="C309" s="14" t="s">
        <v>5016</v>
      </c>
      <c r="D309" s="13" t="s">
        <v>10045</v>
      </c>
      <c r="E309" s="13" t="s">
        <v>9965</v>
      </c>
      <c r="F309" s="27">
        <v>3</v>
      </c>
      <c r="G309" s="40">
        <v>26.47</v>
      </c>
      <c r="H309" s="13"/>
      <c r="I309" s="17">
        <f>Таб04_29[[#This Row],[Цена]]*Таб04_29[[#This Row],[Заказ]]</f>
        <v>0</v>
      </c>
      <c r="J309" s="18" t="s">
        <v>10644</v>
      </c>
      <c r="K309" s="73" t="str">
        <f t="shared" si="4"/>
        <v/>
      </c>
      <c r="L309" s="12"/>
    </row>
    <row r="310" spans="2:12" ht="15.6" x14ac:dyDescent="0.3">
      <c r="B310" s="34" t="s">
        <v>5017</v>
      </c>
      <c r="C310" s="14" t="s">
        <v>5018</v>
      </c>
      <c r="D310" s="13" t="s">
        <v>10045</v>
      </c>
      <c r="E310" s="13" t="s">
        <v>9965</v>
      </c>
      <c r="F310" s="27">
        <v>3</v>
      </c>
      <c r="G310" s="40">
        <v>26.47</v>
      </c>
      <c r="H310" s="13"/>
      <c r="I310" s="17">
        <f>Таб04_29[[#This Row],[Цена]]*Таб04_29[[#This Row],[Заказ]]</f>
        <v>0</v>
      </c>
      <c r="J310" s="18" t="s">
        <v>10644</v>
      </c>
      <c r="K310" s="73" t="str">
        <f t="shared" si="4"/>
        <v/>
      </c>
      <c r="L310" s="12"/>
    </row>
    <row r="311" spans="2:12" ht="15.6" x14ac:dyDescent="0.3">
      <c r="B311" s="34" t="s">
        <v>5019</v>
      </c>
      <c r="C311" s="14" t="s">
        <v>5020</v>
      </c>
      <c r="D311" s="13" t="s">
        <v>10045</v>
      </c>
      <c r="E311" s="13" t="s">
        <v>9965</v>
      </c>
      <c r="F311" s="27">
        <v>3</v>
      </c>
      <c r="G311" s="40">
        <v>26.47</v>
      </c>
      <c r="H311" s="13"/>
      <c r="I311" s="17">
        <f>Таб04_29[[#This Row],[Цена]]*Таб04_29[[#This Row],[Заказ]]</f>
        <v>0</v>
      </c>
      <c r="J311" s="18" t="s">
        <v>10644</v>
      </c>
      <c r="K311" s="73" t="str">
        <f t="shared" si="4"/>
        <v/>
      </c>
      <c r="L311" s="12"/>
    </row>
    <row r="312" spans="2:12" ht="15.6" x14ac:dyDescent="0.3">
      <c r="B312" s="34" t="s">
        <v>5021</v>
      </c>
      <c r="C312" s="14" t="s">
        <v>5022</v>
      </c>
      <c r="D312" s="13" t="s">
        <v>10045</v>
      </c>
      <c r="E312" s="13" t="s">
        <v>9965</v>
      </c>
      <c r="F312" s="27">
        <v>3</v>
      </c>
      <c r="G312" s="40">
        <v>26.47</v>
      </c>
      <c r="H312" s="13"/>
      <c r="I312" s="17">
        <f>Таб04_29[[#This Row],[Цена]]*Таб04_29[[#This Row],[Заказ]]</f>
        <v>0</v>
      </c>
      <c r="J312" s="18" t="s">
        <v>10644</v>
      </c>
      <c r="K312" s="73" t="str">
        <f t="shared" si="4"/>
        <v/>
      </c>
      <c r="L312" s="12"/>
    </row>
    <row r="313" spans="2:12" ht="15.6" x14ac:dyDescent="0.3">
      <c r="B313" s="34" t="s">
        <v>5023</v>
      </c>
      <c r="C313" s="14" t="s">
        <v>5024</v>
      </c>
      <c r="D313" s="13" t="s">
        <v>10045</v>
      </c>
      <c r="E313" s="13" t="s">
        <v>9965</v>
      </c>
      <c r="F313" s="27">
        <v>3</v>
      </c>
      <c r="G313" s="40">
        <v>23.99</v>
      </c>
      <c r="H313" s="13"/>
      <c r="I313" s="17">
        <f>Таб04_29[[#This Row],[Цена]]*Таб04_29[[#This Row],[Заказ]]</f>
        <v>0</v>
      </c>
      <c r="J313" s="18" t="s">
        <v>10644</v>
      </c>
      <c r="K313" s="73" t="str">
        <f t="shared" si="4"/>
        <v/>
      </c>
      <c r="L313" s="12"/>
    </row>
    <row r="314" spans="2:12" ht="15.6" x14ac:dyDescent="0.3">
      <c r="B314" s="34" t="s">
        <v>5025</v>
      </c>
      <c r="C314" s="14" t="s">
        <v>5026</v>
      </c>
      <c r="D314" s="13" t="s">
        <v>10045</v>
      </c>
      <c r="E314" s="13" t="s">
        <v>9965</v>
      </c>
      <c r="F314" s="27">
        <v>3</v>
      </c>
      <c r="G314" s="40">
        <v>26.47</v>
      </c>
      <c r="H314" s="13"/>
      <c r="I314" s="17">
        <f>Таб04_29[[#This Row],[Цена]]*Таб04_29[[#This Row],[Заказ]]</f>
        <v>0</v>
      </c>
      <c r="J314" s="18" t="s">
        <v>10644</v>
      </c>
      <c r="K314" s="73" t="str">
        <f t="shared" si="4"/>
        <v/>
      </c>
      <c r="L314" s="12"/>
    </row>
    <row r="315" spans="2:12" ht="15.6" x14ac:dyDescent="0.3">
      <c r="B315" s="34" t="s">
        <v>5027</v>
      </c>
      <c r="C315" s="14" t="s">
        <v>5028</v>
      </c>
      <c r="D315" s="13" t="s">
        <v>10045</v>
      </c>
      <c r="E315" s="13" t="s">
        <v>9965</v>
      </c>
      <c r="F315" s="27">
        <v>3</v>
      </c>
      <c r="G315" s="40">
        <v>26.47</v>
      </c>
      <c r="H315" s="13"/>
      <c r="I315" s="17">
        <f>Таб04_29[[#This Row],[Цена]]*Таб04_29[[#This Row],[Заказ]]</f>
        <v>0</v>
      </c>
      <c r="J315" s="18" t="s">
        <v>10644</v>
      </c>
      <c r="K315" s="73" t="str">
        <f t="shared" si="4"/>
        <v/>
      </c>
      <c r="L315" s="12"/>
    </row>
    <row r="316" spans="2:12" ht="15.6" x14ac:dyDescent="0.3">
      <c r="B316" s="34" t="s">
        <v>5029</v>
      </c>
      <c r="C316" s="14" t="s">
        <v>5030</v>
      </c>
      <c r="D316" s="13" t="s">
        <v>10045</v>
      </c>
      <c r="E316" s="13" t="s">
        <v>9965</v>
      </c>
      <c r="F316" s="27">
        <v>3</v>
      </c>
      <c r="G316" s="40">
        <v>23.64</v>
      </c>
      <c r="H316" s="13"/>
      <c r="I316" s="17">
        <f>Таб04_29[[#This Row],[Цена]]*Таб04_29[[#This Row],[Заказ]]</f>
        <v>0</v>
      </c>
      <c r="J316" s="18" t="s">
        <v>10644</v>
      </c>
      <c r="K316" s="73" t="str">
        <f t="shared" si="4"/>
        <v/>
      </c>
      <c r="L316" s="12"/>
    </row>
    <row r="317" spans="2:12" ht="15.6" x14ac:dyDescent="0.3">
      <c r="B317" s="34" t="s">
        <v>5031</v>
      </c>
      <c r="C317" s="14" t="s">
        <v>5032</v>
      </c>
      <c r="D317" s="13" t="s">
        <v>10549</v>
      </c>
      <c r="E317" s="13" t="s">
        <v>9965</v>
      </c>
      <c r="F317" s="27">
        <v>1</v>
      </c>
      <c r="G317" s="40">
        <v>29.79</v>
      </c>
      <c r="H317" s="13"/>
      <c r="I317" s="17">
        <f>Таб04_29[[#This Row],[Цена]]*Таб04_29[[#This Row],[Заказ]]</f>
        <v>0</v>
      </c>
      <c r="J317" s="18" t="s">
        <v>10644</v>
      </c>
      <c r="K317" s="73" t="str">
        <f t="shared" si="4"/>
        <v/>
      </c>
      <c r="L317" s="12"/>
    </row>
    <row r="318" spans="2:12" ht="15.6" x14ac:dyDescent="0.3">
      <c r="B318" s="34" t="s">
        <v>5007</v>
      </c>
      <c r="C318" s="14" t="s">
        <v>5008</v>
      </c>
      <c r="D318" s="13" t="s">
        <v>10401</v>
      </c>
      <c r="E318" s="13" t="s">
        <v>9965</v>
      </c>
      <c r="F318" s="27">
        <v>5</v>
      </c>
      <c r="G318" s="40">
        <v>10.4</v>
      </c>
      <c r="H318" s="13"/>
      <c r="I318" s="17">
        <f>Таб04_29[[#This Row],[Цена]]*Таб04_29[[#This Row],[Заказ]]</f>
        <v>0</v>
      </c>
      <c r="J318" s="18" t="s">
        <v>10644</v>
      </c>
      <c r="K318" s="73" t="str">
        <f t="shared" si="4"/>
        <v/>
      </c>
      <c r="L318" s="12"/>
    </row>
    <row r="319" spans="2:12" ht="15.6" x14ac:dyDescent="0.3">
      <c r="B319" s="34" t="s">
        <v>5005</v>
      </c>
      <c r="C319" s="14" t="s">
        <v>5006</v>
      </c>
      <c r="D319" s="13" t="s">
        <v>10550</v>
      </c>
      <c r="E319" s="13" t="s">
        <v>9965</v>
      </c>
      <c r="F319" s="27">
        <v>5</v>
      </c>
      <c r="G319" s="40">
        <v>10.69</v>
      </c>
      <c r="H319" s="13"/>
      <c r="I319" s="17">
        <f>Таб04_29[[#This Row],[Цена]]*Таб04_29[[#This Row],[Заказ]]</f>
        <v>0</v>
      </c>
      <c r="J319" s="18" t="s">
        <v>10644</v>
      </c>
      <c r="K319" s="73" t="str">
        <f t="shared" si="4"/>
        <v/>
      </c>
      <c r="L319" s="12"/>
    </row>
    <row r="320" spans="2:12" ht="15.6" x14ac:dyDescent="0.3">
      <c r="B320" s="34" t="s">
        <v>5009</v>
      </c>
      <c r="C320" s="14" t="s">
        <v>5010</v>
      </c>
      <c r="D320" s="13" t="s">
        <v>10045</v>
      </c>
      <c r="E320" s="13" t="s">
        <v>9965</v>
      </c>
      <c r="F320" s="27">
        <v>3</v>
      </c>
      <c r="G320" s="40">
        <v>15.49</v>
      </c>
      <c r="H320" s="13"/>
      <c r="I320" s="17">
        <f>Таб04_29[[#This Row],[Цена]]*Таб04_29[[#This Row],[Заказ]]</f>
        <v>0</v>
      </c>
      <c r="J320" s="18" t="s">
        <v>10644</v>
      </c>
      <c r="K320" s="73" t="str">
        <f t="shared" si="4"/>
        <v/>
      </c>
      <c r="L320" s="12"/>
    </row>
    <row r="321" spans="2:12" ht="15.6" x14ac:dyDescent="0.3">
      <c r="B321" s="34" t="s">
        <v>5003</v>
      </c>
      <c r="C321" s="14" t="s">
        <v>5004</v>
      </c>
      <c r="D321" s="13" t="s">
        <v>10546</v>
      </c>
      <c r="E321" s="13" t="s">
        <v>9965</v>
      </c>
      <c r="F321" s="27">
        <v>5</v>
      </c>
      <c r="G321" s="40">
        <v>6.51</v>
      </c>
      <c r="H321" s="13"/>
      <c r="I321" s="17">
        <f>Таб04_29[[#This Row],[Цена]]*Таб04_29[[#This Row],[Заказ]]</f>
        <v>0</v>
      </c>
      <c r="J321" s="18" t="s">
        <v>10644</v>
      </c>
      <c r="K321" s="73" t="str">
        <f t="shared" si="4"/>
        <v/>
      </c>
      <c r="L321" s="12"/>
    </row>
    <row r="322" spans="2:12" ht="15.6" x14ac:dyDescent="0.3">
      <c r="B322" s="34" t="s">
        <v>5035</v>
      </c>
      <c r="C322" s="14" t="s">
        <v>5036</v>
      </c>
      <c r="D322" s="13" t="s">
        <v>10045</v>
      </c>
      <c r="E322" s="13" t="s">
        <v>9965</v>
      </c>
      <c r="F322" s="27">
        <v>3</v>
      </c>
      <c r="G322" s="40">
        <v>17.97</v>
      </c>
      <c r="H322" s="13"/>
      <c r="I322" s="17">
        <f>Таб04_29[[#This Row],[Цена]]*Таб04_29[[#This Row],[Заказ]]</f>
        <v>0</v>
      </c>
      <c r="J322" s="18" t="s">
        <v>10644</v>
      </c>
      <c r="K322" s="73" t="str">
        <f t="shared" si="4"/>
        <v/>
      </c>
      <c r="L322" s="12"/>
    </row>
    <row r="323" spans="2:12" ht="15.6" x14ac:dyDescent="0.3">
      <c r="B323" s="34" t="s">
        <v>5039</v>
      </c>
      <c r="C323" s="14" t="s">
        <v>5040</v>
      </c>
      <c r="D323" s="13" t="s">
        <v>10220</v>
      </c>
      <c r="E323" s="13" t="s">
        <v>9965</v>
      </c>
      <c r="F323" s="27">
        <v>3</v>
      </c>
      <c r="G323" s="40">
        <v>26.96</v>
      </c>
      <c r="H323" s="13"/>
      <c r="I323" s="17">
        <f>Таб04_29[[#This Row],[Цена]]*Таб04_29[[#This Row],[Заказ]]</f>
        <v>0</v>
      </c>
      <c r="J323" s="18" t="s">
        <v>10644</v>
      </c>
      <c r="K323" s="73" t="str">
        <f t="shared" si="4"/>
        <v/>
      </c>
      <c r="L323" s="12"/>
    </row>
    <row r="324" spans="2:12" ht="15.6" x14ac:dyDescent="0.3">
      <c r="B324" s="34" t="s">
        <v>5041</v>
      </c>
      <c r="C324" s="14" t="s">
        <v>5042</v>
      </c>
      <c r="D324" s="13" t="s">
        <v>10220</v>
      </c>
      <c r="E324" s="13" t="s">
        <v>9965</v>
      </c>
      <c r="F324" s="27">
        <v>3</v>
      </c>
      <c r="G324" s="40">
        <v>26.96</v>
      </c>
      <c r="H324" s="13"/>
      <c r="I324" s="17">
        <f>Таб04_29[[#This Row],[Цена]]*Таб04_29[[#This Row],[Заказ]]</f>
        <v>0</v>
      </c>
      <c r="J324" s="18" t="s">
        <v>10644</v>
      </c>
      <c r="K324" s="73" t="str">
        <f t="shared" si="4"/>
        <v/>
      </c>
      <c r="L324" s="12"/>
    </row>
    <row r="325" spans="2:12" ht="15.6" x14ac:dyDescent="0.3">
      <c r="B325" s="34" t="s">
        <v>5043</v>
      </c>
      <c r="C325" s="14" t="s">
        <v>5044</v>
      </c>
      <c r="D325" s="13" t="s">
        <v>10415</v>
      </c>
      <c r="E325" s="13" t="s">
        <v>9965</v>
      </c>
      <c r="F325" s="27">
        <v>5</v>
      </c>
      <c r="G325" s="40">
        <v>13.48</v>
      </c>
      <c r="H325" s="13"/>
      <c r="I325" s="17">
        <f>Таб04_29[[#This Row],[Цена]]*Таб04_29[[#This Row],[Заказ]]</f>
        <v>0</v>
      </c>
      <c r="J325" s="18" t="s">
        <v>10644</v>
      </c>
      <c r="K325" s="73" t="str">
        <f t="shared" si="4"/>
        <v/>
      </c>
      <c r="L325" s="12"/>
    </row>
    <row r="326" spans="2:12" ht="15.6" x14ac:dyDescent="0.3">
      <c r="B326" s="34" t="s">
        <v>5045</v>
      </c>
      <c r="C326" s="14" t="s">
        <v>5046</v>
      </c>
      <c r="D326" s="13" t="s">
        <v>10045</v>
      </c>
      <c r="E326" s="13" t="s">
        <v>9965</v>
      </c>
      <c r="F326" s="27">
        <v>3</v>
      </c>
      <c r="G326" s="40">
        <v>23.64</v>
      </c>
      <c r="H326" s="13"/>
      <c r="I326" s="17">
        <f>Таб04_29[[#This Row],[Цена]]*Таб04_29[[#This Row],[Заказ]]</f>
        <v>0</v>
      </c>
      <c r="J326" s="18" t="s">
        <v>10644</v>
      </c>
      <c r="K326" s="73" t="str">
        <f t="shared" ref="K326:K389" si="5">IF(AND($K$4&gt;0,$K$4&lt;300),"Минимальный заказ по вкладке 300 евро","")</f>
        <v/>
      </c>
      <c r="L326" s="12"/>
    </row>
    <row r="327" spans="2:12" ht="15.6" x14ac:dyDescent="0.3">
      <c r="B327" s="34" t="s">
        <v>5047</v>
      </c>
      <c r="C327" s="14" t="s">
        <v>5048</v>
      </c>
      <c r="D327" s="13" t="s">
        <v>10220</v>
      </c>
      <c r="E327" s="13" t="s">
        <v>9965</v>
      </c>
      <c r="F327" s="27">
        <v>3</v>
      </c>
      <c r="G327" s="40">
        <v>26.96</v>
      </c>
      <c r="H327" s="13"/>
      <c r="I327" s="17">
        <f>Таб04_29[[#This Row],[Цена]]*Таб04_29[[#This Row],[Заказ]]</f>
        <v>0</v>
      </c>
      <c r="J327" s="18" t="s">
        <v>10644</v>
      </c>
      <c r="K327" s="73" t="str">
        <f t="shared" si="5"/>
        <v/>
      </c>
      <c r="L327" s="12"/>
    </row>
    <row r="328" spans="2:12" ht="15.6" x14ac:dyDescent="0.3">
      <c r="B328" s="34" t="s">
        <v>5037</v>
      </c>
      <c r="C328" s="14" t="s">
        <v>5038</v>
      </c>
      <c r="D328" s="13" t="s">
        <v>10045</v>
      </c>
      <c r="E328" s="13" t="s">
        <v>9965</v>
      </c>
      <c r="F328" s="27">
        <v>3</v>
      </c>
      <c r="G328" s="40">
        <v>13.37</v>
      </c>
      <c r="H328" s="13"/>
      <c r="I328" s="17">
        <f>Таб04_29[[#This Row],[Цена]]*Таб04_29[[#This Row],[Заказ]]</f>
        <v>0</v>
      </c>
      <c r="J328" s="18" t="s">
        <v>10644</v>
      </c>
      <c r="K328" s="73" t="str">
        <f t="shared" si="5"/>
        <v/>
      </c>
      <c r="L328" s="12"/>
    </row>
    <row r="329" spans="2:12" ht="15.6" x14ac:dyDescent="0.3">
      <c r="B329" s="34" t="s">
        <v>5033</v>
      </c>
      <c r="C329" s="14" t="s">
        <v>5034</v>
      </c>
      <c r="D329" s="13" t="s">
        <v>10220</v>
      </c>
      <c r="E329" s="13" t="s">
        <v>9965</v>
      </c>
      <c r="F329" s="27">
        <v>3</v>
      </c>
      <c r="G329" s="40">
        <v>32.979999999999997</v>
      </c>
      <c r="H329" s="13"/>
      <c r="I329" s="17">
        <f>Таб04_29[[#This Row],[Цена]]*Таб04_29[[#This Row],[Заказ]]</f>
        <v>0</v>
      </c>
      <c r="J329" s="18" t="s">
        <v>10644</v>
      </c>
      <c r="K329" s="73" t="str">
        <f t="shared" si="5"/>
        <v/>
      </c>
      <c r="L329" s="12"/>
    </row>
    <row r="330" spans="2:12" ht="15.6" x14ac:dyDescent="0.3">
      <c r="B330" s="34" t="s">
        <v>7443</v>
      </c>
      <c r="C330" s="14" t="s">
        <v>7444</v>
      </c>
      <c r="D330" s="13" t="s">
        <v>10045</v>
      </c>
      <c r="E330" s="13" t="s">
        <v>9965</v>
      </c>
      <c r="F330" s="27">
        <v>3</v>
      </c>
      <c r="G330" s="40">
        <v>19.39</v>
      </c>
      <c r="H330" s="13"/>
      <c r="I330" s="17">
        <f>Таб04_29[[#This Row],[Цена]]*Таб04_29[[#This Row],[Заказ]]</f>
        <v>0</v>
      </c>
      <c r="J330" s="18" t="s">
        <v>10644</v>
      </c>
      <c r="K330" s="73" t="str">
        <f t="shared" si="5"/>
        <v/>
      </c>
      <c r="L330" s="12"/>
    </row>
    <row r="331" spans="2:12" ht="15.6" x14ac:dyDescent="0.3">
      <c r="B331" s="34" t="s">
        <v>7445</v>
      </c>
      <c r="C331" s="14" t="s">
        <v>7446</v>
      </c>
      <c r="D331" s="13" t="s">
        <v>10220</v>
      </c>
      <c r="E331" s="13" t="s">
        <v>9965</v>
      </c>
      <c r="F331" s="27">
        <v>3</v>
      </c>
      <c r="G331" s="40">
        <v>24.83</v>
      </c>
      <c r="H331" s="13"/>
      <c r="I331" s="17">
        <f>Таб04_29[[#This Row],[Цена]]*Таб04_29[[#This Row],[Заказ]]</f>
        <v>0</v>
      </c>
      <c r="J331" s="18" t="s">
        <v>10644</v>
      </c>
      <c r="K331" s="73" t="str">
        <f t="shared" si="5"/>
        <v/>
      </c>
      <c r="L331" s="12"/>
    </row>
    <row r="332" spans="2:12" ht="15.6" x14ac:dyDescent="0.3">
      <c r="B332" s="34" t="s">
        <v>7439</v>
      </c>
      <c r="C332" s="14" t="s">
        <v>7440</v>
      </c>
      <c r="D332" s="13" t="s">
        <v>10045</v>
      </c>
      <c r="E332" s="13" t="s">
        <v>9965</v>
      </c>
      <c r="F332" s="27">
        <v>3</v>
      </c>
      <c r="G332" s="40">
        <v>19.39</v>
      </c>
      <c r="H332" s="13"/>
      <c r="I332" s="17">
        <f>Таб04_29[[#This Row],[Цена]]*Таб04_29[[#This Row],[Заказ]]</f>
        <v>0</v>
      </c>
      <c r="J332" s="18" t="s">
        <v>10644</v>
      </c>
      <c r="K332" s="73" t="str">
        <f t="shared" si="5"/>
        <v/>
      </c>
      <c r="L332" s="12"/>
    </row>
    <row r="333" spans="2:12" ht="15.6" x14ac:dyDescent="0.3">
      <c r="B333" s="34" t="s">
        <v>7441</v>
      </c>
      <c r="C333" s="14" t="s">
        <v>7442</v>
      </c>
      <c r="D333" s="13" t="s">
        <v>10220</v>
      </c>
      <c r="E333" s="13" t="s">
        <v>9965</v>
      </c>
      <c r="F333" s="27">
        <v>3</v>
      </c>
      <c r="G333" s="40">
        <v>24.83</v>
      </c>
      <c r="H333" s="13"/>
      <c r="I333" s="17">
        <f>Таб04_29[[#This Row],[Цена]]*Таб04_29[[#This Row],[Заказ]]</f>
        <v>0</v>
      </c>
      <c r="J333" s="18" t="s">
        <v>10644</v>
      </c>
      <c r="K333" s="73" t="str">
        <f t="shared" si="5"/>
        <v/>
      </c>
      <c r="L333" s="12"/>
    </row>
    <row r="334" spans="2:12" ht="15.6" x14ac:dyDescent="0.3">
      <c r="B334" s="34" t="s">
        <v>5083</v>
      </c>
      <c r="C334" s="14" t="s">
        <v>5084</v>
      </c>
      <c r="D334" s="13" t="s">
        <v>10415</v>
      </c>
      <c r="E334" s="13" t="s">
        <v>9965</v>
      </c>
      <c r="F334" s="27">
        <v>5</v>
      </c>
      <c r="G334" s="40">
        <v>13.48</v>
      </c>
      <c r="H334" s="13"/>
      <c r="I334" s="17">
        <f>Таб04_29[[#This Row],[Цена]]*Таб04_29[[#This Row],[Заказ]]</f>
        <v>0</v>
      </c>
      <c r="J334" s="18" t="s">
        <v>10644</v>
      </c>
      <c r="K334" s="73" t="str">
        <f t="shared" si="5"/>
        <v/>
      </c>
      <c r="L334" s="12"/>
    </row>
    <row r="335" spans="2:12" ht="15.6" x14ac:dyDescent="0.3">
      <c r="B335" s="34" t="s">
        <v>5103</v>
      </c>
      <c r="C335" s="14" t="s">
        <v>5104</v>
      </c>
      <c r="D335" s="13" t="s">
        <v>10045</v>
      </c>
      <c r="E335" s="13" t="s">
        <v>9965</v>
      </c>
      <c r="F335" s="27">
        <v>3</v>
      </c>
      <c r="G335" s="40">
        <v>23.64</v>
      </c>
      <c r="H335" s="13"/>
      <c r="I335" s="17">
        <f>Таб04_29[[#This Row],[Цена]]*Таб04_29[[#This Row],[Заказ]]</f>
        <v>0</v>
      </c>
      <c r="J335" s="18" t="s">
        <v>10644</v>
      </c>
      <c r="K335" s="73" t="str">
        <f t="shared" si="5"/>
        <v/>
      </c>
      <c r="L335" s="12"/>
    </row>
    <row r="336" spans="2:12" ht="15.6" x14ac:dyDescent="0.3">
      <c r="B336" s="34" t="s">
        <v>5085</v>
      </c>
      <c r="C336" s="14" t="s">
        <v>5086</v>
      </c>
      <c r="D336" s="13" t="s">
        <v>10415</v>
      </c>
      <c r="E336" s="13" t="s">
        <v>9965</v>
      </c>
      <c r="F336" s="27">
        <v>5</v>
      </c>
      <c r="G336" s="40">
        <v>12.78</v>
      </c>
      <c r="H336" s="13"/>
      <c r="I336" s="17">
        <f>Таб04_29[[#This Row],[Цена]]*Таб04_29[[#This Row],[Заказ]]</f>
        <v>0</v>
      </c>
      <c r="J336" s="18" t="s">
        <v>10644</v>
      </c>
      <c r="K336" s="73" t="str">
        <f t="shared" si="5"/>
        <v/>
      </c>
      <c r="L336" s="12"/>
    </row>
    <row r="337" spans="2:12" ht="15.6" x14ac:dyDescent="0.3">
      <c r="B337" s="34" t="s">
        <v>5087</v>
      </c>
      <c r="C337" s="14" t="s">
        <v>5088</v>
      </c>
      <c r="D337" s="13" t="s">
        <v>10415</v>
      </c>
      <c r="E337" s="13" t="s">
        <v>9965</v>
      </c>
      <c r="F337" s="27">
        <v>5</v>
      </c>
      <c r="G337" s="40">
        <v>13.48</v>
      </c>
      <c r="H337" s="13"/>
      <c r="I337" s="17">
        <f>Таб04_29[[#This Row],[Цена]]*Таб04_29[[#This Row],[Заказ]]</f>
        <v>0</v>
      </c>
      <c r="J337" s="18" t="s">
        <v>10644</v>
      </c>
      <c r="K337" s="73" t="str">
        <f t="shared" si="5"/>
        <v/>
      </c>
      <c r="L337" s="12"/>
    </row>
    <row r="338" spans="2:12" ht="15.6" x14ac:dyDescent="0.3">
      <c r="B338" s="34" t="s">
        <v>5089</v>
      </c>
      <c r="C338" s="14" t="s">
        <v>5090</v>
      </c>
      <c r="D338" s="13" t="s">
        <v>10401</v>
      </c>
      <c r="E338" s="13" t="s">
        <v>9965</v>
      </c>
      <c r="F338" s="27">
        <v>5</v>
      </c>
      <c r="G338" s="40">
        <v>12.18</v>
      </c>
      <c r="H338" s="13"/>
      <c r="I338" s="17">
        <f>Таб04_29[[#This Row],[Цена]]*Таб04_29[[#This Row],[Заказ]]</f>
        <v>0</v>
      </c>
      <c r="J338" s="18" t="s">
        <v>10644</v>
      </c>
      <c r="K338" s="73" t="str">
        <f t="shared" si="5"/>
        <v/>
      </c>
      <c r="L338" s="12"/>
    </row>
    <row r="339" spans="2:12" ht="15.6" x14ac:dyDescent="0.3">
      <c r="B339" s="34" t="s">
        <v>5091</v>
      </c>
      <c r="C339" s="14" t="s">
        <v>5092</v>
      </c>
      <c r="D339" s="13" t="s">
        <v>10045</v>
      </c>
      <c r="E339" s="13" t="s">
        <v>9965</v>
      </c>
      <c r="F339" s="27">
        <v>3</v>
      </c>
      <c r="G339" s="40">
        <v>15.14</v>
      </c>
      <c r="H339" s="13"/>
      <c r="I339" s="17">
        <f>Таб04_29[[#This Row],[Цена]]*Таб04_29[[#This Row],[Заказ]]</f>
        <v>0</v>
      </c>
      <c r="J339" s="18" t="s">
        <v>10644</v>
      </c>
      <c r="K339" s="73" t="str">
        <f t="shared" si="5"/>
        <v/>
      </c>
      <c r="L339" s="12"/>
    </row>
    <row r="340" spans="2:12" ht="15.6" x14ac:dyDescent="0.3">
      <c r="B340" s="34" t="s">
        <v>5093</v>
      </c>
      <c r="C340" s="14" t="s">
        <v>5094</v>
      </c>
      <c r="D340" s="13" t="s">
        <v>10415</v>
      </c>
      <c r="E340" s="13" t="s">
        <v>9965</v>
      </c>
      <c r="F340" s="27">
        <v>5</v>
      </c>
      <c r="G340" s="40">
        <v>12.78</v>
      </c>
      <c r="H340" s="13"/>
      <c r="I340" s="17">
        <f>Таб04_29[[#This Row],[Цена]]*Таб04_29[[#This Row],[Заказ]]</f>
        <v>0</v>
      </c>
      <c r="J340" s="18" t="s">
        <v>10644</v>
      </c>
      <c r="K340" s="73" t="str">
        <f t="shared" si="5"/>
        <v/>
      </c>
      <c r="L340" s="12"/>
    </row>
    <row r="341" spans="2:12" ht="15.6" x14ac:dyDescent="0.3">
      <c r="B341" s="34" t="s">
        <v>5095</v>
      </c>
      <c r="C341" s="14" t="s">
        <v>5096</v>
      </c>
      <c r="D341" s="13" t="s">
        <v>10415</v>
      </c>
      <c r="E341" s="13" t="s">
        <v>9965</v>
      </c>
      <c r="F341" s="27">
        <v>5</v>
      </c>
      <c r="G341" s="40">
        <v>13.83</v>
      </c>
      <c r="H341" s="13"/>
      <c r="I341" s="17">
        <f>Таб04_29[[#This Row],[Цена]]*Таб04_29[[#This Row],[Заказ]]</f>
        <v>0</v>
      </c>
      <c r="J341" s="18" t="s">
        <v>10644</v>
      </c>
      <c r="K341" s="73" t="str">
        <f t="shared" si="5"/>
        <v/>
      </c>
      <c r="L341" s="12"/>
    </row>
    <row r="342" spans="2:12" ht="15.6" x14ac:dyDescent="0.3">
      <c r="B342" s="34" t="s">
        <v>5097</v>
      </c>
      <c r="C342" s="14" t="s">
        <v>5098</v>
      </c>
      <c r="D342" s="13" t="s">
        <v>10415</v>
      </c>
      <c r="E342" s="13" t="s">
        <v>9965</v>
      </c>
      <c r="F342" s="27">
        <v>5</v>
      </c>
      <c r="G342" s="40">
        <v>11.53</v>
      </c>
      <c r="H342" s="13"/>
      <c r="I342" s="17">
        <f>Таб04_29[[#This Row],[Цена]]*Таб04_29[[#This Row],[Заказ]]</f>
        <v>0</v>
      </c>
      <c r="J342" s="18" t="s">
        <v>10644</v>
      </c>
      <c r="K342" s="73" t="str">
        <f t="shared" si="5"/>
        <v/>
      </c>
      <c r="L342" s="12"/>
    </row>
    <row r="343" spans="2:12" ht="15.6" x14ac:dyDescent="0.3">
      <c r="B343" s="34" t="s">
        <v>5099</v>
      </c>
      <c r="C343" s="14" t="s">
        <v>5100</v>
      </c>
      <c r="D343" s="13" t="s">
        <v>10415</v>
      </c>
      <c r="E343" s="13" t="s">
        <v>9965</v>
      </c>
      <c r="F343" s="27">
        <v>5</v>
      </c>
      <c r="G343" s="40">
        <v>13.48</v>
      </c>
      <c r="H343" s="13"/>
      <c r="I343" s="17">
        <f>Таб04_29[[#This Row],[Цена]]*Таб04_29[[#This Row],[Заказ]]</f>
        <v>0</v>
      </c>
      <c r="J343" s="18" t="s">
        <v>10644</v>
      </c>
      <c r="K343" s="73" t="str">
        <f t="shared" si="5"/>
        <v/>
      </c>
      <c r="L343" s="12"/>
    </row>
    <row r="344" spans="2:12" ht="15.6" x14ac:dyDescent="0.3">
      <c r="B344" s="34" t="s">
        <v>5101</v>
      </c>
      <c r="C344" s="14" t="s">
        <v>5102</v>
      </c>
      <c r="D344" s="13" t="s">
        <v>10133</v>
      </c>
      <c r="E344" s="13" t="s">
        <v>9965</v>
      </c>
      <c r="F344" s="27">
        <v>1</v>
      </c>
      <c r="G344" s="40">
        <v>30.29</v>
      </c>
      <c r="H344" s="13"/>
      <c r="I344" s="17">
        <f>Таб04_29[[#This Row],[Цена]]*Таб04_29[[#This Row],[Заказ]]</f>
        <v>0</v>
      </c>
      <c r="J344" s="18" t="s">
        <v>10644</v>
      </c>
      <c r="K344" s="73" t="str">
        <f t="shared" si="5"/>
        <v/>
      </c>
      <c r="L344" s="12"/>
    </row>
    <row r="345" spans="2:12" ht="15.6" x14ac:dyDescent="0.3">
      <c r="B345" s="34" t="s">
        <v>4411</v>
      </c>
      <c r="C345" s="14" t="s">
        <v>4412</v>
      </c>
      <c r="D345" s="13" t="s">
        <v>10548</v>
      </c>
      <c r="E345" s="13" t="s">
        <v>9965</v>
      </c>
      <c r="F345" s="27">
        <v>1</v>
      </c>
      <c r="G345" s="40">
        <v>10.52</v>
      </c>
      <c r="H345" s="13"/>
      <c r="I345" s="17">
        <f>Таб04_29[[#This Row],[Цена]]*Таб04_29[[#This Row],[Заказ]]</f>
        <v>0</v>
      </c>
      <c r="J345" s="18" t="s">
        <v>10644</v>
      </c>
      <c r="K345" s="73" t="str">
        <f t="shared" si="5"/>
        <v/>
      </c>
      <c r="L345" s="12"/>
    </row>
    <row r="346" spans="2:12" ht="15.6" x14ac:dyDescent="0.3">
      <c r="B346" s="34" t="s">
        <v>4445</v>
      </c>
      <c r="C346" s="14" t="s">
        <v>4446</v>
      </c>
      <c r="D346" s="13" t="s">
        <v>10415</v>
      </c>
      <c r="E346" s="13" t="s">
        <v>9965</v>
      </c>
      <c r="F346" s="27">
        <v>5</v>
      </c>
      <c r="G346" s="40">
        <v>21.27</v>
      </c>
      <c r="H346" s="13"/>
      <c r="I346" s="17">
        <f>Таб04_29[[#This Row],[Цена]]*Таб04_29[[#This Row],[Заказ]]</f>
        <v>0</v>
      </c>
      <c r="J346" s="18" t="s">
        <v>10644</v>
      </c>
      <c r="K346" s="73" t="str">
        <f t="shared" si="5"/>
        <v/>
      </c>
      <c r="L346" s="12"/>
    </row>
    <row r="347" spans="2:12" ht="15.6" x14ac:dyDescent="0.3">
      <c r="B347" s="34" t="s">
        <v>4443</v>
      </c>
      <c r="C347" s="14" t="s">
        <v>4444</v>
      </c>
      <c r="D347" s="13" t="s">
        <v>10045</v>
      </c>
      <c r="E347" s="13" t="s">
        <v>9965</v>
      </c>
      <c r="F347" s="27">
        <v>3</v>
      </c>
      <c r="G347" s="40">
        <v>20.100000000000001</v>
      </c>
      <c r="H347" s="13"/>
      <c r="I347" s="17">
        <f>Таб04_29[[#This Row],[Цена]]*Таб04_29[[#This Row],[Заказ]]</f>
        <v>0</v>
      </c>
      <c r="J347" s="18" t="s">
        <v>10644</v>
      </c>
      <c r="K347" s="73" t="str">
        <f t="shared" si="5"/>
        <v/>
      </c>
      <c r="L347" s="12"/>
    </row>
    <row r="348" spans="2:12" ht="15.6" x14ac:dyDescent="0.3">
      <c r="B348" s="34" t="s">
        <v>4417</v>
      </c>
      <c r="C348" s="14" t="s">
        <v>4418</v>
      </c>
      <c r="D348" s="13" t="s">
        <v>10045</v>
      </c>
      <c r="E348" s="13" t="s">
        <v>9965</v>
      </c>
      <c r="F348" s="27">
        <v>3</v>
      </c>
      <c r="G348" s="40">
        <v>23.64</v>
      </c>
      <c r="H348" s="13"/>
      <c r="I348" s="17">
        <f>Таб04_29[[#This Row],[Цена]]*Таб04_29[[#This Row],[Заказ]]</f>
        <v>0</v>
      </c>
      <c r="J348" s="18" t="s">
        <v>10644</v>
      </c>
      <c r="K348" s="73" t="str">
        <f t="shared" si="5"/>
        <v/>
      </c>
      <c r="L348" s="12"/>
    </row>
    <row r="349" spans="2:12" ht="15.6" x14ac:dyDescent="0.3">
      <c r="B349" s="34" t="s">
        <v>4419</v>
      </c>
      <c r="C349" s="14" t="s">
        <v>4420</v>
      </c>
      <c r="D349" s="13" t="s">
        <v>10045</v>
      </c>
      <c r="E349" s="13" t="s">
        <v>9965</v>
      </c>
      <c r="F349" s="27">
        <v>3</v>
      </c>
      <c r="G349" s="40">
        <v>23.64</v>
      </c>
      <c r="H349" s="13"/>
      <c r="I349" s="17">
        <f>Таб04_29[[#This Row],[Цена]]*Таб04_29[[#This Row],[Заказ]]</f>
        <v>0</v>
      </c>
      <c r="J349" s="18" t="s">
        <v>10644</v>
      </c>
      <c r="K349" s="73" t="str">
        <f t="shared" si="5"/>
        <v/>
      </c>
      <c r="L349" s="12"/>
    </row>
    <row r="350" spans="2:12" ht="15.6" x14ac:dyDescent="0.3">
      <c r="B350" s="34" t="s">
        <v>4421</v>
      </c>
      <c r="C350" s="14" t="s">
        <v>4422</v>
      </c>
      <c r="D350" s="13" t="s">
        <v>10045</v>
      </c>
      <c r="E350" s="13" t="s">
        <v>9965</v>
      </c>
      <c r="F350" s="27">
        <v>3</v>
      </c>
      <c r="G350" s="40">
        <v>27.53</v>
      </c>
      <c r="H350" s="13"/>
      <c r="I350" s="17">
        <f>Таб04_29[[#This Row],[Цена]]*Таб04_29[[#This Row],[Заказ]]</f>
        <v>0</v>
      </c>
      <c r="J350" s="18" t="s">
        <v>10644</v>
      </c>
      <c r="K350" s="73" t="str">
        <f t="shared" si="5"/>
        <v/>
      </c>
      <c r="L350" s="12"/>
    </row>
    <row r="351" spans="2:12" ht="15.6" x14ac:dyDescent="0.3">
      <c r="B351" s="34" t="s">
        <v>4423</v>
      </c>
      <c r="C351" s="14" t="s">
        <v>4424</v>
      </c>
      <c r="D351" s="13" t="s">
        <v>10045</v>
      </c>
      <c r="E351" s="13" t="s">
        <v>9965</v>
      </c>
      <c r="F351" s="27">
        <v>3</v>
      </c>
      <c r="G351" s="40">
        <v>27.53</v>
      </c>
      <c r="H351" s="13"/>
      <c r="I351" s="17">
        <f>Таб04_29[[#This Row],[Цена]]*Таб04_29[[#This Row],[Заказ]]</f>
        <v>0</v>
      </c>
      <c r="J351" s="18" t="s">
        <v>10644</v>
      </c>
      <c r="K351" s="73" t="str">
        <f t="shared" si="5"/>
        <v/>
      </c>
      <c r="L351" s="12"/>
    </row>
    <row r="352" spans="2:12" ht="15.6" x14ac:dyDescent="0.3">
      <c r="B352" s="34" t="s">
        <v>4425</v>
      </c>
      <c r="C352" s="14" t="s">
        <v>4426</v>
      </c>
      <c r="D352" s="13" t="s">
        <v>10045</v>
      </c>
      <c r="E352" s="13" t="s">
        <v>9965</v>
      </c>
      <c r="F352" s="27">
        <v>3</v>
      </c>
      <c r="G352" s="40">
        <v>22.93</v>
      </c>
      <c r="H352" s="13"/>
      <c r="I352" s="17">
        <f>Таб04_29[[#This Row],[Цена]]*Таб04_29[[#This Row],[Заказ]]</f>
        <v>0</v>
      </c>
      <c r="J352" s="18" t="s">
        <v>10644</v>
      </c>
      <c r="K352" s="73" t="str">
        <f t="shared" si="5"/>
        <v/>
      </c>
      <c r="L352" s="12"/>
    </row>
    <row r="353" spans="2:12" ht="15.6" x14ac:dyDescent="0.3">
      <c r="B353" s="34" t="s">
        <v>4427</v>
      </c>
      <c r="C353" s="14" t="s">
        <v>4428</v>
      </c>
      <c r="D353" s="13" t="s">
        <v>10045</v>
      </c>
      <c r="E353" s="13" t="s">
        <v>9965</v>
      </c>
      <c r="F353" s="27">
        <v>3</v>
      </c>
      <c r="G353" s="40">
        <v>22.93</v>
      </c>
      <c r="H353" s="13"/>
      <c r="I353" s="17">
        <f>Таб04_29[[#This Row],[Цена]]*Таб04_29[[#This Row],[Заказ]]</f>
        <v>0</v>
      </c>
      <c r="J353" s="18" t="s">
        <v>10644</v>
      </c>
      <c r="K353" s="73" t="str">
        <f t="shared" si="5"/>
        <v/>
      </c>
      <c r="L353" s="12"/>
    </row>
    <row r="354" spans="2:12" ht="15.6" x14ac:dyDescent="0.3">
      <c r="B354" s="34" t="s">
        <v>4429</v>
      </c>
      <c r="C354" s="14" t="s">
        <v>4430</v>
      </c>
      <c r="D354" s="13" t="s">
        <v>10220</v>
      </c>
      <c r="E354" s="13" t="s">
        <v>9965</v>
      </c>
      <c r="F354" s="27">
        <v>3</v>
      </c>
      <c r="G354" s="40">
        <v>27.31</v>
      </c>
      <c r="H354" s="13"/>
      <c r="I354" s="17">
        <f>Таб04_29[[#This Row],[Цена]]*Таб04_29[[#This Row],[Заказ]]</f>
        <v>0</v>
      </c>
      <c r="J354" s="18" t="s">
        <v>10644</v>
      </c>
      <c r="K354" s="73" t="str">
        <f t="shared" si="5"/>
        <v/>
      </c>
      <c r="L354" s="12"/>
    </row>
    <row r="355" spans="2:12" ht="15.6" x14ac:dyDescent="0.3">
      <c r="B355" s="34" t="s">
        <v>4431</v>
      </c>
      <c r="C355" s="14" t="s">
        <v>4432</v>
      </c>
      <c r="D355" s="13" t="s">
        <v>10220</v>
      </c>
      <c r="E355" s="13" t="s">
        <v>9965</v>
      </c>
      <c r="F355" s="27">
        <v>3</v>
      </c>
      <c r="G355" s="40">
        <v>30.86</v>
      </c>
      <c r="H355" s="13"/>
      <c r="I355" s="17">
        <f>Таб04_29[[#This Row],[Цена]]*Таб04_29[[#This Row],[Заказ]]</f>
        <v>0</v>
      </c>
      <c r="J355" s="18" t="s">
        <v>10644</v>
      </c>
      <c r="K355" s="73" t="str">
        <f t="shared" si="5"/>
        <v/>
      </c>
      <c r="L355" s="12"/>
    </row>
    <row r="356" spans="2:12" ht="15.6" x14ac:dyDescent="0.3">
      <c r="B356" s="34" t="s">
        <v>4433</v>
      </c>
      <c r="C356" s="14" t="s">
        <v>4434</v>
      </c>
      <c r="D356" s="13" t="s">
        <v>10045</v>
      </c>
      <c r="E356" s="13" t="s">
        <v>9965</v>
      </c>
      <c r="F356" s="27">
        <v>3</v>
      </c>
      <c r="G356" s="40">
        <v>23.64</v>
      </c>
      <c r="H356" s="13"/>
      <c r="I356" s="17">
        <f>Таб04_29[[#This Row],[Цена]]*Таб04_29[[#This Row],[Заказ]]</f>
        <v>0</v>
      </c>
      <c r="J356" s="18" t="s">
        <v>10644</v>
      </c>
      <c r="K356" s="73" t="str">
        <f t="shared" si="5"/>
        <v/>
      </c>
      <c r="L356" s="12"/>
    </row>
    <row r="357" spans="2:12" ht="15.6" x14ac:dyDescent="0.3">
      <c r="B357" s="34" t="s">
        <v>4435</v>
      </c>
      <c r="C357" s="14" t="s">
        <v>4436</v>
      </c>
      <c r="D357" s="13" t="s">
        <v>10045</v>
      </c>
      <c r="E357" s="13" t="s">
        <v>9965</v>
      </c>
      <c r="F357" s="27">
        <v>3</v>
      </c>
      <c r="G357" s="40">
        <v>22.93</v>
      </c>
      <c r="H357" s="13"/>
      <c r="I357" s="17">
        <f>Таб04_29[[#This Row],[Цена]]*Таб04_29[[#This Row],[Заказ]]</f>
        <v>0</v>
      </c>
      <c r="J357" s="18" t="s">
        <v>10644</v>
      </c>
      <c r="K357" s="73" t="str">
        <f t="shared" si="5"/>
        <v/>
      </c>
      <c r="L357" s="12"/>
    </row>
    <row r="358" spans="2:12" ht="15.6" x14ac:dyDescent="0.3">
      <c r="B358" s="34" t="s">
        <v>4437</v>
      </c>
      <c r="C358" s="14" t="s">
        <v>4438</v>
      </c>
      <c r="D358" s="13" t="s">
        <v>10045</v>
      </c>
      <c r="E358" s="13" t="s">
        <v>9965</v>
      </c>
      <c r="F358" s="27">
        <v>3</v>
      </c>
      <c r="G358" s="40">
        <v>21.51</v>
      </c>
      <c r="H358" s="13"/>
      <c r="I358" s="17">
        <f>Таб04_29[[#This Row],[Цена]]*Таб04_29[[#This Row],[Заказ]]</f>
        <v>0</v>
      </c>
      <c r="J358" s="18" t="s">
        <v>10644</v>
      </c>
      <c r="K358" s="73" t="str">
        <f t="shared" si="5"/>
        <v/>
      </c>
      <c r="L358" s="12"/>
    </row>
    <row r="359" spans="2:12" ht="15.6" x14ac:dyDescent="0.3">
      <c r="B359" s="34" t="s">
        <v>4439</v>
      </c>
      <c r="C359" s="14" t="s">
        <v>4440</v>
      </c>
      <c r="D359" s="13" t="s">
        <v>10045</v>
      </c>
      <c r="E359" s="13" t="s">
        <v>9965</v>
      </c>
      <c r="F359" s="27">
        <v>3</v>
      </c>
      <c r="G359" s="40">
        <v>22.93</v>
      </c>
      <c r="H359" s="13"/>
      <c r="I359" s="17">
        <f>Таб04_29[[#This Row],[Цена]]*Таб04_29[[#This Row],[Заказ]]</f>
        <v>0</v>
      </c>
      <c r="J359" s="18" t="s">
        <v>10644</v>
      </c>
      <c r="K359" s="73" t="str">
        <f t="shared" si="5"/>
        <v/>
      </c>
      <c r="L359" s="12"/>
    </row>
    <row r="360" spans="2:12" ht="15.6" x14ac:dyDescent="0.3">
      <c r="B360" s="34" t="s">
        <v>4441</v>
      </c>
      <c r="C360" s="14" t="s">
        <v>4442</v>
      </c>
      <c r="D360" s="13" t="s">
        <v>10045</v>
      </c>
      <c r="E360" s="13" t="s">
        <v>9965</v>
      </c>
      <c r="F360" s="27">
        <v>3</v>
      </c>
      <c r="G360" s="40">
        <v>23.64</v>
      </c>
      <c r="H360" s="13"/>
      <c r="I360" s="17">
        <f>Таб04_29[[#This Row],[Цена]]*Таб04_29[[#This Row],[Заказ]]</f>
        <v>0</v>
      </c>
      <c r="J360" s="18" t="s">
        <v>10644</v>
      </c>
      <c r="K360" s="73" t="str">
        <f t="shared" si="5"/>
        <v/>
      </c>
      <c r="L360" s="12"/>
    </row>
    <row r="361" spans="2:12" ht="15.6" x14ac:dyDescent="0.3">
      <c r="B361" s="34" t="s">
        <v>4415</v>
      </c>
      <c r="C361" s="14" t="s">
        <v>4416</v>
      </c>
      <c r="D361" s="13" t="s">
        <v>10415</v>
      </c>
      <c r="E361" s="13" t="s">
        <v>9965</v>
      </c>
      <c r="F361" s="27">
        <v>5</v>
      </c>
      <c r="G361" s="40">
        <v>9.94</v>
      </c>
      <c r="H361" s="13"/>
      <c r="I361" s="17">
        <f>Таб04_29[[#This Row],[Цена]]*Таб04_29[[#This Row],[Заказ]]</f>
        <v>0</v>
      </c>
      <c r="J361" s="18" t="s">
        <v>10644</v>
      </c>
      <c r="K361" s="73" t="str">
        <f t="shared" si="5"/>
        <v/>
      </c>
      <c r="L361" s="12"/>
    </row>
    <row r="362" spans="2:12" ht="15.6" x14ac:dyDescent="0.3">
      <c r="B362" s="34" t="s">
        <v>4413</v>
      </c>
      <c r="C362" s="14" t="s">
        <v>4414</v>
      </c>
      <c r="D362" s="13" t="s">
        <v>10548</v>
      </c>
      <c r="E362" s="13" t="s">
        <v>9965</v>
      </c>
      <c r="F362" s="27">
        <v>1</v>
      </c>
      <c r="G362" s="40">
        <v>5.2</v>
      </c>
      <c r="H362" s="13"/>
      <c r="I362" s="17">
        <f>Таб04_29[[#This Row],[Цена]]*Таб04_29[[#This Row],[Заказ]]</f>
        <v>0</v>
      </c>
      <c r="J362" s="18" t="s">
        <v>10644</v>
      </c>
      <c r="K362" s="73" t="str">
        <f t="shared" si="5"/>
        <v/>
      </c>
      <c r="L362" s="12"/>
    </row>
    <row r="363" spans="2:12" ht="15.6" x14ac:dyDescent="0.3">
      <c r="B363" s="34" t="s">
        <v>4447</v>
      </c>
      <c r="C363" s="14" t="s">
        <v>4448</v>
      </c>
      <c r="D363" s="13" t="s">
        <v>10045</v>
      </c>
      <c r="E363" s="13" t="s">
        <v>9965</v>
      </c>
      <c r="F363" s="27">
        <v>3</v>
      </c>
      <c r="G363" s="40">
        <v>20.100000000000001</v>
      </c>
      <c r="H363" s="13"/>
      <c r="I363" s="17">
        <f>Таб04_29[[#This Row],[Цена]]*Таб04_29[[#This Row],[Заказ]]</f>
        <v>0</v>
      </c>
      <c r="J363" s="18" t="s">
        <v>10644</v>
      </c>
      <c r="K363" s="73" t="str">
        <f t="shared" si="5"/>
        <v/>
      </c>
      <c r="L363" s="12"/>
    </row>
    <row r="364" spans="2:12" ht="15.6" x14ac:dyDescent="0.3">
      <c r="B364" s="34" t="s">
        <v>6624</v>
      </c>
      <c r="C364" s="14" t="s">
        <v>6625</v>
      </c>
      <c r="D364" s="13" t="s">
        <v>10546</v>
      </c>
      <c r="E364" s="13" t="s">
        <v>9965</v>
      </c>
      <c r="F364" s="27">
        <v>5</v>
      </c>
      <c r="G364" s="40">
        <v>19.25</v>
      </c>
      <c r="H364" s="13"/>
      <c r="I364" s="17">
        <f>Таб04_29[[#This Row],[Цена]]*Таб04_29[[#This Row],[Заказ]]</f>
        <v>0</v>
      </c>
      <c r="J364" s="18" t="s">
        <v>10644</v>
      </c>
      <c r="K364" s="73" t="str">
        <f t="shared" si="5"/>
        <v/>
      </c>
      <c r="L364" s="12"/>
    </row>
    <row r="365" spans="2:12" ht="15.6" x14ac:dyDescent="0.3">
      <c r="B365" s="34" t="s">
        <v>7084</v>
      </c>
      <c r="C365" s="14" t="s">
        <v>7085</v>
      </c>
      <c r="D365" s="13" t="s">
        <v>10415</v>
      </c>
      <c r="E365" s="13" t="s">
        <v>9965</v>
      </c>
      <c r="F365" s="27">
        <v>5</v>
      </c>
      <c r="G365" s="40">
        <v>13.13</v>
      </c>
      <c r="H365" s="13"/>
      <c r="I365" s="17">
        <f>Таб04_29[[#This Row],[Цена]]*Таб04_29[[#This Row],[Заказ]]</f>
        <v>0</v>
      </c>
      <c r="J365" s="18" t="s">
        <v>10644</v>
      </c>
      <c r="K365" s="73" t="str">
        <f t="shared" si="5"/>
        <v/>
      </c>
      <c r="L365" s="12"/>
    </row>
    <row r="366" spans="2:12" ht="15.6" x14ac:dyDescent="0.3">
      <c r="B366" s="34" t="s">
        <v>6634</v>
      </c>
      <c r="C366" s="14" t="s">
        <v>6635</v>
      </c>
      <c r="D366" s="13" t="s">
        <v>10045</v>
      </c>
      <c r="E366" s="13" t="s">
        <v>9965</v>
      </c>
      <c r="F366" s="27">
        <v>3</v>
      </c>
      <c r="G366" s="40">
        <v>21.51</v>
      </c>
      <c r="H366" s="13"/>
      <c r="I366" s="17">
        <f>Таб04_29[[#This Row],[Цена]]*Таб04_29[[#This Row],[Заказ]]</f>
        <v>0</v>
      </c>
      <c r="J366" s="18" t="s">
        <v>10644</v>
      </c>
      <c r="K366" s="73" t="str">
        <f t="shared" si="5"/>
        <v/>
      </c>
      <c r="L366" s="12"/>
    </row>
    <row r="367" spans="2:12" ht="15.6" x14ac:dyDescent="0.3">
      <c r="B367" s="34" t="s">
        <v>6636</v>
      </c>
      <c r="C367" s="14" t="s">
        <v>6637</v>
      </c>
      <c r="D367" s="13" t="s">
        <v>10045</v>
      </c>
      <c r="E367" s="13" t="s">
        <v>9965</v>
      </c>
      <c r="F367" s="27">
        <v>3</v>
      </c>
      <c r="G367" s="40">
        <v>20.100000000000001</v>
      </c>
      <c r="H367" s="13"/>
      <c r="I367" s="17">
        <f>Таб04_29[[#This Row],[Цена]]*Таб04_29[[#This Row],[Заказ]]</f>
        <v>0</v>
      </c>
      <c r="J367" s="18" t="s">
        <v>10644</v>
      </c>
      <c r="K367" s="73" t="str">
        <f t="shared" si="5"/>
        <v/>
      </c>
      <c r="L367" s="12"/>
    </row>
    <row r="368" spans="2:12" ht="15.6" x14ac:dyDescent="0.3">
      <c r="B368" s="34" t="s">
        <v>6638</v>
      </c>
      <c r="C368" s="14" t="s">
        <v>6639</v>
      </c>
      <c r="D368" s="13" t="s">
        <v>10045</v>
      </c>
      <c r="E368" s="13" t="s">
        <v>9965</v>
      </c>
      <c r="F368" s="27">
        <v>3</v>
      </c>
      <c r="G368" s="40">
        <v>21.51</v>
      </c>
      <c r="H368" s="13"/>
      <c r="I368" s="17">
        <f>Таб04_29[[#This Row],[Цена]]*Таб04_29[[#This Row],[Заказ]]</f>
        <v>0</v>
      </c>
      <c r="J368" s="18" t="s">
        <v>10644</v>
      </c>
      <c r="K368" s="73" t="str">
        <f t="shared" si="5"/>
        <v/>
      </c>
      <c r="L368" s="12"/>
    </row>
    <row r="369" spans="2:12" ht="15.6" x14ac:dyDescent="0.3">
      <c r="B369" s="34" t="s">
        <v>6640</v>
      </c>
      <c r="C369" s="14" t="s">
        <v>6641</v>
      </c>
      <c r="D369" s="13" t="s">
        <v>10045</v>
      </c>
      <c r="E369" s="13" t="s">
        <v>9965</v>
      </c>
      <c r="F369" s="27">
        <v>3</v>
      </c>
      <c r="G369" s="40">
        <v>17.97</v>
      </c>
      <c r="H369" s="13"/>
      <c r="I369" s="17">
        <f>Таб04_29[[#This Row],[Цена]]*Таб04_29[[#This Row],[Заказ]]</f>
        <v>0</v>
      </c>
      <c r="J369" s="18" t="s">
        <v>10644</v>
      </c>
      <c r="K369" s="73" t="str">
        <f t="shared" si="5"/>
        <v/>
      </c>
      <c r="L369" s="12"/>
    </row>
    <row r="370" spans="2:12" ht="15.6" x14ac:dyDescent="0.3">
      <c r="B370" s="34" t="s">
        <v>6642</v>
      </c>
      <c r="C370" s="14" t="s">
        <v>6643</v>
      </c>
      <c r="D370" s="13" t="s">
        <v>10045</v>
      </c>
      <c r="E370" s="13" t="s">
        <v>9965</v>
      </c>
      <c r="F370" s="27">
        <v>3</v>
      </c>
      <c r="G370" s="40">
        <v>20.100000000000001</v>
      </c>
      <c r="H370" s="13"/>
      <c r="I370" s="17">
        <f>Таб04_29[[#This Row],[Цена]]*Таб04_29[[#This Row],[Заказ]]</f>
        <v>0</v>
      </c>
      <c r="J370" s="18" t="s">
        <v>10644</v>
      </c>
      <c r="K370" s="73" t="str">
        <f t="shared" si="5"/>
        <v/>
      </c>
      <c r="L370" s="12"/>
    </row>
    <row r="371" spans="2:12" ht="15.6" x14ac:dyDescent="0.3">
      <c r="B371" s="34" t="s">
        <v>6648</v>
      </c>
      <c r="C371" s="14" t="s">
        <v>6649</v>
      </c>
      <c r="D371" s="13" t="s">
        <v>10415</v>
      </c>
      <c r="E371" s="13" t="s">
        <v>9965</v>
      </c>
      <c r="F371" s="27">
        <v>5</v>
      </c>
      <c r="G371" s="40">
        <v>10.3</v>
      </c>
      <c r="H371" s="13"/>
      <c r="I371" s="17">
        <f>Таб04_29[[#This Row],[Цена]]*Таб04_29[[#This Row],[Заказ]]</f>
        <v>0</v>
      </c>
      <c r="J371" s="18" t="s">
        <v>10644</v>
      </c>
      <c r="K371" s="73" t="str">
        <f t="shared" si="5"/>
        <v/>
      </c>
      <c r="L371" s="12"/>
    </row>
    <row r="372" spans="2:12" ht="15.6" x14ac:dyDescent="0.3">
      <c r="B372" s="34" t="s">
        <v>6650</v>
      </c>
      <c r="C372" s="14" t="s">
        <v>6651</v>
      </c>
      <c r="D372" s="13" t="s">
        <v>10045</v>
      </c>
      <c r="E372" s="13" t="s">
        <v>9965</v>
      </c>
      <c r="F372" s="27">
        <v>3</v>
      </c>
      <c r="G372" s="40">
        <v>21.51</v>
      </c>
      <c r="H372" s="13"/>
      <c r="I372" s="17">
        <f>Таб04_29[[#This Row],[Цена]]*Таб04_29[[#This Row],[Заказ]]</f>
        <v>0</v>
      </c>
      <c r="J372" s="18" t="s">
        <v>10644</v>
      </c>
      <c r="K372" s="73" t="str">
        <f t="shared" si="5"/>
        <v/>
      </c>
      <c r="L372" s="12"/>
    </row>
    <row r="373" spans="2:12" ht="15.6" x14ac:dyDescent="0.3">
      <c r="B373" s="34" t="s">
        <v>6654</v>
      </c>
      <c r="C373" s="14" t="s">
        <v>6655</v>
      </c>
      <c r="D373" s="13" t="s">
        <v>10045</v>
      </c>
      <c r="E373" s="13" t="s">
        <v>9965</v>
      </c>
      <c r="F373" s="27">
        <v>3</v>
      </c>
      <c r="G373" s="40">
        <v>18.68</v>
      </c>
      <c r="H373" s="13"/>
      <c r="I373" s="17">
        <f>Таб04_29[[#This Row],[Цена]]*Таб04_29[[#This Row],[Заказ]]</f>
        <v>0</v>
      </c>
      <c r="J373" s="18" t="s">
        <v>10644</v>
      </c>
      <c r="K373" s="73" t="str">
        <f t="shared" si="5"/>
        <v/>
      </c>
      <c r="L373" s="12"/>
    </row>
    <row r="374" spans="2:12" ht="15.6" x14ac:dyDescent="0.3">
      <c r="B374" s="34" t="s">
        <v>6656</v>
      </c>
      <c r="C374" s="14" t="s">
        <v>6657</v>
      </c>
      <c r="D374" s="13" t="s">
        <v>10045</v>
      </c>
      <c r="E374" s="13" t="s">
        <v>9965</v>
      </c>
      <c r="F374" s="27">
        <v>3</v>
      </c>
      <c r="G374" s="40">
        <v>20.100000000000001</v>
      </c>
      <c r="H374" s="13"/>
      <c r="I374" s="17">
        <f>Таб04_29[[#This Row],[Цена]]*Таб04_29[[#This Row],[Заказ]]</f>
        <v>0</v>
      </c>
      <c r="J374" s="18" t="s">
        <v>10644</v>
      </c>
      <c r="K374" s="73" t="str">
        <f t="shared" si="5"/>
        <v/>
      </c>
      <c r="L374" s="12"/>
    </row>
    <row r="375" spans="2:12" ht="15.6" x14ac:dyDescent="0.3">
      <c r="B375" s="34" t="s">
        <v>6658</v>
      </c>
      <c r="C375" s="14" t="s">
        <v>6659</v>
      </c>
      <c r="D375" s="13" t="s">
        <v>10045</v>
      </c>
      <c r="E375" s="13" t="s">
        <v>9965</v>
      </c>
      <c r="F375" s="27">
        <v>3</v>
      </c>
      <c r="G375" s="40">
        <v>17.97</v>
      </c>
      <c r="H375" s="13"/>
      <c r="I375" s="17">
        <f>Таб04_29[[#This Row],[Цена]]*Таб04_29[[#This Row],[Заказ]]</f>
        <v>0</v>
      </c>
      <c r="J375" s="18" t="s">
        <v>10644</v>
      </c>
      <c r="K375" s="73" t="str">
        <f t="shared" si="5"/>
        <v/>
      </c>
      <c r="L375" s="12"/>
    </row>
    <row r="376" spans="2:12" ht="15.6" x14ac:dyDescent="0.3">
      <c r="B376" s="34" t="s">
        <v>6660</v>
      </c>
      <c r="C376" s="14" t="s">
        <v>6661</v>
      </c>
      <c r="D376" s="13" t="s">
        <v>10045</v>
      </c>
      <c r="E376" s="13" t="s">
        <v>9965</v>
      </c>
      <c r="F376" s="27">
        <v>3</v>
      </c>
      <c r="G376" s="40">
        <v>18.68</v>
      </c>
      <c r="H376" s="13"/>
      <c r="I376" s="17">
        <f>Таб04_29[[#This Row],[Цена]]*Таб04_29[[#This Row],[Заказ]]</f>
        <v>0</v>
      </c>
      <c r="J376" s="18" t="s">
        <v>10644</v>
      </c>
      <c r="K376" s="73" t="str">
        <f t="shared" si="5"/>
        <v/>
      </c>
      <c r="L376" s="12"/>
    </row>
    <row r="377" spans="2:12" ht="15.6" x14ac:dyDescent="0.3">
      <c r="B377" s="34" t="s">
        <v>6662</v>
      </c>
      <c r="C377" s="14" t="s">
        <v>6663</v>
      </c>
      <c r="D377" s="13" t="s">
        <v>10045</v>
      </c>
      <c r="E377" s="13" t="s">
        <v>9965</v>
      </c>
      <c r="F377" s="27">
        <v>3</v>
      </c>
      <c r="G377" s="40">
        <v>19.75</v>
      </c>
      <c r="H377" s="13"/>
      <c r="I377" s="17">
        <f>Таб04_29[[#This Row],[Цена]]*Таб04_29[[#This Row],[Заказ]]</f>
        <v>0</v>
      </c>
      <c r="J377" s="18" t="s">
        <v>10644</v>
      </c>
      <c r="K377" s="73" t="str">
        <f t="shared" si="5"/>
        <v/>
      </c>
      <c r="L377" s="12"/>
    </row>
    <row r="378" spans="2:12" ht="15.6" x14ac:dyDescent="0.3">
      <c r="B378" s="34" t="s">
        <v>6664</v>
      </c>
      <c r="C378" s="14" t="s">
        <v>6665</v>
      </c>
      <c r="D378" s="13" t="s">
        <v>10045</v>
      </c>
      <c r="E378" s="13" t="s">
        <v>9965</v>
      </c>
      <c r="F378" s="27">
        <v>3</v>
      </c>
      <c r="G378" s="40">
        <v>21.51</v>
      </c>
      <c r="H378" s="13"/>
      <c r="I378" s="17">
        <f>Таб04_29[[#This Row],[Цена]]*Таб04_29[[#This Row],[Заказ]]</f>
        <v>0</v>
      </c>
      <c r="J378" s="18" t="s">
        <v>10644</v>
      </c>
      <c r="K378" s="73" t="str">
        <f t="shared" si="5"/>
        <v/>
      </c>
      <c r="L378" s="12"/>
    </row>
    <row r="379" spans="2:12" ht="15.6" x14ac:dyDescent="0.3">
      <c r="B379" s="34" t="s">
        <v>6666</v>
      </c>
      <c r="C379" s="14" t="s">
        <v>6667</v>
      </c>
      <c r="D379" s="13" t="s">
        <v>10045</v>
      </c>
      <c r="E379" s="13" t="s">
        <v>9965</v>
      </c>
      <c r="F379" s="27">
        <v>3</v>
      </c>
      <c r="G379" s="40">
        <v>21.51</v>
      </c>
      <c r="H379" s="13"/>
      <c r="I379" s="17">
        <f>Таб04_29[[#This Row],[Цена]]*Таб04_29[[#This Row],[Заказ]]</f>
        <v>0</v>
      </c>
      <c r="J379" s="18" t="s">
        <v>10644</v>
      </c>
      <c r="K379" s="73" t="str">
        <f t="shared" si="5"/>
        <v/>
      </c>
      <c r="L379" s="12"/>
    </row>
    <row r="380" spans="2:12" ht="15.6" x14ac:dyDescent="0.3">
      <c r="B380" s="34" t="s">
        <v>6668</v>
      </c>
      <c r="C380" s="14" t="s">
        <v>6669</v>
      </c>
      <c r="D380" s="13" t="s">
        <v>10220</v>
      </c>
      <c r="E380" s="13" t="s">
        <v>9965</v>
      </c>
      <c r="F380" s="27">
        <v>3</v>
      </c>
      <c r="G380" s="40">
        <v>24.83</v>
      </c>
      <c r="H380" s="13"/>
      <c r="I380" s="17">
        <f>Таб04_29[[#This Row],[Цена]]*Таб04_29[[#This Row],[Заказ]]</f>
        <v>0</v>
      </c>
      <c r="J380" s="18" t="s">
        <v>10644</v>
      </c>
      <c r="K380" s="73" t="str">
        <f t="shared" si="5"/>
        <v/>
      </c>
      <c r="L380" s="12"/>
    </row>
    <row r="381" spans="2:12" ht="15.6" x14ac:dyDescent="0.3">
      <c r="B381" s="34" t="s">
        <v>6670</v>
      </c>
      <c r="C381" s="14" t="s">
        <v>6671</v>
      </c>
      <c r="D381" s="13" t="s">
        <v>10045</v>
      </c>
      <c r="E381" s="13" t="s">
        <v>9965</v>
      </c>
      <c r="F381" s="27">
        <v>3</v>
      </c>
      <c r="G381" s="40">
        <v>21.51</v>
      </c>
      <c r="H381" s="13"/>
      <c r="I381" s="17">
        <f>Таб04_29[[#This Row],[Цена]]*Таб04_29[[#This Row],[Заказ]]</f>
        <v>0</v>
      </c>
      <c r="J381" s="18" t="s">
        <v>10644</v>
      </c>
      <c r="K381" s="73" t="str">
        <f t="shared" si="5"/>
        <v/>
      </c>
      <c r="L381" s="12"/>
    </row>
    <row r="382" spans="2:12" ht="15.6" x14ac:dyDescent="0.3">
      <c r="B382" s="34" t="s">
        <v>6674</v>
      </c>
      <c r="C382" s="14" t="s">
        <v>6675</v>
      </c>
      <c r="D382" s="13" t="s">
        <v>10220</v>
      </c>
      <c r="E382" s="13" t="s">
        <v>9965</v>
      </c>
      <c r="F382" s="27">
        <v>3</v>
      </c>
      <c r="G382" s="40">
        <v>24.83</v>
      </c>
      <c r="H382" s="13"/>
      <c r="I382" s="17">
        <f>Таб04_29[[#This Row],[Цена]]*Таб04_29[[#This Row],[Заказ]]</f>
        <v>0</v>
      </c>
      <c r="J382" s="18" t="s">
        <v>10644</v>
      </c>
      <c r="K382" s="73" t="str">
        <f t="shared" si="5"/>
        <v/>
      </c>
      <c r="L382" s="12"/>
    </row>
    <row r="383" spans="2:12" ht="15.6" x14ac:dyDescent="0.3">
      <c r="B383" s="34" t="s">
        <v>6672</v>
      </c>
      <c r="C383" s="14" t="s">
        <v>6673</v>
      </c>
      <c r="D383" s="13" t="s">
        <v>10045</v>
      </c>
      <c r="E383" s="13" t="s">
        <v>9965</v>
      </c>
      <c r="F383" s="27">
        <v>3</v>
      </c>
      <c r="G383" s="40">
        <v>21.87</v>
      </c>
      <c r="H383" s="13"/>
      <c r="I383" s="17">
        <f>Таб04_29[[#This Row],[Цена]]*Таб04_29[[#This Row],[Заказ]]</f>
        <v>0</v>
      </c>
      <c r="J383" s="18" t="s">
        <v>10644</v>
      </c>
      <c r="K383" s="73" t="str">
        <f t="shared" si="5"/>
        <v/>
      </c>
      <c r="L383" s="12"/>
    </row>
    <row r="384" spans="2:12" ht="15.6" x14ac:dyDescent="0.3">
      <c r="B384" s="34" t="s">
        <v>6676</v>
      </c>
      <c r="C384" s="14" t="s">
        <v>6677</v>
      </c>
      <c r="D384" s="13" t="s">
        <v>10220</v>
      </c>
      <c r="E384" s="13" t="s">
        <v>9965</v>
      </c>
      <c r="F384" s="27">
        <v>3</v>
      </c>
      <c r="G384" s="40">
        <v>24.83</v>
      </c>
      <c r="H384" s="13"/>
      <c r="I384" s="17">
        <f>Таб04_29[[#This Row],[Цена]]*Таб04_29[[#This Row],[Заказ]]</f>
        <v>0</v>
      </c>
      <c r="J384" s="18" t="s">
        <v>10644</v>
      </c>
      <c r="K384" s="73" t="str">
        <f t="shared" si="5"/>
        <v/>
      </c>
      <c r="L384" s="12"/>
    </row>
    <row r="385" spans="2:12" ht="15.6" x14ac:dyDescent="0.3">
      <c r="B385" s="34" t="s">
        <v>6678</v>
      </c>
      <c r="C385" s="14" t="s">
        <v>6679</v>
      </c>
      <c r="D385" s="13" t="s">
        <v>10045</v>
      </c>
      <c r="E385" s="13" t="s">
        <v>9965</v>
      </c>
      <c r="F385" s="27">
        <v>3</v>
      </c>
      <c r="G385" s="40">
        <v>21.51</v>
      </c>
      <c r="H385" s="13"/>
      <c r="I385" s="17">
        <f>Таб04_29[[#This Row],[Цена]]*Таб04_29[[#This Row],[Заказ]]</f>
        <v>0</v>
      </c>
      <c r="J385" s="18" t="s">
        <v>10644</v>
      </c>
      <c r="K385" s="73" t="str">
        <f t="shared" si="5"/>
        <v/>
      </c>
      <c r="L385" s="12"/>
    </row>
    <row r="386" spans="2:12" ht="15.6" x14ac:dyDescent="0.3">
      <c r="B386" s="34" t="s">
        <v>6680</v>
      </c>
      <c r="C386" s="14" t="s">
        <v>6681</v>
      </c>
      <c r="D386" s="13" t="s">
        <v>10045</v>
      </c>
      <c r="E386" s="13" t="s">
        <v>9965</v>
      </c>
      <c r="F386" s="27">
        <v>3</v>
      </c>
      <c r="G386" s="40">
        <v>21.51</v>
      </c>
      <c r="H386" s="13"/>
      <c r="I386" s="17">
        <f>Таб04_29[[#This Row],[Цена]]*Таб04_29[[#This Row],[Заказ]]</f>
        <v>0</v>
      </c>
      <c r="J386" s="18" t="s">
        <v>10644</v>
      </c>
      <c r="K386" s="73" t="str">
        <f t="shared" si="5"/>
        <v/>
      </c>
      <c r="L386" s="12"/>
    </row>
    <row r="387" spans="2:12" ht="15.6" x14ac:dyDescent="0.3">
      <c r="B387" s="34" t="s">
        <v>6644</v>
      </c>
      <c r="C387" s="14" t="s">
        <v>6645</v>
      </c>
      <c r="D387" s="13" t="s">
        <v>10045</v>
      </c>
      <c r="E387" s="13" t="s">
        <v>9965</v>
      </c>
      <c r="F387" s="27">
        <v>3</v>
      </c>
      <c r="G387" s="40">
        <v>20.100000000000001</v>
      </c>
      <c r="H387" s="13"/>
      <c r="I387" s="17">
        <f>Таб04_29[[#This Row],[Цена]]*Таб04_29[[#This Row],[Заказ]]</f>
        <v>0</v>
      </c>
      <c r="J387" s="18" t="s">
        <v>10644</v>
      </c>
      <c r="K387" s="73" t="str">
        <f t="shared" si="5"/>
        <v/>
      </c>
      <c r="L387" s="12"/>
    </row>
    <row r="388" spans="2:12" ht="15.6" x14ac:dyDescent="0.3">
      <c r="B388" s="34" t="s">
        <v>6646</v>
      </c>
      <c r="C388" s="14" t="s">
        <v>6647</v>
      </c>
      <c r="D388" s="13" t="s">
        <v>10220</v>
      </c>
      <c r="E388" s="13" t="s">
        <v>9965</v>
      </c>
      <c r="F388" s="27">
        <v>3</v>
      </c>
      <c r="G388" s="40">
        <v>21.29</v>
      </c>
      <c r="H388" s="13"/>
      <c r="I388" s="17">
        <f>Таб04_29[[#This Row],[Цена]]*Таб04_29[[#This Row],[Заказ]]</f>
        <v>0</v>
      </c>
      <c r="J388" s="18" t="s">
        <v>10644</v>
      </c>
      <c r="K388" s="73" t="str">
        <f t="shared" si="5"/>
        <v/>
      </c>
      <c r="L388" s="12"/>
    </row>
    <row r="389" spans="2:12" ht="15.6" x14ac:dyDescent="0.3">
      <c r="B389" s="34" t="s">
        <v>6652</v>
      </c>
      <c r="C389" s="14" t="s">
        <v>6653</v>
      </c>
      <c r="D389" s="13" t="s">
        <v>10045</v>
      </c>
      <c r="E389" s="13" t="s">
        <v>9965</v>
      </c>
      <c r="F389" s="27">
        <v>3</v>
      </c>
      <c r="G389" s="40">
        <v>18.68</v>
      </c>
      <c r="H389" s="13"/>
      <c r="I389" s="17">
        <f>Таб04_29[[#This Row],[Цена]]*Таб04_29[[#This Row],[Заказ]]</f>
        <v>0</v>
      </c>
      <c r="J389" s="18" t="s">
        <v>10644</v>
      </c>
      <c r="K389" s="73" t="str">
        <f t="shared" si="5"/>
        <v/>
      </c>
      <c r="L389" s="12"/>
    </row>
    <row r="390" spans="2:12" ht="15.6" x14ac:dyDescent="0.3">
      <c r="B390" s="34" t="s">
        <v>4859</v>
      </c>
      <c r="C390" s="14" t="s">
        <v>4860</v>
      </c>
      <c r="D390" s="13" t="s">
        <v>10045</v>
      </c>
      <c r="E390" s="13" t="s">
        <v>9965</v>
      </c>
      <c r="F390" s="27">
        <v>3</v>
      </c>
      <c r="G390" s="40">
        <v>12.31</v>
      </c>
      <c r="H390" s="13"/>
      <c r="I390" s="17">
        <f>Таб04_29[[#This Row],[Цена]]*Таб04_29[[#This Row],[Заказ]]</f>
        <v>0</v>
      </c>
      <c r="J390" s="18" t="s">
        <v>10644</v>
      </c>
      <c r="K390" s="73" t="str">
        <f t="shared" ref="K390:K453" si="6">IF(AND($K$4&gt;0,$K$4&lt;300),"Минимальный заказ по вкладке 300 евро","")</f>
        <v/>
      </c>
      <c r="L390" s="12"/>
    </row>
    <row r="391" spans="2:12" ht="15.6" x14ac:dyDescent="0.3">
      <c r="B391" s="34" t="s">
        <v>4867</v>
      </c>
      <c r="C391" s="14" t="s">
        <v>4868</v>
      </c>
      <c r="D391" s="13" t="s">
        <v>10045</v>
      </c>
      <c r="E391" s="13" t="s">
        <v>9965</v>
      </c>
      <c r="F391" s="27">
        <v>3</v>
      </c>
      <c r="G391" s="40">
        <v>12.31</v>
      </c>
      <c r="H391" s="13"/>
      <c r="I391" s="17">
        <f>Таб04_29[[#This Row],[Цена]]*Таб04_29[[#This Row],[Заказ]]</f>
        <v>0</v>
      </c>
      <c r="J391" s="18" t="s">
        <v>10644</v>
      </c>
      <c r="K391" s="73" t="str">
        <f t="shared" si="6"/>
        <v/>
      </c>
      <c r="L391" s="12"/>
    </row>
    <row r="392" spans="2:12" ht="15.6" x14ac:dyDescent="0.3">
      <c r="B392" s="34" t="s">
        <v>4855</v>
      </c>
      <c r="C392" s="14" t="s">
        <v>4856</v>
      </c>
      <c r="D392" s="13" t="s">
        <v>10415</v>
      </c>
      <c r="E392" s="13" t="s">
        <v>9965</v>
      </c>
      <c r="F392" s="27">
        <v>5</v>
      </c>
      <c r="G392" s="40">
        <v>10.65</v>
      </c>
      <c r="H392" s="13"/>
      <c r="I392" s="17">
        <f>Таб04_29[[#This Row],[Цена]]*Таб04_29[[#This Row],[Заказ]]</f>
        <v>0</v>
      </c>
      <c r="J392" s="18" t="s">
        <v>10644</v>
      </c>
      <c r="K392" s="73" t="str">
        <f t="shared" si="6"/>
        <v/>
      </c>
      <c r="L392" s="12"/>
    </row>
    <row r="393" spans="2:12" ht="15.6" x14ac:dyDescent="0.3">
      <c r="B393" s="34" t="s">
        <v>4857</v>
      </c>
      <c r="C393" s="14" t="s">
        <v>4858</v>
      </c>
      <c r="D393" s="13" t="s">
        <v>10415</v>
      </c>
      <c r="E393" s="13" t="s">
        <v>9965</v>
      </c>
      <c r="F393" s="27">
        <v>5</v>
      </c>
      <c r="G393" s="40">
        <v>10.65</v>
      </c>
      <c r="H393" s="13"/>
      <c r="I393" s="17">
        <f>Таб04_29[[#This Row],[Цена]]*Таб04_29[[#This Row],[Заказ]]</f>
        <v>0</v>
      </c>
      <c r="J393" s="18" t="s">
        <v>10644</v>
      </c>
      <c r="K393" s="73" t="str">
        <f t="shared" si="6"/>
        <v/>
      </c>
      <c r="L393" s="12"/>
    </row>
    <row r="394" spans="2:12" ht="15.6" x14ac:dyDescent="0.3">
      <c r="B394" s="34" t="s">
        <v>4863</v>
      </c>
      <c r="C394" s="14" t="s">
        <v>4864</v>
      </c>
      <c r="D394" s="13" t="s">
        <v>10415</v>
      </c>
      <c r="E394" s="13" t="s">
        <v>9965</v>
      </c>
      <c r="F394" s="27">
        <v>5</v>
      </c>
      <c r="G394" s="40">
        <v>10.65</v>
      </c>
      <c r="H394" s="13"/>
      <c r="I394" s="17">
        <f>Таб04_29[[#This Row],[Цена]]*Таб04_29[[#This Row],[Заказ]]</f>
        <v>0</v>
      </c>
      <c r="J394" s="18" t="s">
        <v>10644</v>
      </c>
      <c r="K394" s="73" t="str">
        <f t="shared" si="6"/>
        <v/>
      </c>
      <c r="L394" s="12"/>
    </row>
    <row r="395" spans="2:12" ht="15.6" x14ac:dyDescent="0.3">
      <c r="B395" s="34" t="s">
        <v>4861</v>
      </c>
      <c r="C395" s="14" t="s">
        <v>4862</v>
      </c>
      <c r="D395" s="13" t="s">
        <v>10415</v>
      </c>
      <c r="E395" s="13" t="s">
        <v>9965</v>
      </c>
      <c r="F395" s="27">
        <v>5</v>
      </c>
      <c r="G395" s="40">
        <v>10.65</v>
      </c>
      <c r="H395" s="13"/>
      <c r="I395" s="17">
        <f>Таб04_29[[#This Row],[Цена]]*Таб04_29[[#This Row],[Заказ]]</f>
        <v>0</v>
      </c>
      <c r="J395" s="18" t="s">
        <v>10644</v>
      </c>
      <c r="K395" s="73" t="str">
        <f t="shared" si="6"/>
        <v/>
      </c>
      <c r="L395" s="12"/>
    </row>
    <row r="396" spans="2:12" ht="15.6" x14ac:dyDescent="0.3">
      <c r="B396" s="34" t="s">
        <v>4865</v>
      </c>
      <c r="C396" s="14" t="s">
        <v>4866</v>
      </c>
      <c r="D396" s="13" t="s">
        <v>10415</v>
      </c>
      <c r="E396" s="13" t="s">
        <v>9965</v>
      </c>
      <c r="F396" s="27">
        <v>5</v>
      </c>
      <c r="G396" s="40">
        <v>10.65</v>
      </c>
      <c r="H396" s="13"/>
      <c r="I396" s="17">
        <f>Таб04_29[[#This Row],[Цена]]*Таб04_29[[#This Row],[Заказ]]</f>
        <v>0</v>
      </c>
      <c r="J396" s="18" t="s">
        <v>10644</v>
      </c>
      <c r="K396" s="73" t="str">
        <f t="shared" si="6"/>
        <v/>
      </c>
      <c r="L396" s="12"/>
    </row>
    <row r="397" spans="2:12" ht="15.6" x14ac:dyDescent="0.3">
      <c r="B397" s="34" t="s">
        <v>4853</v>
      </c>
      <c r="C397" s="14" t="s">
        <v>4854</v>
      </c>
      <c r="D397" s="13" t="s">
        <v>10045</v>
      </c>
      <c r="E397" s="13" t="s">
        <v>9965</v>
      </c>
      <c r="F397" s="27">
        <v>3</v>
      </c>
      <c r="G397" s="40">
        <v>25.05</v>
      </c>
      <c r="H397" s="13"/>
      <c r="I397" s="17">
        <f>Таб04_29[[#This Row],[Цена]]*Таб04_29[[#This Row],[Заказ]]</f>
        <v>0</v>
      </c>
      <c r="J397" s="18" t="s">
        <v>10644</v>
      </c>
      <c r="K397" s="73" t="str">
        <f t="shared" si="6"/>
        <v/>
      </c>
      <c r="L397" s="12"/>
    </row>
    <row r="398" spans="2:12" ht="15.6" x14ac:dyDescent="0.3">
      <c r="B398" s="34" t="s">
        <v>5338</v>
      </c>
      <c r="C398" s="14" t="s">
        <v>5339</v>
      </c>
      <c r="D398" s="13" t="s">
        <v>10045</v>
      </c>
      <c r="E398" s="13" t="s">
        <v>9965</v>
      </c>
      <c r="F398" s="27">
        <v>3</v>
      </c>
      <c r="G398" s="40">
        <v>13.37</v>
      </c>
      <c r="H398" s="13"/>
      <c r="I398" s="17">
        <f>Таб04_29[[#This Row],[Цена]]*Таб04_29[[#This Row],[Заказ]]</f>
        <v>0</v>
      </c>
      <c r="J398" s="18" t="s">
        <v>10644</v>
      </c>
      <c r="K398" s="73" t="str">
        <f t="shared" si="6"/>
        <v/>
      </c>
      <c r="L398" s="12"/>
    </row>
    <row r="399" spans="2:12" ht="15.6" x14ac:dyDescent="0.3">
      <c r="B399" s="34" t="s">
        <v>4645</v>
      </c>
      <c r="C399" s="14" t="s">
        <v>4646</v>
      </c>
      <c r="D399" s="13" t="s">
        <v>10415</v>
      </c>
      <c r="E399" s="13" t="s">
        <v>9965</v>
      </c>
      <c r="F399" s="27">
        <v>5</v>
      </c>
      <c r="G399" s="40">
        <v>11.71</v>
      </c>
      <c r="H399" s="13"/>
      <c r="I399" s="17">
        <f>Таб04_29[[#This Row],[Цена]]*Таб04_29[[#This Row],[Заказ]]</f>
        <v>0</v>
      </c>
      <c r="J399" s="18" t="s">
        <v>10644</v>
      </c>
      <c r="K399" s="73" t="str">
        <f t="shared" si="6"/>
        <v/>
      </c>
      <c r="L399" s="12"/>
    </row>
    <row r="400" spans="2:12" ht="15.6" x14ac:dyDescent="0.3">
      <c r="B400" s="34" t="s">
        <v>4647</v>
      </c>
      <c r="C400" s="14" t="s">
        <v>4648</v>
      </c>
      <c r="D400" s="13" t="s">
        <v>10045</v>
      </c>
      <c r="E400" s="13" t="s">
        <v>9965</v>
      </c>
      <c r="F400" s="27">
        <v>3</v>
      </c>
      <c r="G400" s="40">
        <v>11.6</v>
      </c>
      <c r="H400" s="13"/>
      <c r="I400" s="17">
        <f>Таб04_29[[#This Row],[Цена]]*Таб04_29[[#This Row],[Заказ]]</f>
        <v>0</v>
      </c>
      <c r="J400" s="18" t="s">
        <v>10644</v>
      </c>
      <c r="K400" s="73" t="str">
        <f t="shared" si="6"/>
        <v/>
      </c>
      <c r="L400" s="12"/>
    </row>
    <row r="401" spans="2:12" ht="15.6" x14ac:dyDescent="0.3">
      <c r="B401" s="34" t="s">
        <v>4651</v>
      </c>
      <c r="C401" s="14" t="s">
        <v>4652</v>
      </c>
      <c r="D401" s="13" t="s">
        <v>10401</v>
      </c>
      <c r="E401" s="13" t="s">
        <v>9965</v>
      </c>
      <c r="F401" s="27">
        <v>5</v>
      </c>
      <c r="G401" s="40">
        <v>11.11</v>
      </c>
      <c r="H401" s="13"/>
      <c r="I401" s="17">
        <f>Таб04_29[[#This Row],[Цена]]*Таб04_29[[#This Row],[Заказ]]</f>
        <v>0</v>
      </c>
      <c r="J401" s="18" t="s">
        <v>10644</v>
      </c>
      <c r="K401" s="73" t="str">
        <f t="shared" si="6"/>
        <v/>
      </c>
      <c r="L401" s="12"/>
    </row>
    <row r="402" spans="2:12" ht="15.6" x14ac:dyDescent="0.3">
      <c r="B402" s="34" t="s">
        <v>4653</v>
      </c>
      <c r="C402" s="14" t="s">
        <v>4654</v>
      </c>
      <c r="D402" s="13" t="s">
        <v>10415</v>
      </c>
      <c r="E402" s="13" t="s">
        <v>9965</v>
      </c>
      <c r="F402" s="27">
        <v>5</v>
      </c>
      <c r="G402" s="40">
        <v>10.65</v>
      </c>
      <c r="H402" s="13"/>
      <c r="I402" s="17">
        <f>Таб04_29[[#This Row],[Цена]]*Таб04_29[[#This Row],[Заказ]]</f>
        <v>0</v>
      </c>
      <c r="J402" s="18" t="s">
        <v>10644</v>
      </c>
      <c r="K402" s="73" t="str">
        <f t="shared" si="6"/>
        <v/>
      </c>
      <c r="L402" s="12"/>
    </row>
    <row r="403" spans="2:12" ht="15.6" x14ac:dyDescent="0.3">
      <c r="B403" s="34" t="s">
        <v>4703</v>
      </c>
      <c r="C403" s="14" t="s">
        <v>4704</v>
      </c>
      <c r="D403" s="13" t="s">
        <v>10045</v>
      </c>
      <c r="E403" s="13" t="s">
        <v>9965</v>
      </c>
      <c r="F403" s="27">
        <v>3</v>
      </c>
      <c r="G403" s="40">
        <v>26.47</v>
      </c>
      <c r="H403" s="13"/>
      <c r="I403" s="17">
        <f>Таб04_29[[#This Row],[Цена]]*Таб04_29[[#This Row],[Заказ]]</f>
        <v>0</v>
      </c>
      <c r="J403" s="18" t="s">
        <v>10644</v>
      </c>
      <c r="K403" s="73" t="str">
        <f t="shared" si="6"/>
        <v/>
      </c>
      <c r="L403" s="12"/>
    </row>
    <row r="404" spans="2:12" ht="15.6" x14ac:dyDescent="0.3">
      <c r="B404" s="34" t="s">
        <v>4611</v>
      </c>
      <c r="C404" s="14" t="s">
        <v>4612</v>
      </c>
      <c r="D404" s="13" t="s">
        <v>10415</v>
      </c>
      <c r="E404" s="13" t="s">
        <v>9965</v>
      </c>
      <c r="F404" s="27">
        <v>5</v>
      </c>
      <c r="G404" s="40">
        <v>10.65</v>
      </c>
      <c r="H404" s="13"/>
      <c r="I404" s="17">
        <f>Таб04_29[[#This Row],[Цена]]*Таб04_29[[#This Row],[Заказ]]</f>
        <v>0</v>
      </c>
      <c r="J404" s="18" t="s">
        <v>10644</v>
      </c>
      <c r="K404" s="73" t="str">
        <f t="shared" si="6"/>
        <v/>
      </c>
      <c r="L404" s="12"/>
    </row>
    <row r="405" spans="2:12" ht="15.6" x14ac:dyDescent="0.3">
      <c r="B405" s="34" t="s">
        <v>4613</v>
      </c>
      <c r="C405" s="14" t="s">
        <v>4614</v>
      </c>
      <c r="D405" s="13" t="s">
        <v>10220</v>
      </c>
      <c r="E405" s="13" t="s">
        <v>9965</v>
      </c>
      <c r="F405" s="27">
        <v>3</v>
      </c>
      <c r="G405" s="40">
        <v>16.690000000000001</v>
      </c>
      <c r="H405" s="13"/>
      <c r="I405" s="17">
        <f>Таб04_29[[#This Row],[Цена]]*Таб04_29[[#This Row],[Заказ]]</f>
        <v>0</v>
      </c>
      <c r="J405" s="18" t="s">
        <v>10644</v>
      </c>
      <c r="K405" s="73" t="str">
        <f t="shared" si="6"/>
        <v/>
      </c>
      <c r="L405" s="12"/>
    </row>
    <row r="406" spans="2:12" ht="15.6" x14ac:dyDescent="0.3">
      <c r="B406" s="34" t="s">
        <v>4615</v>
      </c>
      <c r="C406" s="14" t="s">
        <v>4616</v>
      </c>
      <c r="D406" s="13" t="s">
        <v>10415</v>
      </c>
      <c r="E406" s="13" t="s">
        <v>9965</v>
      </c>
      <c r="F406" s="27">
        <v>5</v>
      </c>
      <c r="G406" s="40">
        <v>10.65</v>
      </c>
      <c r="H406" s="13"/>
      <c r="I406" s="17">
        <f>Таб04_29[[#This Row],[Цена]]*Таб04_29[[#This Row],[Заказ]]</f>
        <v>0</v>
      </c>
      <c r="J406" s="18" t="s">
        <v>10644</v>
      </c>
      <c r="K406" s="73" t="str">
        <f t="shared" si="6"/>
        <v/>
      </c>
      <c r="L406" s="12"/>
    </row>
    <row r="407" spans="2:12" ht="15.6" x14ac:dyDescent="0.3">
      <c r="B407" s="34" t="s">
        <v>4617</v>
      </c>
      <c r="C407" s="14" t="s">
        <v>4618</v>
      </c>
      <c r="D407" s="13" t="s">
        <v>10415</v>
      </c>
      <c r="E407" s="13" t="s">
        <v>9965</v>
      </c>
      <c r="F407" s="27">
        <v>5</v>
      </c>
      <c r="G407" s="40">
        <v>11.71</v>
      </c>
      <c r="H407" s="13"/>
      <c r="I407" s="17">
        <f>Таб04_29[[#This Row],[Цена]]*Таб04_29[[#This Row],[Заказ]]</f>
        <v>0</v>
      </c>
      <c r="J407" s="18" t="s">
        <v>10644</v>
      </c>
      <c r="K407" s="73" t="str">
        <f t="shared" si="6"/>
        <v/>
      </c>
      <c r="L407" s="12"/>
    </row>
    <row r="408" spans="2:12" ht="15.6" x14ac:dyDescent="0.3">
      <c r="B408" s="34" t="s">
        <v>4619</v>
      </c>
      <c r="C408" s="14" t="s">
        <v>4620</v>
      </c>
      <c r="D408" s="13" t="s">
        <v>10415</v>
      </c>
      <c r="E408" s="13" t="s">
        <v>9965</v>
      </c>
      <c r="F408" s="27">
        <v>5</v>
      </c>
      <c r="G408" s="40">
        <v>10.65</v>
      </c>
      <c r="H408" s="13"/>
      <c r="I408" s="17">
        <f>Таб04_29[[#This Row],[Цена]]*Таб04_29[[#This Row],[Заказ]]</f>
        <v>0</v>
      </c>
      <c r="J408" s="18" t="s">
        <v>10644</v>
      </c>
      <c r="K408" s="73" t="str">
        <f t="shared" si="6"/>
        <v/>
      </c>
      <c r="L408" s="12"/>
    </row>
    <row r="409" spans="2:12" ht="15.6" x14ac:dyDescent="0.3">
      <c r="B409" s="34" t="s">
        <v>4621</v>
      </c>
      <c r="C409" s="14" t="s">
        <v>4622</v>
      </c>
      <c r="D409" s="13" t="s">
        <v>10045</v>
      </c>
      <c r="E409" s="13" t="s">
        <v>9965</v>
      </c>
      <c r="F409" s="27">
        <v>3</v>
      </c>
      <c r="G409" s="40">
        <v>13.37</v>
      </c>
      <c r="H409" s="13"/>
      <c r="I409" s="17">
        <f>Таб04_29[[#This Row],[Цена]]*Таб04_29[[#This Row],[Заказ]]</f>
        <v>0</v>
      </c>
      <c r="J409" s="18" t="s">
        <v>10644</v>
      </c>
      <c r="K409" s="73" t="str">
        <f t="shared" si="6"/>
        <v/>
      </c>
      <c r="L409" s="12"/>
    </row>
    <row r="410" spans="2:12" ht="15.6" x14ac:dyDescent="0.3">
      <c r="B410" s="34" t="s">
        <v>4623</v>
      </c>
      <c r="C410" s="14" t="s">
        <v>4624</v>
      </c>
      <c r="D410" s="13" t="s">
        <v>10045</v>
      </c>
      <c r="E410" s="13" t="s">
        <v>9965</v>
      </c>
      <c r="F410" s="27">
        <v>3</v>
      </c>
      <c r="G410" s="40">
        <v>13.37</v>
      </c>
      <c r="H410" s="13"/>
      <c r="I410" s="17">
        <f>Таб04_29[[#This Row],[Цена]]*Таб04_29[[#This Row],[Заказ]]</f>
        <v>0</v>
      </c>
      <c r="J410" s="18" t="s">
        <v>10644</v>
      </c>
      <c r="K410" s="73" t="str">
        <f t="shared" si="6"/>
        <v/>
      </c>
      <c r="L410" s="12"/>
    </row>
    <row r="411" spans="2:12" ht="15.6" x14ac:dyDescent="0.3">
      <c r="B411" s="34" t="s">
        <v>4625</v>
      </c>
      <c r="C411" s="14" t="s">
        <v>4626</v>
      </c>
      <c r="D411" s="13" t="s">
        <v>10415</v>
      </c>
      <c r="E411" s="13" t="s">
        <v>9965</v>
      </c>
      <c r="F411" s="27">
        <v>5</v>
      </c>
      <c r="G411" s="40">
        <v>9.94</v>
      </c>
      <c r="H411" s="13"/>
      <c r="I411" s="17">
        <f>Таб04_29[[#This Row],[Цена]]*Таб04_29[[#This Row],[Заказ]]</f>
        <v>0</v>
      </c>
      <c r="J411" s="18" t="s">
        <v>10644</v>
      </c>
      <c r="K411" s="73" t="str">
        <f t="shared" si="6"/>
        <v/>
      </c>
      <c r="L411" s="12"/>
    </row>
    <row r="412" spans="2:12" ht="15.6" x14ac:dyDescent="0.3">
      <c r="B412" s="34" t="s">
        <v>4627</v>
      </c>
      <c r="C412" s="14" t="s">
        <v>4628</v>
      </c>
      <c r="D412" s="13" t="s">
        <v>10045</v>
      </c>
      <c r="E412" s="13" t="s">
        <v>9965</v>
      </c>
      <c r="F412" s="27">
        <v>3</v>
      </c>
      <c r="G412" s="40">
        <v>13.37</v>
      </c>
      <c r="H412" s="13"/>
      <c r="I412" s="17">
        <f>Таб04_29[[#This Row],[Цена]]*Таб04_29[[#This Row],[Заказ]]</f>
        <v>0</v>
      </c>
      <c r="J412" s="18" t="s">
        <v>10644</v>
      </c>
      <c r="K412" s="73" t="str">
        <f t="shared" si="6"/>
        <v/>
      </c>
      <c r="L412" s="12"/>
    </row>
    <row r="413" spans="2:12" ht="15.6" x14ac:dyDescent="0.3">
      <c r="B413" s="34" t="s">
        <v>4629</v>
      </c>
      <c r="C413" s="14" t="s">
        <v>4630</v>
      </c>
      <c r="D413" s="13" t="s">
        <v>10415</v>
      </c>
      <c r="E413" s="13" t="s">
        <v>9965</v>
      </c>
      <c r="F413" s="27">
        <v>5</v>
      </c>
      <c r="G413" s="40">
        <v>10.65</v>
      </c>
      <c r="H413" s="13"/>
      <c r="I413" s="17">
        <f>Таб04_29[[#This Row],[Цена]]*Таб04_29[[#This Row],[Заказ]]</f>
        <v>0</v>
      </c>
      <c r="J413" s="18" t="s">
        <v>10644</v>
      </c>
      <c r="K413" s="73" t="str">
        <f t="shared" si="6"/>
        <v/>
      </c>
      <c r="L413" s="12"/>
    </row>
    <row r="414" spans="2:12" ht="15.6" x14ac:dyDescent="0.3">
      <c r="B414" s="34" t="s">
        <v>4609</v>
      </c>
      <c r="C414" s="14" t="s">
        <v>4610</v>
      </c>
      <c r="D414" s="13" t="s">
        <v>10415</v>
      </c>
      <c r="E414" s="13" t="s">
        <v>9965</v>
      </c>
      <c r="F414" s="27">
        <v>5</v>
      </c>
      <c r="G414" s="40">
        <v>10.65</v>
      </c>
      <c r="H414" s="13"/>
      <c r="I414" s="17">
        <f>Таб04_29[[#This Row],[Цена]]*Таб04_29[[#This Row],[Заказ]]</f>
        <v>0</v>
      </c>
      <c r="J414" s="18" t="s">
        <v>10644</v>
      </c>
      <c r="K414" s="73" t="str">
        <f t="shared" si="6"/>
        <v/>
      </c>
      <c r="L414" s="12"/>
    </row>
    <row r="415" spans="2:12" ht="15.6" x14ac:dyDescent="0.3">
      <c r="B415" s="34" t="s">
        <v>4727</v>
      </c>
      <c r="C415" s="14" t="s">
        <v>4728</v>
      </c>
      <c r="D415" s="13" t="s">
        <v>10415</v>
      </c>
      <c r="E415" s="13" t="s">
        <v>9965</v>
      </c>
      <c r="F415" s="27">
        <v>5</v>
      </c>
      <c r="G415" s="40">
        <v>21.27</v>
      </c>
      <c r="H415" s="13"/>
      <c r="I415" s="17">
        <f>Таб04_29[[#This Row],[Цена]]*Таб04_29[[#This Row],[Заказ]]</f>
        <v>0</v>
      </c>
      <c r="J415" s="18" t="s">
        <v>10644</v>
      </c>
      <c r="K415" s="73" t="str">
        <f t="shared" si="6"/>
        <v/>
      </c>
      <c r="L415" s="12"/>
    </row>
    <row r="416" spans="2:12" ht="15.6" x14ac:dyDescent="0.3">
      <c r="B416" s="34" t="s">
        <v>4641</v>
      </c>
      <c r="C416" s="14" t="s">
        <v>4642</v>
      </c>
      <c r="D416" s="13" t="s">
        <v>10415</v>
      </c>
      <c r="E416" s="13" t="s">
        <v>9965</v>
      </c>
      <c r="F416" s="27">
        <v>5</v>
      </c>
      <c r="G416" s="40">
        <v>9.94</v>
      </c>
      <c r="H416" s="13"/>
      <c r="I416" s="17">
        <f>Таб04_29[[#This Row],[Цена]]*Таб04_29[[#This Row],[Заказ]]</f>
        <v>0</v>
      </c>
      <c r="J416" s="18" t="s">
        <v>10644</v>
      </c>
      <c r="K416" s="73" t="str">
        <f t="shared" si="6"/>
        <v/>
      </c>
      <c r="L416" s="12"/>
    </row>
    <row r="417" spans="2:12" ht="15.6" x14ac:dyDescent="0.3">
      <c r="B417" s="34" t="s">
        <v>4639</v>
      </c>
      <c r="C417" s="14" t="s">
        <v>4640</v>
      </c>
      <c r="D417" s="13" t="s">
        <v>10415</v>
      </c>
      <c r="E417" s="13" t="s">
        <v>9965</v>
      </c>
      <c r="F417" s="27">
        <v>5</v>
      </c>
      <c r="G417" s="40">
        <v>10.65</v>
      </c>
      <c r="H417" s="13"/>
      <c r="I417" s="17">
        <f>Таб04_29[[#This Row],[Цена]]*Таб04_29[[#This Row],[Заказ]]</f>
        <v>0</v>
      </c>
      <c r="J417" s="18" t="s">
        <v>10644</v>
      </c>
      <c r="K417" s="73" t="str">
        <f t="shared" si="6"/>
        <v/>
      </c>
      <c r="L417" s="12"/>
    </row>
    <row r="418" spans="2:12" ht="15.6" x14ac:dyDescent="0.3">
      <c r="B418" s="34" t="s">
        <v>4637</v>
      </c>
      <c r="C418" s="14" t="s">
        <v>4638</v>
      </c>
      <c r="D418" s="13" t="s">
        <v>10415</v>
      </c>
      <c r="E418" s="13" t="s">
        <v>9965</v>
      </c>
      <c r="F418" s="27">
        <v>5</v>
      </c>
      <c r="G418" s="40">
        <v>11.71</v>
      </c>
      <c r="H418" s="13"/>
      <c r="I418" s="17">
        <f>Таб04_29[[#This Row],[Цена]]*Таб04_29[[#This Row],[Заказ]]</f>
        <v>0</v>
      </c>
      <c r="J418" s="18" t="s">
        <v>10644</v>
      </c>
      <c r="K418" s="73" t="str">
        <f t="shared" si="6"/>
        <v/>
      </c>
      <c r="L418" s="12"/>
    </row>
    <row r="419" spans="2:12" ht="15.6" x14ac:dyDescent="0.3">
      <c r="B419" s="34" t="s">
        <v>4699</v>
      </c>
      <c r="C419" s="14" t="s">
        <v>4700</v>
      </c>
      <c r="D419" s="13" t="s">
        <v>10401</v>
      </c>
      <c r="E419" s="13" t="s">
        <v>9965</v>
      </c>
      <c r="F419" s="27">
        <v>5</v>
      </c>
      <c r="G419" s="40">
        <v>10.050000000000001</v>
      </c>
      <c r="H419" s="13"/>
      <c r="I419" s="17">
        <f>Таб04_29[[#This Row],[Цена]]*Таб04_29[[#This Row],[Заказ]]</f>
        <v>0</v>
      </c>
      <c r="J419" s="18" t="s">
        <v>10644</v>
      </c>
      <c r="K419" s="73" t="str">
        <f t="shared" si="6"/>
        <v/>
      </c>
      <c r="L419" s="12"/>
    </row>
    <row r="420" spans="2:12" ht="15.6" x14ac:dyDescent="0.3">
      <c r="B420" s="34" t="s">
        <v>4657</v>
      </c>
      <c r="C420" s="14" t="s">
        <v>4658</v>
      </c>
      <c r="D420" s="13" t="s">
        <v>10045</v>
      </c>
      <c r="E420" s="13" t="s">
        <v>9965</v>
      </c>
      <c r="F420" s="27">
        <v>3</v>
      </c>
      <c r="G420" s="40">
        <v>26.47</v>
      </c>
      <c r="H420" s="13"/>
      <c r="I420" s="17">
        <f>Таб04_29[[#This Row],[Цена]]*Таб04_29[[#This Row],[Заказ]]</f>
        <v>0</v>
      </c>
      <c r="J420" s="18" t="s">
        <v>10644</v>
      </c>
      <c r="K420" s="73" t="str">
        <f t="shared" si="6"/>
        <v/>
      </c>
      <c r="L420" s="12"/>
    </row>
    <row r="421" spans="2:12" ht="15.6" x14ac:dyDescent="0.3">
      <c r="B421" s="34" t="s">
        <v>4659</v>
      </c>
      <c r="C421" s="14" t="s">
        <v>4660</v>
      </c>
      <c r="D421" s="13" t="s">
        <v>10045</v>
      </c>
      <c r="E421" s="13" t="s">
        <v>9965</v>
      </c>
      <c r="F421" s="27">
        <v>3</v>
      </c>
      <c r="G421" s="40">
        <v>26.47</v>
      </c>
      <c r="H421" s="13"/>
      <c r="I421" s="17">
        <f>Таб04_29[[#This Row],[Цена]]*Таб04_29[[#This Row],[Заказ]]</f>
        <v>0</v>
      </c>
      <c r="J421" s="18" t="s">
        <v>10644</v>
      </c>
      <c r="K421" s="73" t="str">
        <f t="shared" si="6"/>
        <v/>
      </c>
      <c r="L421" s="12"/>
    </row>
    <row r="422" spans="2:12" ht="15.6" x14ac:dyDescent="0.3">
      <c r="B422" s="34" t="s">
        <v>4661</v>
      </c>
      <c r="C422" s="14" t="s">
        <v>4662</v>
      </c>
      <c r="D422" s="13" t="s">
        <v>10045</v>
      </c>
      <c r="E422" s="13" t="s">
        <v>9965</v>
      </c>
      <c r="F422" s="27">
        <v>3</v>
      </c>
      <c r="G422" s="40">
        <v>26.12</v>
      </c>
      <c r="H422" s="13"/>
      <c r="I422" s="17">
        <f>Таб04_29[[#This Row],[Цена]]*Таб04_29[[#This Row],[Заказ]]</f>
        <v>0</v>
      </c>
      <c r="J422" s="18" t="s">
        <v>10644</v>
      </c>
      <c r="K422" s="73" t="str">
        <f t="shared" si="6"/>
        <v/>
      </c>
      <c r="L422" s="12"/>
    </row>
    <row r="423" spans="2:12" ht="15.6" x14ac:dyDescent="0.3">
      <c r="B423" s="34" t="s">
        <v>4663</v>
      </c>
      <c r="C423" s="14" t="s">
        <v>4664</v>
      </c>
      <c r="D423" s="13" t="s">
        <v>10045</v>
      </c>
      <c r="E423" s="13" t="s">
        <v>9965</v>
      </c>
      <c r="F423" s="27">
        <v>3</v>
      </c>
      <c r="G423" s="40">
        <v>26.12</v>
      </c>
      <c r="H423" s="13"/>
      <c r="I423" s="17">
        <f>Таб04_29[[#This Row],[Цена]]*Таб04_29[[#This Row],[Заказ]]</f>
        <v>0</v>
      </c>
      <c r="J423" s="18" t="s">
        <v>10644</v>
      </c>
      <c r="K423" s="73" t="str">
        <f t="shared" si="6"/>
        <v/>
      </c>
      <c r="L423" s="12"/>
    </row>
    <row r="424" spans="2:12" ht="15.6" x14ac:dyDescent="0.3">
      <c r="B424" s="34" t="s">
        <v>4665</v>
      </c>
      <c r="C424" s="14" t="s">
        <v>4666</v>
      </c>
      <c r="D424" s="13" t="s">
        <v>10045</v>
      </c>
      <c r="E424" s="13" t="s">
        <v>9965</v>
      </c>
      <c r="F424" s="27">
        <v>3</v>
      </c>
      <c r="G424" s="40">
        <v>26.47</v>
      </c>
      <c r="H424" s="13"/>
      <c r="I424" s="17">
        <f>Таб04_29[[#This Row],[Цена]]*Таб04_29[[#This Row],[Заказ]]</f>
        <v>0</v>
      </c>
      <c r="J424" s="18" t="s">
        <v>10644</v>
      </c>
      <c r="K424" s="73" t="str">
        <f t="shared" si="6"/>
        <v/>
      </c>
      <c r="L424" s="12"/>
    </row>
    <row r="425" spans="2:12" ht="15.6" x14ac:dyDescent="0.3">
      <c r="B425" s="34" t="s">
        <v>4667</v>
      </c>
      <c r="C425" s="14" t="s">
        <v>4668</v>
      </c>
      <c r="D425" s="13" t="s">
        <v>10045</v>
      </c>
      <c r="E425" s="13" t="s">
        <v>9965</v>
      </c>
      <c r="F425" s="27">
        <v>3</v>
      </c>
      <c r="G425" s="40">
        <v>26.12</v>
      </c>
      <c r="H425" s="13"/>
      <c r="I425" s="17">
        <f>Таб04_29[[#This Row],[Цена]]*Таб04_29[[#This Row],[Заказ]]</f>
        <v>0</v>
      </c>
      <c r="J425" s="18" t="s">
        <v>10644</v>
      </c>
      <c r="K425" s="73" t="str">
        <f t="shared" si="6"/>
        <v/>
      </c>
      <c r="L425" s="12"/>
    </row>
    <row r="426" spans="2:12" ht="15.6" x14ac:dyDescent="0.3">
      <c r="B426" s="34" t="s">
        <v>4669</v>
      </c>
      <c r="C426" s="14" t="s">
        <v>4670</v>
      </c>
      <c r="D426" s="13" t="s">
        <v>10045</v>
      </c>
      <c r="E426" s="13" t="s">
        <v>9965</v>
      </c>
      <c r="F426" s="27">
        <v>3</v>
      </c>
      <c r="G426" s="40">
        <v>26.12</v>
      </c>
      <c r="H426" s="13"/>
      <c r="I426" s="17">
        <f>Таб04_29[[#This Row],[Цена]]*Таб04_29[[#This Row],[Заказ]]</f>
        <v>0</v>
      </c>
      <c r="J426" s="18" t="s">
        <v>10644</v>
      </c>
      <c r="K426" s="73" t="str">
        <f t="shared" si="6"/>
        <v/>
      </c>
      <c r="L426" s="12"/>
    </row>
    <row r="427" spans="2:12" ht="15.6" x14ac:dyDescent="0.3">
      <c r="B427" s="34" t="s">
        <v>4671</v>
      </c>
      <c r="C427" s="14" t="s">
        <v>4672</v>
      </c>
      <c r="D427" s="13" t="s">
        <v>10045</v>
      </c>
      <c r="E427" s="13" t="s">
        <v>9965</v>
      </c>
      <c r="F427" s="27">
        <v>3</v>
      </c>
      <c r="G427" s="40">
        <v>26.47</v>
      </c>
      <c r="H427" s="13"/>
      <c r="I427" s="17">
        <f>Таб04_29[[#This Row],[Цена]]*Таб04_29[[#This Row],[Заказ]]</f>
        <v>0</v>
      </c>
      <c r="J427" s="18" t="s">
        <v>10644</v>
      </c>
      <c r="K427" s="73" t="str">
        <f t="shared" si="6"/>
        <v/>
      </c>
      <c r="L427" s="12"/>
    </row>
    <row r="428" spans="2:12" ht="15.6" x14ac:dyDescent="0.3">
      <c r="B428" s="34" t="s">
        <v>4673</v>
      </c>
      <c r="C428" s="14" t="s">
        <v>4674</v>
      </c>
      <c r="D428" s="13" t="s">
        <v>10045</v>
      </c>
      <c r="E428" s="13" t="s">
        <v>9965</v>
      </c>
      <c r="F428" s="27">
        <v>3</v>
      </c>
      <c r="G428" s="40">
        <v>26.12</v>
      </c>
      <c r="H428" s="13"/>
      <c r="I428" s="17">
        <f>Таб04_29[[#This Row],[Цена]]*Таб04_29[[#This Row],[Заказ]]</f>
        <v>0</v>
      </c>
      <c r="J428" s="18" t="s">
        <v>10644</v>
      </c>
      <c r="K428" s="73" t="str">
        <f t="shared" si="6"/>
        <v/>
      </c>
      <c r="L428" s="12"/>
    </row>
    <row r="429" spans="2:12" ht="15.6" x14ac:dyDescent="0.3">
      <c r="B429" s="34" t="s">
        <v>4675</v>
      </c>
      <c r="C429" s="14" t="s">
        <v>4676</v>
      </c>
      <c r="D429" s="13" t="s">
        <v>10045</v>
      </c>
      <c r="E429" s="13" t="s">
        <v>9965</v>
      </c>
      <c r="F429" s="27">
        <v>3</v>
      </c>
      <c r="G429" s="40">
        <v>26.12</v>
      </c>
      <c r="H429" s="13"/>
      <c r="I429" s="17">
        <f>Таб04_29[[#This Row],[Цена]]*Таб04_29[[#This Row],[Заказ]]</f>
        <v>0</v>
      </c>
      <c r="J429" s="18" t="s">
        <v>10644</v>
      </c>
      <c r="K429" s="73" t="str">
        <f t="shared" si="6"/>
        <v/>
      </c>
      <c r="L429" s="12"/>
    </row>
    <row r="430" spans="2:12" ht="15.6" x14ac:dyDescent="0.3">
      <c r="B430" s="34" t="s">
        <v>4677</v>
      </c>
      <c r="C430" s="14" t="s">
        <v>4678</v>
      </c>
      <c r="D430" s="13" t="s">
        <v>10045</v>
      </c>
      <c r="E430" s="13" t="s">
        <v>9965</v>
      </c>
      <c r="F430" s="27">
        <v>3</v>
      </c>
      <c r="G430" s="40">
        <v>26.12</v>
      </c>
      <c r="H430" s="13"/>
      <c r="I430" s="17">
        <f>Таб04_29[[#This Row],[Цена]]*Таб04_29[[#This Row],[Заказ]]</f>
        <v>0</v>
      </c>
      <c r="J430" s="18" t="s">
        <v>10644</v>
      </c>
      <c r="K430" s="73" t="str">
        <f t="shared" si="6"/>
        <v/>
      </c>
      <c r="L430" s="12"/>
    </row>
    <row r="431" spans="2:12" ht="15.6" x14ac:dyDescent="0.3">
      <c r="B431" s="34" t="s">
        <v>4679</v>
      </c>
      <c r="C431" s="14" t="s">
        <v>4680</v>
      </c>
      <c r="D431" s="13" t="s">
        <v>10045</v>
      </c>
      <c r="E431" s="13" t="s">
        <v>9965</v>
      </c>
      <c r="F431" s="27">
        <v>3</v>
      </c>
      <c r="G431" s="40">
        <v>26.12</v>
      </c>
      <c r="H431" s="13"/>
      <c r="I431" s="17">
        <f>Таб04_29[[#This Row],[Цена]]*Таб04_29[[#This Row],[Заказ]]</f>
        <v>0</v>
      </c>
      <c r="J431" s="18" t="s">
        <v>10644</v>
      </c>
      <c r="K431" s="73" t="str">
        <f t="shared" si="6"/>
        <v/>
      </c>
      <c r="L431" s="12"/>
    </row>
    <row r="432" spans="2:12" ht="15.6" x14ac:dyDescent="0.3">
      <c r="B432" s="34" t="s">
        <v>4681</v>
      </c>
      <c r="C432" s="14" t="s">
        <v>4682</v>
      </c>
      <c r="D432" s="13" t="s">
        <v>10045</v>
      </c>
      <c r="E432" s="13" t="s">
        <v>9965</v>
      </c>
      <c r="F432" s="27">
        <v>3</v>
      </c>
      <c r="G432" s="40">
        <v>26.47</v>
      </c>
      <c r="H432" s="13"/>
      <c r="I432" s="17">
        <f>Таб04_29[[#This Row],[Цена]]*Таб04_29[[#This Row],[Заказ]]</f>
        <v>0</v>
      </c>
      <c r="J432" s="18" t="s">
        <v>10644</v>
      </c>
      <c r="K432" s="73" t="str">
        <f t="shared" si="6"/>
        <v/>
      </c>
      <c r="L432" s="12"/>
    </row>
    <row r="433" spans="2:12" ht="15.6" x14ac:dyDescent="0.3">
      <c r="B433" s="34" t="s">
        <v>4683</v>
      </c>
      <c r="C433" s="14" t="s">
        <v>4684</v>
      </c>
      <c r="D433" s="13" t="s">
        <v>10045</v>
      </c>
      <c r="E433" s="13" t="s">
        <v>9965</v>
      </c>
      <c r="F433" s="27">
        <v>3</v>
      </c>
      <c r="G433" s="40">
        <v>26.47</v>
      </c>
      <c r="H433" s="13"/>
      <c r="I433" s="17">
        <f>Таб04_29[[#This Row],[Цена]]*Таб04_29[[#This Row],[Заказ]]</f>
        <v>0</v>
      </c>
      <c r="J433" s="18" t="s">
        <v>10644</v>
      </c>
      <c r="K433" s="73" t="str">
        <f t="shared" si="6"/>
        <v/>
      </c>
      <c r="L433" s="12"/>
    </row>
    <row r="434" spans="2:12" ht="15.6" x14ac:dyDescent="0.3">
      <c r="B434" s="34" t="s">
        <v>4685</v>
      </c>
      <c r="C434" s="14" t="s">
        <v>4686</v>
      </c>
      <c r="D434" s="13" t="s">
        <v>10045</v>
      </c>
      <c r="E434" s="13" t="s">
        <v>9965</v>
      </c>
      <c r="F434" s="27">
        <v>3</v>
      </c>
      <c r="G434" s="40">
        <v>26.12</v>
      </c>
      <c r="H434" s="13"/>
      <c r="I434" s="17">
        <f>Таб04_29[[#This Row],[Цена]]*Таб04_29[[#This Row],[Заказ]]</f>
        <v>0</v>
      </c>
      <c r="J434" s="18" t="s">
        <v>10644</v>
      </c>
      <c r="K434" s="73" t="str">
        <f t="shared" si="6"/>
        <v/>
      </c>
      <c r="L434" s="12"/>
    </row>
    <row r="435" spans="2:12" ht="15.6" x14ac:dyDescent="0.3">
      <c r="B435" s="34" t="s">
        <v>4687</v>
      </c>
      <c r="C435" s="14" t="s">
        <v>4688</v>
      </c>
      <c r="D435" s="13" t="s">
        <v>10045</v>
      </c>
      <c r="E435" s="13" t="s">
        <v>9965</v>
      </c>
      <c r="F435" s="27">
        <v>3</v>
      </c>
      <c r="G435" s="40">
        <v>26.12</v>
      </c>
      <c r="H435" s="13"/>
      <c r="I435" s="17">
        <f>Таб04_29[[#This Row],[Цена]]*Таб04_29[[#This Row],[Заказ]]</f>
        <v>0</v>
      </c>
      <c r="J435" s="18" t="s">
        <v>10644</v>
      </c>
      <c r="K435" s="73" t="str">
        <f t="shared" si="6"/>
        <v/>
      </c>
      <c r="L435" s="12"/>
    </row>
    <row r="436" spans="2:12" ht="15.6" x14ac:dyDescent="0.3">
      <c r="B436" s="34" t="s">
        <v>4689</v>
      </c>
      <c r="C436" s="14" t="s">
        <v>4690</v>
      </c>
      <c r="D436" s="13" t="s">
        <v>10045</v>
      </c>
      <c r="E436" s="13" t="s">
        <v>9965</v>
      </c>
      <c r="F436" s="27">
        <v>3</v>
      </c>
      <c r="G436" s="40">
        <v>26.47</v>
      </c>
      <c r="H436" s="13"/>
      <c r="I436" s="17">
        <f>Таб04_29[[#This Row],[Цена]]*Таб04_29[[#This Row],[Заказ]]</f>
        <v>0</v>
      </c>
      <c r="J436" s="18" t="s">
        <v>10644</v>
      </c>
      <c r="K436" s="73" t="str">
        <f t="shared" si="6"/>
        <v/>
      </c>
      <c r="L436" s="12"/>
    </row>
    <row r="437" spans="2:12" ht="15.6" x14ac:dyDescent="0.3">
      <c r="B437" s="34" t="s">
        <v>4655</v>
      </c>
      <c r="C437" s="14" t="s">
        <v>4656</v>
      </c>
      <c r="D437" s="13" t="s">
        <v>10415</v>
      </c>
      <c r="E437" s="13" t="s">
        <v>9965</v>
      </c>
      <c r="F437" s="27">
        <v>5</v>
      </c>
      <c r="G437" s="40">
        <v>13.48</v>
      </c>
      <c r="H437" s="13"/>
      <c r="I437" s="17">
        <f>Таб04_29[[#This Row],[Цена]]*Таб04_29[[#This Row],[Заказ]]</f>
        <v>0</v>
      </c>
      <c r="J437" s="18" t="s">
        <v>10644</v>
      </c>
      <c r="K437" s="73" t="str">
        <f t="shared" si="6"/>
        <v/>
      </c>
      <c r="L437" s="12"/>
    </row>
    <row r="438" spans="2:12" ht="15.6" x14ac:dyDescent="0.3">
      <c r="B438" s="34" t="s">
        <v>4707</v>
      </c>
      <c r="C438" s="14" t="s">
        <v>4708</v>
      </c>
      <c r="D438" s="13" t="s">
        <v>10415</v>
      </c>
      <c r="E438" s="13" t="s">
        <v>9965</v>
      </c>
      <c r="F438" s="27">
        <v>5</v>
      </c>
      <c r="G438" s="40">
        <v>13.13</v>
      </c>
      <c r="H438" s="13"/>
      <c r="I438" s="17">
        <f>Таб04_29[[#This Row],[Цена]]*Таб04_29[[#This Row],[Заказ]]</f>
        <v>0</v>
      </c>
      <c r="J438" s="18" t="s">
        <v>10644</v>
      </c>
      <c r="K438" s="73" t="str">
        <f t="shared" si="6"/>
        <v/>
      </c>
      <c r="L438" s="12"/>
    </row>
    <row r="439" spans="2:12" ht="15.6" x14ac:dyDescent="0.3">
      <c r="B439" s="34" t="s">
        <v>4709</v>
      </c>
      <c r="C439" s="14" t="s">
        <v>4710</v>
      </c>
      <c r="D439" s="13" t="s">
        <v>10401</v>
      </c>
      <c r="E439" s="13" t="s">
        <v>9965</v>
      </c>
      <c r="F439" s="27">
        <v>5</v>
      </c>
      <c r="G439" s="40">
        <v>8.27</v>
      </c>
      <c r="H439" s="13"/>
      <c r="I439" s="17">
        <f>Таб04_29[[#This Row],[Цена]]*Таб04_29[[#This Row],[Заказ]]</f>
        <v>0</v>
      </c>
      <c r="J439" s="18" t="s">
        <v>10644</v>
      </c>
      <c r="K439" s="73" t="str">
        <f t="shared" si="6"/>
        <v/>
      </c>
      <c r="L439" s="12"/>
    </row>
    <row r="440" spans="2:12" ht="15.6" x14ac:dyDescent="0.3">
      <c r="B440" s="34" t="s">
        <v>4705</v>
      </c>
      <c r="C440" s="14" t="s">
        <v>4706</v>
      </c>
      <c r="D440" s="13" t="s">
        <v>10415</v>
      </c>
      <c r="E440" s="13" t="s">
        <v>9965</v>
      </c>
      <c r="F440" s="27">
        <v>5</v>
      </c>
      <c r="G440" s="40">
        <v>10.119999999999999</v>
      </c>
      <c r="H440" s="13"/>
      <c r="I440" s="17">
        <f>Таб04_29[[#This Row],[Цена]]*Таб04_29[[#This Row],[Заказ]]</f>
        <v>0</v>
      </c>
      <c r="J440" s="18" t="s">
        <v>10644</v>
      </c>
      <c r="K440" s="73" t="str">
        <f t="shared" si="6"/>
        <v/>
      </c>
      <c r="L440" s="12"/>
    </row>
    <row r="441" spans="2:12" ht="15.6" x14ac:dyDescent="0.3">
      <c r="B441" s="34" t="s">
        <v>4697</v>
      </c>
      <c r="C441" s="14" t="s">
        <v>4698</v>
      </c>
      <c r="D441" s="13" t="s">
        <v>10045</v>
      </c>
      <c r="E441" s="13" t="s">
        <v>9965</v>
      </c>
      <c r="F441" s="27">
        <v>3</v>
      </c>
      <c r="G441" s="40">
        <v>21.51</v>
      </c>
      <c r="H441" s="13"/>
      <c r="I441" s="17">
        <f>Таб04_29[[#This Row],[Цена]]*Таб04_29[[#This Row],[Заказ]]</f>
        <v>0</v>
      </c>
      <c r="J441" s="18" t="s">
        <v>10644</v>
      </c>
      <c r="K441" s="73" t="str">
        <f t="shared" si="6"/>
        <v/>
      </c>
      <c r="L441" s="12"/>
    </row>
    <row r="442" spans="2:12" ht="15.6" x14ac:dyDescent="0.3">
      <c r="B442" s="34" t="s">
        <v>4701</v>
      </c>
      <c r="C442" s="14" t="s">
        <v>4702</v>
      </c>
      <c r="D442" s="13" t="s">
        <v>10401</v>
      </c>
      <c r="E442" s="13" t="s">
        <v>9965</v>
      </c>
      <c r="F442" s="27">
        <v>5</v>
      </c>
      <c r="G442" s="40">
        <v>8.27</v>
      </c>
      <c r="H442" s="13"/>
      <c r="I442" s="17">
        <f>Таб04_29[[#This Row],[Цена]]*Таб04_29[[#This Row],[Заказ]]</f>
        <v>0</v>
      </c>
      <c r="J442" s="18" t="s">
        <v>10644</v>
      </c>
      <c r="K442" s="73" t="str">
        <f t="shared" si="6"/>
        <v/>
      </c>
      <c r="L442" s="12"/>
    </row>
    <row r="443" spans="2:12" ht="15.6" x14ac:dyDescent="0.3">
      <c r="B443" s="34" t="s">
        <v>4691</v>
      </c>
      <c r="C443" s="14" t="s">
        <v>4692</v>
      </c>
      <c r="D443" s="13" t="s">
        <v>10415</v>
      </c>
      <c r="E443" s="13" t="s">
        <v>9965</v>
      </c>
      <c r="F443" s="27">
        <v>5</v>
      </c>
      <c r="G443" s="40">
        <v>28</v>
      </c>
      <c r="H443" s="13"/>
      <c r="I443" s="17">
        <f>Таб04_29[[#This Row],[Цена]]*Таб04_29[[#This Row],[Заказ]]</f>
        <v>0</v>
      </c>
      <c r="J443" s="18" t="s">
        <v>10644</v>
      </c>
      <c r="K443" s="73" t="str">
        <f t="shared" si="6"/>
        <v/>
      </c>
      <c r="L443" s="12"/>
    </row>
    <row r="444" spans="2:12" ht="15.6" x14ac:dyDescent="0.3">
      <c r="B444" s="34" t="s">
        <v>4693</v>
      </c>
      <c r="C444" s="14" t="s">
        <v>4694</v>
      </c>
      <c r="D444" s="13" t="s">
        <v>10045</v>
      </c>
      <c r="E444" s="13" t="s">
        <v>9965</v>
      </c>
      <c r="F444" s="27">
        <v>3</v>
      </c>
      <c r="G444" s="40">
        <v>29.66</v>
      </c>
      <c r="H444" s="13"/>
      <c r="I444" s="17">
        <f>Таб04_29[[#This Row],[Цена]]*Таб04_29[[#This Row],[Заказ]]</f>
        <v>0</v>
      </c>
      <c r="J444" s="18" t="s">
        <v>10644</v>
      </c>
      <c r="K444" s="73" t="str">
        <f t="shared" si="6"/>
        <v/>
      </c>
      <c r="L444" s="12"/>
    </row>
    <row r="445" spans="2:12" ht="15.6" x14ac:dyDescent="0.3">
      <c r="B445" s="34" t="s">
        <v>4695</v>
      </c>
      <c r="C445" s="14" t="s">
        <v>4696</v>
      </c>
      <c r="D445" s="13" t="s">
        <v>10045</v>
      </c>
      <c r="E445" s="13" t="s">
        <v>9965</v>
      </c>
      <c r="F445" s="27">
        <v>3</v>
      </c>
      <c r="G445" s="40">
        <v>29.66</v>
      </c>
      <c r="H445" s="13"/>
      <c r="I445" s="17">
        <f>Таб04_29[[#This Row],[Цена]]*Таб04_29[[#This Row],[Заказ]]</f>
        <v>0</v>
      </c>
      <c r="J445" s="18" t="s">
        <v>10644</v>
      </c>
      <c r="K445" s="73" t="str">
        <f t="shared" si="6"/>
        <v/>
      </c>
      <c r="L445" s="12"/>
    </row>
    <row r="446" spans="2:12" ht="15.6" x14ac:dyDescent="0.3">
      <c r="B446" s="34" t="s">
        <v>4711</v>
      </c>
      <c r="C446" s="14" t="s">
        <v>4712</v>
      </c>
      <c r="D446" s="13" t="s">
        <v>10415</v>
      </c>
      <c r="E446" s="13" t="s">
        <v>9965</v>
      </c>
      <c r="F446" s="27">
        <v>5</v>
      </c>
      <c r="G446" s="40">
        <v>10.65</v>
      </c>
      <c r="H446" s="13"/>
      <c r="I446" s="17">
        <f>Таб04_29[[#This Row],[Цена]]*Таб04_29[[#This Row],[Заказ]]</f>
        <v>0</v>
      </c>
      <c r="J446" s="18" t="s">
        <v>10644</v>
      </c>
      <c r="K446" s="73" t="str">
        <f t="shared" si="6"/>
        <v/>
      </c>
      <c r="L446" s="12"/>
    </row>
    <row r="447" spans="2:12" ht="15.6" x14ac:dyDescent="0.3">
      <c r="B447" s="34" t="s">
        <v>4713</v>
      </c>
      <c r="C447" s="14" t="s">
        <v>4714</v>
      </c>
      <c r="D447" s="13" t="s">
        <v>10045</v>
      </c>
      <c r="E447" s="13" t="s">
        <v>9965</v>
      </c>
      <c r="F447" s="27">
        <v>3</v>
      </c>
      <c r="G447" s="40">
        <v>11.6</v>
      </c>
      <c r="H447" s="13"/>
      <c r="I447" s="17">
        <f>Таб04_29[[#This Row],[Цена]]*Таб04_29[[#This Row],[Заказ]]</f>
        <v>0</v>
      </c>
      <c r="J447" s="18" t="s">
        <v>10644</v>
      </c>
      <c r="K447" s="73" t="str">
        <f t="shared" si="6"/>
        <v/>
      </c>
      <c r="L447" s="12"/>
    </row>
    <row r="448" spans="2:12" ht="15.6" x14ac:dyDescent="0.3">
      <c r="B448" s="34" t="s">
        <v>4715</v>
      </c>
      <c r="C448" s="14" t="s">
        <v>4716</v>
      </c>
      <c r="D448" s="13" t="s">
        <v>10415</v>
      </c>
      <c r="E448" s="13" t="s">
        <v>9965</v>
      </c>
      <c r="F448" s="27">
        <v>5</v>
      </c>
      <c r="G448" s="40">
        <v>11.71</v>
      </c>
      <c r="H448" s="13"/>
      <c r="I448" s="17">
        <f>Таб04_29[[#This Row],[Цена]]*Таб04_29[[#This Row],[Заказ]]</f>
        <v>0</v>
      </c>
      <c r="J448" s="18" t="s">
        <v>10644</v>
      </c>
      <c r="K448" s="73" t="str">
        <f t="shared" si="6"/>
        <v/>
      </c>
      <c r="L448" s="12"/>
    </row>
    <row r="449" spans="2:12" ht="15.6" x14ac:dyDescent="0.3">
      <c r="B449" s="34" t="s">
        <v>4717</v>
      </c>
      <c r="C449" s="14" t="s">
        <v>4718</v>
      </c>
      <c r="D449" s="13" t="s">
        <v>10045</v>
      </c>
      <c r="E449" s="13" t="s">
        <v>9965</v>
      </c>
      <c r="F449" s="27">
        <v>3</v>
      </c>
      <c r="G449" s="40">
        <v>12.31</v>
      </c>
      <c r="H449" s="13"/>
      <c r="I449" s="17">
        <f>Таб04_29[[#This Row],[Цена]]*Таб04_29[[#This Row],[Заказ]]</f>
        <v>0</v>
      </c>
      <c r="J449" s="18" t="s">
        <v>10644</v>
      </c>
      <c r="K449" s="73" t="str">
        <f t="shared" si="6"/>
        <v/>
      </c>
      <c r="L449" s="12"/>
    </row>
    <row r="450" spans="2:12" ht="15.6" x14ac:dyDescent="0.3">
      <c r="B450" s="34" t="s">
        <v>4719</v>
      </c>
      <c r="C450" s="14" t="s">
        <v>4720</v>
      </c>
      <c r="D450" s="13" t="s">
        <v>10415</v>
      </c>
      <c r="E450" s="13" t="s">
        <v>9965</v>
      </c>
      <c r="F450" s="27">
        <v>5</v>
      </c>
      <c r="G450" s="40">
        <v>10.65</v>
      </c>
      <c r="H450" s="13"/>
      <c r="I450" s="17">
        <f>Таб04_29[[#This Row],[Цена]]*Таб04_29[[#This Row],[Заказ]]</f>
        <v>0</v>
      </c>
      <c r="J450" s="18" t="s">
        <v>10644</v>
      </c>
      <c r="K450" s="73" t="str">
        <f t="shared" si="6"/>
        <v/>
      </c>
      <c r="L450" s="12"/>
    </row>
    <row r="451" spans="2:12" ht="15.6" x14ac:dyDescent="0.3">
      <c r="B451" s="34" t="s">
        <v>4721</v>
      </c>
      <c r="C451" s="14" t="s">
        <v>4722</v>
      </c>
      <c r="D451" s="13" t="s">
        <v>10415</v>
      </c>
      <c r="E451" s="13" t="s">
        <v>9965</v>
      </c>
      <c r="F451" s="27">
        <v>5</v>
      </c>
      <c r="G451" s="40">
        <v>10.119999999999999</v>
      </c>
      <c r="H451" s="13"/>
      <c r="I451" s="17">
        <f>Таб04_29[[#This Row],[Цена]]*Таб04_29[[#This Row],[Заказ]]</f>
        <v>0</v>
      </c>
      <c r="J451" s="18" t="s">
        <v>10644</v>
      </c>
      <c r="K451" s="73" t="str">
        <f t="shared" si="6"/>
        <v/>
      </c>
      <c r="L451" s="12"/>
    </row>
    <row r="452" spans="2:12" ht="15.6" x14ac:dyDescent="0.3">
      <c r="B452" s="34" t="s">
        <v>4723</v>
      </c>
      <c r="C452" s="14" t="s">
        <v>4724</v>
      </c>
      <c r="D452" s="13" t="s">
        <v>10045</v>
      </c>
      <c r="E452" s="13" t="s">
        <v>9965</v>
      </c>
      <c r="F452" s="27">
        <v>3</v>
      </c>
      <c r="G452" s="40">
        <v>20.45</v>
      </c>
      <c r="H452" s="13"/>
      <c r="I452" s="17">
        <f>Таб04_29[[#This Row],[Цена]]*Таб04_29[[#This Row],[Заказ]]</f>
        <v>0</v>
      </c>
      <c r="J452" s="18" t="s">
        <v>10644</v>
      </c>
      <c r="K452" s="73" t="str">
        <f t="shared" si="6"/>
        <v/>
      </c>
      <c r="L452" s="12"/>
    </row>
    <row r="453" spans="2:12" ht="15.6" x14ac:dyDescent="0.3">
      <c r="B453" s="34" t="s">
        <v>4725</v>
      </c>
      <c r="C453" s="14" t="s">
        <v>4726</v>
      </c>
      <c r="D453" s="13" t="s">
        <v>10045</v>
      </c>
      <c r="E453" s="13" t="s">
        <v>9965</v>
      </c>
      <c r="F453" s="27">
        <v>3</v>
      </c>
      <c r="G453" s="40">
        <v>13.37</v>
      </c>
      <c r="H453" s="13"/>
      <c r="I453" s="17">
        <f>Таб04_29[[#This Row],[Цена]]*Таб04_29[[#This Row],[Заказ]]</f>
        <v>0</v>
      </c>
      <c r="J453" s="18" t="s">
        <v>10644</v>
      </c>
      <c r="K453" s="73" t="str">
        <f t="shared" si="6"/>
        <v/>
      </c>
      <c r="L453" s="12"/>
    </row>
    <row r="454" spans="2:12" ht="15.6" x14ac:dyDescent="0.3">
      <c r="B454" s="34" t="s">
        <v>4643</v>
      </c>
      <c r="C454" s="14" t="s">
        <v>4644</v>
      </c>
      <c r="D454" s="13" t="s">
        <v>10415</v>
      </c>
      <c r="E454" s="13" t="s">
        <v>9965</v>
      </c>
      <c r="F454" s="27">
        <v>5</v>
      </c>
      <c r="G454" s="40">
        <v>21.98</v>
      </c>
      <c r="H454" s="13"/>
      <c r="I454" s="17">
        <f>Таб04_29[[#This Row],[Цена]]*Таб04_29[[#This Row],[Заказ]]</f>
        <v>0</v>
      </c>
      <c r="J454" s="18" t="s">
        <v>10644</v>
      </c>
      <c r="K454" s="73" t="str">
        <f t="shared" ref="K454:K517" si="7">IF(AND($K$4&gt;0,$K$4&lt;300),"Минимальный заказ по вкладке 300 евро","")</f>
        <v/>
      </c>
      <c r="L454" s="12"/>
    </row>
    <row r="455" spans="2:12" ht="15.6" x14ac:dyDescent="0.3">
      <c r="B455" s="34" t="s">
        <v>4633</v>
      </c>
      <c r="C455" s="14" t="s">
        <v>4634</v>
      </c>
      <c r="D455" s="13" t="s">
        <v>10220</v>
      </c>
      <c r="E455" s="13" t="s">
        <v>9965</v>
      </c>
      <c r="F455" s="27">
        <v>3</v>
      </c>
      <c r="G455" s="40">
        <v>26.96</v>
      </c>
      <c r="H455" s="13"/>
      <c r="I455" s="17">
        <f>Таб04_29[[#This Row],[Цена]]*Таб04_29[[#This Row],[Заказ]]</f>
        <v>0</v>
      </c>
      <c r="J455" s="18" t="s">
        <v>10644</v>
      </c>
      <c r="K455" s="73" t="str">
        <f t="shared" si="7"/>
        <v/>
      </c>
      <c r="L455" s="12"/>
    </row>
    <row r="456" spans="2:12" ht="15.6" x14ac:dyDescent="0.3">
      <c r="B456" s="34" t="s">
        <v>4635</v>
      </c>
      <c r="C456" s="14" t="s">
        <v>4636</v>
      </c>
      <c r="D456" s="13" t="s">
        <v>10220</v>
      </c>
      <c r="E456" s="13" t="s">
        <v>9965</v>
      </c>
      <c r="F456" s="27">
        <v>3</v>
      </c>
      <c r="G456" s="40">
        <v>24.83</v>
      </c>
      <c r="H456" s="13"/>
      <c r="I456" s="17">
        <f>Таб04_29[[#This Row],[Цена]]*Таб04_29[[#This Row],[Заказ]]</f>
        <v>0</v>
      </c>
      <c r="J456" s="18" t="s">
        <v>10644</v>
      </c>
      <c r="K456" s="73" t="str">
        <f t="shared" si="7"/>
        <v/>
      </c>
      <c r="L456" s="12"/>
    </row>
    <row r="457" spans="2:12" ht="15.6" x14ac:dyDescent="0.3">
      <c r="B457" s="34" t="s">
        <v>4631</v>
      </c>
      <c r="C457" s="14" t="s">
        <v>4632</v>
      </c>
      <c r="D457" s="13" t="s">
        <v>10415</v>
      </c>
      <c r="E457" s="13" t="s">
        <v>9965</v>
      </c>
      <c r="F457" s="27">
        <v>5</v>
      </c>
      <c r="G457" s="40">
        <v>19.850000000000001</v>
      </c>
      <c r="H457" s="13"/>
      <c r="I457" s="17">
        <f>Таб04_29[[#This Row],[Цена]]*Таб04_29[[#This Row],[Заказ]]</f>
        <v>0</v>
      </c>
      <c r="J457" s="18" t="s">
        <v>10644</v>
      </c>
      <c r="K457" s="73" t="str">
        <f t="shared" si="7"/>
        <v/>
      </c>
      <c r="L457" s="12"/>
    </row>
    <row r="458" spans="2:12" ht="15.6" x14ac:dyDescent="0.3">
      <c r="B458" s="34" t="s">
        <v>4649</v>
      </c>
      <c r="C458" s="14" t="s">
        <v>4650</v>
      </c>
      <c r="D458" s="13" t="s">
        <v>10415</v>
      </c>
      <c r="E458" s="13" t="s">
        <v>9965</v>
      </c>
      <c r="F458" s="27">
        <v>5</v>
      </c>
      <c r="G458" s="40">
        <v>14.54</v>
      </c>
      <c r="H458" s="13"/>
      <c r="I458" s="17">
        <f>Таб04_29[[#This Row],[Цена]]*Таб04_29[[#This Row],[Заказ]]</f>
        <v>0</v>
      </c>
      <c r="J458" s="18" t="s">
        <v>10644</v>
      </c>
      <c r="K458" s="73" t="str">
        <f t="shared" si="7"/>
        <v/>
      </c>
      <c r="L458" s="12"/>
    </row>
    <row r="459" spans="2:12" ht="15.6" x14ac:dyDescent="0.3">
      <c r="B459" s="34" t="s">
        <v>7457</v>
      </c>
      <c r="C459" s="14" t="s">
        <v>7458</v>
      </c>
      <c r="D459" s="13" t="s">
        <v>10220</v>
      </c>
      <c r="E459" s="13" t="s">
        <v>9965</v>
      </c>
      <c r="F459" s="27">
        <v>3</v>
      </c>
      <c r="G459" s="40">
        <v>27.31</v>
      </c>
      <c r="H459" s="13"/>
      <c r="I459" s="17">
        <f>Таб04_29[[#This Row],[Цена]]*Таб04_29[[#This Row],[Заказ]]</f>
        <v>0</v>
      </c>
      <c r="J459" s="18" t="s">
        <v>10644</v>
      </c>
      <c r="K459" s="73" t="str">
        <f t="shared" si="7"/>
        <v/>
      </c>
      <c r="L459" s="12"/>
    </row>
    <row r="460" spans="2:12" ht="15.6" x14ac:dyDescent="0.3">
      <c r="B460" s="34" t="s">
        <v>7459</v>
      </c>
      <c r="C460" s="14" t="s">
        <v>7460</v>
      </c>
      <c r="D460" s="13" t="s">
        <v>10220</v>
      </c>
      <c r="E460" s="13" t="s">
        <v>9965</v>
      </c>
      <c r="F460" s="27">
        <v>3</v>
      </c>
      <c r="G460" s="40">
        <v>27.31</v>
      </c>
      <c r="H460" s="13"/>
      <c r="I460" s="17">
        <f>Таб04_29[[#This Row],[Цена]]*Таб04_29[[#This Row],[Заказ]]</f>
        <v>0</v>
      </c>
      <c r="J460" s="18" t="s">
        <v>10644</v>
      </c>
      <c r="K460" s="73" t="str">
        <f t="shared" si="7"/>
        <v/>
      </c>
      <c r="L460" s="12"/>
    </row>
    <row r="461" spans="2:12" ht="15.6" x14ac:dyDescent="0.3">
      <c r="B461" s="34" t="s">
        <v>7463</v>
      </c>
      <c r="C461" s="14" t="s">
        <v>7464</v>
      </c>
      <c r="D461" s="13" t="s">
        <v>10045</v>
      </c>
      <c r="E461" s="13" t="s">
        <v>9965</v>
      </c>
      <c r="F461" s="27">
        <v>3</v>
      </c>
      <c r="G461" s="40">
        <v>23.99</v>
      </c>
      <c r="H461" s="13"/>
      <c r="I461" s="17">
        <f>Таб04_29[[#This Row],[Цена]]*Таб04_29[[#This Row],[Заказ]]</f>
        <v>0</v>
      </c>
      <c r="J461" s="18" t="s">
        <v>10644</v>
      </c>
      <c r="K461" s="73" t="str">
        <f t="shared" si="7"/>
        <v/>
      </c>
      <c r="L461" s="12"/>
    </row>
    <row r="462" spans="2:12" ht="15.6" x14ac:dyDescent="0.3">
      <c r="B462" s="34" t="s">
        <v>7465</v>
      </c>
      <c r="C462" s="14" t="s">
        <v>7466</v>
      </c>
      <c r="D462" s="13" t="s">
        <v>10415</v>
      </c>
      <c r="E462" s="13" t="s">
        <v>9965</v>
      </c>
      <c r="F462" s="27">
        <v>5</v>
      </c>
      <c r="G462" s="40">
        <v>21.98</v>
      </c>
      <c r="H462" s="13"/>
      <c r="I462" s="17">
        <f>Таб04_29[[#This Row],[Цена]]*Таб04_29[[#This Row],[Заказ]]</f>
        <v>0</v>
      </c>
      <c r="J462" s="18" t="s">
        <v>10644</v>
      </c>
      <c r="K462" s="73" t="str">
        <f t="shared" si="7"/>
        <v/>
      </c>
      <c r="L462" s="12"/>
    </row>
    <row r="463" spans="2:12" ht="15.6" x14ac:dyDescent="0.3">
      <c r="B463" s="34" t="s">
        <v>7467</v>
      </c>
      <c r="C463" s="14" t="s">
        <v>7468</v>
      </c>
      <c r="D463" s="13" t="s">
        <v>10415</v>
      </c>
      <c r="E463" s="13" t="s">
        <v>9965</v>
      </c>
      <c r="F463" s="27">
        <v>5</v>
      </c>
      <c r="G463" s="40">
        <v>22.33</v>
      </c>
      <c r="H463" s="13"/>
      <c r="I463" s="17">
        <f>Таб04_29[[#This Row],[Цена]]*Таб04_29[[#This Row],[Заказ]]</f>
        <v>0</v>
      </c>
      <c r="J463" s="18" t="s">
        <v>10644</v>
      </c>
      <c r="K463" s="73" t="str">
        <f t="shared" si="7"/>
        <v/>
      </c>
      <c r="L463" s="12"/>
    </row>
    <row r="464" spans="2:12" ht="15.6" x14ac:dyDescent="0.3">
      <c r="B464" s="34" t="s">
        <v>7469</v>
      </c>
      <c r="C464" s="14" t="s">
        <v>7470</v>
      </c>
      <c r="D464" s="13" t="s">
        <v>10415</v>
      </c>
      <c r="E464" s="13" t="s">
        <v>9965</v>
      </c>
      <c r="F464" s="27">
        <v>5</v>
      </c>
      <c r="G464" s="40">
        <v>21.98</v>
      </c>
      <c r="H464" s="13"/>
      <c r="I464" s="17">
        <f>Таб04_29[[#This Row],[Цена]]*Таб04_29[[#This Row],[Заказ]]</f>
        <v>0</v>
      </c>
      <c r="J464" s="18" t="s">
        <v>10644</v>
      </c>
      <c r="K464" s="73" t="str">
        <f t="shared" si="7"/>
        <v/>
      </c>
      <c r="L464" s="12"/>
    </row>
    <row r="465" spans="2:12" ht="15.6" x14ac:dyDescent="0.3">
      <c r="B465" s="34" t="s">
        <v>7461</v>
      </c>
      <c r="C465" s="14" t="s">
        <v>7462</v>
      </c>
      <c r="D465" s="13" t="s">
        <v>10045</v>
      </c>
      <c r="E465" s="13" t="s">
        <v>9965</v>
      </c>
      <c r="F465" s="27">
        <v>3</v>
      </c>
      <c r="G465" s="40">
        <v>23.99</v>
      </c>
      <c r="H465" s="13"/>
      <c r="I465" s="17">
        <f>Таб04_29[[#This Row],[Цена]]*Таб04_29[[#This Row],[Заказ]]</f>
        <v>0</v>
      </c>
      <c r="J465" s="18" t="s">
        <v>10644</v>
      </c>
      <c r="K465" s="73" t="str">
        <f t="shared" si="7"/>
        <v/>
      </c>
      <c r="L465" s="12"/>
    </row>
    <row r="466" spans="2:12" ht="15.6" x14ac:dyDescent="0.3">
      <c r="B466" s="34" t="s">
        <v>4871</v>
      </c>
      <c r="C466" s="14" t="s">
        <v>4872</v>
      </c>
      <c r="D466" s="13" t="s">
        <v>10415</v>
      </c>
      <c r="E466" s="13" t="s">
        <v>9965</v>
      </c>
      <c r="F466" s="27">
        <v>5</v>
      </c>
      <c r="G466" s="40">
        <v>12.78</v>
      </c>
      <c r="H466" s="13"/>
      <c r="I466" s="17">
        <f>Таб04_29[[#This Row],[Цена]]*Таб04_29[[#This Row],[Заказ]]</f>
        <v>0</v>
      </c>
      <c r="J466" s="18" t="s">
        <v>10644</v>
      </c>
      <c r="K466" s="73" t="str">
        <f t="shared" si="7"/>
        <v/>
      </c>
      <c r="L466" s="12"/>
    </row>
    <row r="467" spans="2:12" ht="15.6" x14ac:dyDescent="0.3">
      <c r="B467" s="34" t="s">
        <v>4869</v>
      </c>
      <c r="C467" s="14" t="s">
        <v>4870</v>
      </c>
      <c r="D467" s="13" t="s">
        <v>10045</v>
      </c>
      <c r="E467" s="13" t="s">
        <v>9965</v>
      </c>
      <c r="F467" s="27">
        <v>3</v>
      </c>
      <c r="G467" s="40">
        <v>13.37</v>
      </c>
      <c r="H467" s="13"/>
      <c r="I467" s="17">
        <f>Таб04_29[[#This Row],[Цена]]*Таб04_29[[#This Row],[Заказ]]</f>
        <v>0</v>
      </c>
      <c r="J467" s="18" t="s">
        <v>10644</v>
      </c>
      <c r="K467" s="73" t="str">
        <f t="shared" si="7"/>
        <v/>
      </c>
      <c r="L467" s="12"/>
    </row>
    <row r="468" spans="2:12" ht="15.6" x14ac:dyDescent="0.3">
      <c r="B468" s="34" t="s">
        <v>4467</v>
      </c>
      <c r="C468" s="14" t="s">
        <v>4468</v>
      </c>
      <c r="D468" s="13" t="s">
        <v>10415</v>
      </c>
      <c r="E468" s="13" t="s">
        <v>9965</v>
      </c>
      <c r="F468" s="27">
        <v>5</v>
      </c>
      <c r="G468" s="40">
        <v>13.13</v>
      </c>
      <c r="H468" s="13"/>
      <c r="I468" s="17">
        <f>Таб04_29[[#This Row],[Цена]]*Таб04_29[[#This Row],[Заказ]]</f>
        <v>0</v>
      </c>
      <c r="J468" s="18" t="s">
        <v>10644</v>
      </c>
      <c r="K468" s="73" t="str">
        <f t="shared" si="7"/>
        <v/>
      </c>
      <c r="L468" s="12"/>
    </row>
    <row r="469" spans="2:12" ht="15.6" x14ac:dyDescent="0.3">
      <c r="B469" s="34" t="s">
        <v>5001</v>
      </c>
      <c r="C469" s="14" t="s">
        <v>5002</v>
      </c>
      <c r="D469" s="13" t="s">
        <v>10415</v>
      </c>
      <c r="E469" s="13" t="s">
        <v>9965</v>
      </c>
      <c r="F469" s="27">
        <v>5</v>
      </c>
      <c r="G469" s="40">
        <v>9.94</v>
      </c>
      <c r="H469" s="13"/>
      <c r="I469" s="17">
        <f>Таб04_29[[#This Row],[Цена]]*Таб04_29[[#This Row],[Заказ]]</f>
        <v>0</v>
      </c>
      <c r="J469" s="18" t="s">
        <v>10644</v>
      </c>
      <c r="K469" s="73" t="str">
        <f t="shared" si="7"/>
        <v/>
      </c>
      <c r="L469" s="12"/>
    </row>
    <row r="470" spans="2:12" ht="15.6" x14ac:dyDescent="0.3">
      <c r="B470" s="34" t="s">
        <v>6682</v>
      </c>
      <c r="C470" s="14" t="s">
        <v>6683</v>
      </c>
      <c r="D470" s="13" t="s">
        <v>10045</v>
      </c>
      <c r="E470" s="13" t="s">
        <v>9965</v>
      </c>
      <c r="F470" s="27">
        <v>3</v>
      </c>
      <c r="G470" s="40">
        <v>23.99</v>
      </c>
      <c r="H470" s="13"/>
      <c r="I470" s="17">
        <f>Таб04_29[[#This Row],[Цена]]*Таб04_29[[#This Row],[Заказ]]</f>
        <v>0</v>
      </c>
      <c r="J470" s="18" t="s">
        <v>10644</v>
      </c>
      <c r="K470" s="73" t="str">
        <f t="shared" si="7"/>
        <v/>
      </c>
      <c r="L470" s="12"/>
    </row>
    <row r="471" spans="2:12" ht="15.6" x14ac:dyDescent="0.3">
      <c r="B471" s="34" t="s">
        <v>6696</v>
      </c>
      <c r="C471" s="14" t="s">
        <v>6697</v>
      </c>
      <c r="D471" s="13" t="s">
        <v>10401</v>
      </c>
      <c r="E471" s="13" t="s">
        <v>9965</v>
      </c>
      <c r="F471" s="27">
        <v>5</v>
      </c>
      <c r="G471" s="40">
        <v>20.67</v>
      </c>
      <c r="H471" s="13"/>
      <c r="I471" s="17">
        <f>Таб04_29[[#This Row],[Цена]]*Таб04_29[[#This Row],[Заказ]]</f>
        <v>0</v>
      </c>
      <c r="J471" s="18" t="s">
        <v>10644</v>
      </c>
      <c r="K471" s="73" t="str">
        <f t="shared" si="7"/>
        <v/>
      </c>
      <c r="L471" s="12"/>
    </row>
    <row r="472" spans="2:12" ht="15.6" x14ac:dyDescent="0.3">
      <c r="B472" s="34" t="s">
        <v>6698</v>
      </c>
      <c r="C472" s="14" t="s">
        <v>6699</v>
      </c>
      <c r="D472" s="13" t="s">
        <v>10546</v>
      </c>
      <c r="E472" s="13" t="s">
        <v>9965</v>
      </c>
      <c r="F472" s="27">
        <v>5</v>
      </c>
      <c r="G472" s="40">
        <v>20.32</v>
      </c>
      <c r="H472" s="13"/>
      <c r="I472" s="17">
        <f>Таб04_29[[#This Row],[Цена]]*Таб04_29[[#This Row],[Заказ]]</f>
        <v>0</v>
      </c>
      <c r="J472" s="18" t="s">
        <v>10644</v>
      </c>
      <c r="K472" s="73" t="str">
        <f t="shared" si="7"/>
        <v/>
      </c>
      <c r="L472" s="12"/>
    </row>
    <row r="473" spans="2:12" ht="15.6" x14ac:dyDescent="0.3">
      <c r="B473" s="34" t="s">
        <v>6706</v>
      </c>
      <c r="C473" s="14" t="s">
        <v>6707</v>
      </c>
      <c r="D473" s="13" t="s">
        <v>10401</v>
      </c>
      <c r="E473" s="13" t="s">
        <v>9965</v>
      </c>
      <c r="F473" s="27">
        <v>5</v>
      </c>
      <c r="G473" s="40">
        <v>20.32</v>
      </c>
      <c r="H473" s="13"/>
      <c r="I473" s="17">
        <f>Таб04_29[[#This Row],[Цена]]*Таб04_29[[#This Row],[Заказ]]</f>
        <v>0</v>
      </c>
      <c r="J473" s="18" t="s">
        <v>10644</v>
      </c>
      <c r="K473" s="73" t="str">
        <f t="shared" si="7"/>
        <v/>
      </c>
      <c r="L473" s="12"/>
    </row>
    <row r="474" spans="2:12" ht="15.6" x14ac:dyDescent="0.3">
      <c r="B474" s="34" t="s">
        <v>6718</v>
      </c>
      <c r="C474" s="14" t="s">
        <v>6719</v>
      </c>
      <c r="D474" s="13" t="s">
        <v>10415</v>
      </c>
      <c r="E474" s="13" t="s">
        <v>9965</v>
      </c>
      <c r="F474" s="27">
        <v>5</v>
      </c>
      <c r="G474" s="40">
        <v>21.98</v>
      </c>
      <c r="H474" s="13"/>
      <c r="I474" s="17">
        <f>Таб04_29[[#This Row],[Цена]]*Таб04_29[[#This Row],[Заказ]]</f>
        <v>0</v>
      </c>
      <c r="J474" s="18" t="s">
        <v>10644</v>
      </c>
      <c r="K474" s="73" t="str">
        <f t="shared" si="7"/>
        <v/>
      </c>
      <c r="L474" s="12"/>
    </row>
    <row r="475" spans="2:12" ht="15.6" x14ac:dyDescent="0.3">
      <c r="B475" s="34" t="s">
        <v>6740</v>
      </c>
      <c r="C475" s="14" t="s">
        <v>6741</v>
      </c>
      <c r="D475" s="13" t="s">
        <v>10045</v>
      </c>
      <c r="E475" s="13" t="s">
        <v>9965</v>
      </c>
      <c r="F475" s="27">
        <v>3</v>
      </c>
      <c r="G475" s="40">
        <v>23.64</v>
      </c>
      <c r="H475" s="13"/>
      <c r="I475" s="17">
        <f>Таб04_29[[#This Row],[Цена]]*Таб04_29[[#This Row],[Заказ]]</f>
        <v>0</v>
      </c>
      <c r="J475" s="18" t="s">
        <v>10644</v>
      </c>
      <c r="K475" s="73" t="str">
        <f t="shared" si="7"/>
        <v/>
      </c>
      <c r="L475" s="12"/>
    </row>
    <row r="476" spans="2:12" ht="15.6" x14ac:dyDescent="0.3">
      <c r="B476" s="34" t="s">
        <v>6690</v>
      </c>
      <c r="C476" s="14" t="s">
        <v>6691</v>
      </c>
      <c r="D476" s="13" t="s">
        <v>10401</v>
      </c>
      <c r="E476" s="13" t="s">
        <v>9965</v>
      </c>
      <c r="F476" s="27">
        <v>5</v>
      </c>
      <c r="G476" s="40">
        <v>16.07</v>
      </c>
      <c r="H476" s="13"/>
      <c r="I476" s="17">
        <f>Таб04_29[[#This Row],[Цена]]*Таб04_29[[#This Row],[Заказ]]</f>
        <v>0</v>
      </c>
      <c r="J476" s="18" t="s">
        <v>10644</v>
      </c>
      <c r="K476" s="73" t="str">
        <f t="shared" si="7"/>
        <v/>
      </c>
      <c r="L476" s="12"/>
    </row>
    <row r="477" spans="2:12" ht="15.6" x14ac:dyDescent="0.3">
      <c r="B477" s="34" t="s">
        <v>6684</v>
      </c>
      <c r="C477" s="14" t="s">
        <v>6685</v>
      </c>
      <c r="D477" s="13" t="s">
        <v>10401</v>
      </c>
      <c r="E477" s="13" t="s">
        <v>9965</v>
      </c>
      <c r="F477" s="27">
        <v>5</v>
      </c>
      <c r="G477" s="40">
        <v>20.32</v>
      </c>
      <c r="H477" s="13"/>
      <c r="I477" s="17">
        <f>Таб04_29[[#This Row],[Цена]]*Таб04_29[[#This Row],[Заказ]]</f>
        <v>0</v>
      </c>
      <c r="J477" s="18" t="s">
        <v>10644</v>
      </c>
      <c r="K477" s="73" t="str">
        <f t="shared" si="7"/>
        <v/>
      </c>
      <c r="L477" s="12"/>
    </row>
    <row r="478" spans="2:12" ht="15.6" x14ac:dyDescent="0.3">
      <c r="B478" s="34" t="s">
        <v>6712</v>
      </c>
      <c r="C478" s="14" t="s">
        <v>6713</v>
      </c>
      <c r="D478" s="13" t="s">
        <v>10401</v>
      </c>
      <c r="E478" s="13" t="s">
        <v>9965</v>
      </c>
      <c r="F478" s="27">
        <v>5</v>
      </c>
      <c r="G478" s="40">
        <v>20.32</v>
      </c>
      <c r="H478" s="13"/>
      <c r="I478" s="17">
        <f>Таб04_29[[#This Row],[Цена]]*Таб04_29[[#This Row],[Заказ]]</f>
        <v>0</v>
      </c>
      <c r="J478" s="18" t="s">
        <v>10644</v>
      </c>
      <c r="K478" s="73" t="str">
        <f t="shared" si="7"/>
        <v/>
      </c>
      <c r="L478" s="12"/>
    </row>
    <row r="479" spans="2:12" ht="15.6" x14ac:dyDescent="0.3">
      <c r="B479" s="34" t="s">
        <v>6686</v>
      </c>
      <c r="C479" s="14" t="s">
        <v>6687</v>
      </c>
      <c r="D479" s="13" t="s">
        <v>10045</v>
      </c>
      <c r="E479" s="13" t="s">
        <v>9965</v>
      </c>
      <c r="F479" s="27">
        <v>3</v>
      </c>
      <c r="G479" s="40">
        <v>21.51</v>
      </c>
      <c r="H479" s="13"/>
      <c r="I479" s="17">
        <f>Таб04_29[[#This Row],[Цена]]*Таб04_29[[#This Row],[Заказ]]</f>
        <v>0</v>
      </c>
      <c r="J479" s="18" t="s">
        <v>10644</v>
      </c>
      <c r="K479" s="73" t="str">
        <f t="shared" si="7"/>
        <v/>
      </c>
      <c r="L479" s="12"/>
    </row>
    <row r="480" spans="2:12" ht="15.6" x14ac:dyDescent="0.3">
      <c r="B480" s="34" t="s">
        <v>6694</v>
      </c>
      <c r="C480" s="14" t="s">
        <v>6695</v>
      </c>
      <c r="D480" s="13" t="s">
        <v>10401</v>
      </c>
      <c r="E480" s="13" t="s">
        <v>9965</v>
      </c>
      <c r="F480" s="27">
        <v>5</v>
      </c>
      <c r="G480" s="40">
        <v>20.67</v>
      </c>
      <c r="H480" s="13"/>
      <c r="I480" s="17">
        <f>Таб04_29[[#This Row],[Цена]]*Таб04_29[[#This Row],[Заказ]]</f>
        <v>0</v>
      </c>
      <c r="J480" s="18" t="s">
        <v>10644</v>
      </c>
      <c r="K480" s="73" t="str">
        <f t="shared" si="7"/>
        <v/>
      </c>
      <c r="L480" s="12"/>
    </row>
    <row r="481" spans="2:12" ht="15.6" x14ac:dyDescent="0.3">
      <c r="B481" s="34" t="s">
        <v>6702</v>
      </c>
      <c r="C481" s="14" t="s">
        <v>6703</v>
      </c>
      <c r="D481" s="13" t="s">
        <v>10401</v>
      </c>
      <c r="E481" s="13" t="s">
        <v>9965</v>
      </c>
      <c r="F481" s="27">
        <v>5</v>
      </c>
      <c r="G481" s="40">
        <v>20.32</v>
      </c>
      <c r="H481" s="13"/>
      <c r="I481" s="17">
        <f>Таб04_29[[#This Row],[Цена]]*Таб04_29[[#This Row],[Заказ]]</f>
        <v>0</v>
      </c>
      <c r="J481" s="18" t="s">
        <v>10644</v>
      </c>
      <c r="K481" s="73" t="str">
        <f t="shared" si="7"/>
        <v/>
      </c>
      <c r="L481" s="12"/>
    </row>
    <row r="482" spans="2:12" ht="15.6" x14ac:dyDescent="0.3">
      <c r="B482" s="34" t="s">
        <v>6688</v>
      </c>
      <c r="C482" s="14" t="s">
        <v>6689</v>
      </c>
      <c r="D482" s="13" t="s">
        <v>10415</v>
      </c>
      <c r="E482" s="13" t="s">
        <v>9965</v>
      </c>
      <c r="F482" s="27">
        <v>5</v>
      </c>
      <c r="G482" s="40">
        <v>21.98</v>
      </c>
      <c r="H482" s="13"/>
      <c r="I482" s="17">
        <f>Таб04_29[[#This Row],[Цена]]*Таб04_29[[#This Row],[Заказ]]</f>
        <v>0</v>
      </c>
      <c r="J482" s="18" t="s">
        <v>10644</v>
      </c>
      <c r="K482" s="73" t="str">
        <f t="shared" si="7"/>
        <v/>
      </c>
      <c r="L482" s="12"/>
    </row>
    <row r="483" spans="2:12" ht="15.6" x14ac:dyDescent="0.3">
      <c r="B483" s="34" t="s">
        <v>6734</v>
      </c>
      <c r="C483" s="14" t="s">
        <v>6735</v>
      </c>
      <c r="D483" s="13" t="s">
        <v>10045</v>
      </c>
      <c r="E483" s="13" t="s">
        <v>9965</v>
      </c>
      <c r="F483" s="27">
        <v>3</v>
      </c>
      <c r="G483" s="40">
        <v>15.14</v>
      </c>
      <c r="H483" s="13"/>
      <c r="I483" s="17">
        <f>Таб04_29[[#This Row],[Цена]]*Таб04_29[[#This Row],[Заказ]]</f>
        <v>0</v>
      </c>
      <c r="J483" s="18" t="s">
        <v>10644</v>
      </c>
      <c r="K483" s="73" t="str">
        <f t="shared" si="7"/>
        <v/>
      </c>
      <c r="L483" s="12"/>
    </row>
    <row r="484" spans="2:12" ht="15.6" x14ac:dyDescent="0.3">
      <c r="B484" s="34" t="s">
        <v>6736</v>
      </c>
      <c r="C484" s="14" t="s">
        <v>6737</v>
      </c>
      <c r="D484" s="13" t="s">
        <v>10220</v>
      </c>
      <c r="E484" s="13" t="s">
        <v>9965</v>
      </c>
      <c r="F484" s="27">
        <v>3</v>
      </c>
      <c r="G484" s="40">
        <v>20.23</v>
      </c>
      <c r="H484" s="13"/>
      <c r="I484" s="17">
        <f>Таб04_29[[#This Row],[Цена]]*Таб04_29[[#This Row],[Заказ]]</f>
        <v>0</v>
      </c>
      <c r="J484" s="18" t="s">
        <v>10644</v>
      </c>
      <c r="K484" s="73" t="str">
        <f t="shared" si="7"/>
        <v/>
      </c>
      <c r="L484" s="12"/>
    </row>
    <row r="485" spans="2:12" ht="15.6" x14ac:dyDescent="0.3">
      <c r="B485" s="34" t="s">
        <v>6692</v>
      </c>
      <c r="C485" s="14" t="s">
        <v>6693</v>
      </c>
      <c r="D485" s="13" t="s">
        <v>10045</v>
      </c>
      <c r="E485" s="13" t="s">
        <v>9965</v>
      </c>
      <c r="F485" s="27">
        <v>3</v>
      </c>
      <c r="G485" s="40">
        <v>23.64</v>
      </c>
      <c r="H485" s="13"/>
      <c r="I485" s="17">
        <f>Таб04_29[[#This Row],[Цена]]*Таб04_29[[#This Row],[Заказ]]</f>
        <v>0</v>
      </c>
      <c r="J485" s="18" t="s">
        <v>10644</v>
      </c>
      <c r="K485" s="73" t="str">
        <f t="shared" si="7"/>
        <v/>
      </c>
      <c r="L485" s="12"/>
    </row>
    <row r="486" spans="2:12" ht="15.6" x14ac:dyDescent="0.3">
      <c r="B486" s="34" t="s">
        <v>6708</v>
      </c>
      <c r="C486" s="14" t="s">
        <v>6709</v>
      </c>
      <c r="D486" s="13" t="s">
        <v>10546</v>
      </c>
      <c r="E486" s="13" t="s">
        <v>9965</v>
      </c>
      <c r="F486" s="27">
        <v>5</v>
      </c>
      <c r="G486" s="40">
        <v>16.420000000000002</v>
      </c>
      <c r="H486" s="13"/>
      <c r="I486" s="17">
        <f>Таб04_29[[#This Row],[Цена]]*Таб04_29[[#This Row],[Заказ]]</f>
        <v>0</v>
      </c>
      <c r="J486" s="18" t="s">
        <v>10644</v>
      </c>
      <c r="K486" s="73" t="str">
        <f t="shared" si="7"/>
        <v/>
      </c>
      <c r="L486" s="12"/>
    </row>
    <row r="487" spans="2:12" ht="15.6" x14ac:dyDescent="0.3">
      <c r="B487" s="34" t="s">
        <v>6738</v>
      </c>
      <c r="C487" s="14" t="s">
        <v>6739</v>
      </c>
      <c r="D487" s="13" t="s">
        <v>10401</v>
      </c>
      <c r="E487" s="13" t="s">
        <v>9965</v>
      </c>
      <c r="F487" s="27">
        <v>5</v>
      </c>
      <c r="G487" s="40">
        <v>20.67</v>
      </c>
      <c r="H487" s="13"/>
      <c r="I487" s="17">
        <f>Таб04_29[[#This Row],[Цена]]*Таб04_29[[#This Row],[Заказ]]</f>
        <v>0</v>
      </c>
      <c r="J487" s="18" t="s">
        <v>10644</v>
      </c>
      <c r="K487" s="73" t="str">
        <f t="shared" si="7"/>
        <v/>
      </c>
      <c r="L487" s="12"/>
    </row>
    <row r="488" spans="2:12" ht="15.6" x14ac:dyDescent="0.3">
      <c r="B488" s="34" t="s">
        <v>6700</v>
      </c>
      <c r="C488" s="14" t="s">
        <v>6701</v>
      </c>
      <c r="D488" s="13" t="s">
        <v>10401</v>
      </c>
      <c r="E488" s="13" t="s">
        <v>9965</v>
      </c>
      <c r="F488" s="27">
        <v>5</v>
      </c>
      <c r="G488" s="40">
        <v>20.32</v>
      </c>
      <c r="H488" s="13"/>
      <c r="I488" s="17">
        <f>Таб04_29[[#This Row],[Цена]]*Таб04_29[[#This Row],[Заказ]]</f>
        <v>0</v>
      </c>
      <c r="J488" s="18" t="s">
        <v>10644</v>
      </c>
      <c r="K488" s="73" t="str">
        <f t="shared" si="7"/>
        <v/>
      </c>
      <c r="L488" s="12"/>
    </row>
    <row r="489" spans="2:12" ht="15.6" x14ac:dyDescent="0.3">
      <c r="B489" s="34" t="s">
        <v>6716</v>
      </c>
      <c r="C489" s="14" t="s">
        <v>6717</v>
      </c>
      <c r="D489" s="13" t="s">
        <v>10546</v>
      </c>
      <c r="E489" s="13" t="s">
        <v>9965</v>
      </c>
      <c r="F489" s="27">
        <v>5</v>
      </c>
      <c r="G489" s="40">
        <v>20.67</v>
      </c>
      <c r="H489" s="13"/>
      <c r="I489" s="17">
        <f>Таб04_29[[#This Row],[Цена]]*Таб04_29[[#This Row],[Заказ]]</f>
        <v>0</v>
      </c>
      <c r="J489" s="18" t="s">
        <v>10644</v>
      </c>
      <c r="K489" s="73" t="str">
        <f t="shared" si="7"/>
        <v/>
      </c>
      <c r="L489" s="12"/>
    </row>
    <row r="490" spans="2:12" ht="15.6" x14ac:dyDescent="0.3">
      <c r="B490" s="34" t="s">
        <v>6714</v>
      </c>
      <c r="C490" s="14" t="s">
        <v>6715</v>
      </c>
      <c r="D490" s="13" t="s">
        <v>10415</v>
      </c>
      <c r="E490" s="13" t="s">
        <v>9965</v>
      </c>
      <c r="F490" s="27">
        <v>5</v>
      </c>
      <c r="G490" s="40">
        <v>11.71</v>
      </c>
      <c r="H490" s="13"/>
      <c r="I490" s="17">
        <f>Таб04_29[[#This Row],[Цена]]*Таб04_29[[#This Row],[Заказ]]</f>
        <v>0</v>
      </c>
      <c r="J490" s="18" t="s">
        <v>10644</v>
      </c>
      <c r="K490" s="73" t="str">
        <f t="shared" si="7"/>
        <v/>
      </c>
      <c r="L490" s="12"/>
    </row>
    <row r="491" spans="2:12" ht="15.6" x14ac:dyDescent="0.3">
      <c r="B491" s="34" t="s">
        <v>6704</v>
      </c>
      <c r="C491" s="14" t="s">
        <v>6705</v>
      </c>
      <c r="D491" s="13" t="s">
        <v>10045</v>
      </c>
      <c r="E491" s="13" t="s">
        <v>9965</v>
      </c>
      <c r="F491" s="27">
        <v>3</v>
      </c>
      <c r="G491" s="40">
        <v>23.99</v>
      </c>
      <c r="H491" s="13"/>
      <c r="I491" s="17">
        <f>Таб04_29[[#This Row],[Цена]]*Таб04_29[[#This Row],[Заказ]]</f>
        <v>0</v>
      </c>
      <c r="J491" s="18" t="s">
        <v>10644</v>
      </c>
      <c r="K491" s="73" t="str">
        <f t="shared" si="7"/>
        <v/>
      </c>
      <c r="L491" s="12"/>
    </row>
    <row r="492" spans="2:12" ht="15.6" x14ac:dyDescent="0.3">
      <c r="B492" s="34" t="s">
        <v>6724</v>
      </c>
      <c r="C492" s="14" t="s">
        <v>6725</v>
      </c>
      <c r="D492" s="13" t="s">
        <v>10546</v>
      </c>
      <c r="E492" s="13" t="s">
        <v>9965</v>
      </c>
      <c r="F492" s="27">
        <v>5</v>
      </c>
      <c r="G492" s="40">
        <v>19.61</v>
      </c>
      <c r="H492" s="13"/>
      <c r="I492" s="17">
        <f>Таб04_29[[#This Row],[Цена]]*Таб04_29[[#This Row],[Заказ]]</f>
        <v>0</v>
      </c>
      <c r="J492" s="18" t="s">
        <v>10644</v>
      </c>
      <c r="K492" s="73" t="str">
        <f t="shared" si="7"/>
        <v/>
      </c>
      <c r="L492" s="12"/>
    </row>
    <row r="493" spans="2:12" ht="15.6" x14ac:dyDescent="0.3">
      <c r="B493" s="34" t="s">
        <v>6726</v>
      </c>
      <c r="C493" s="14" t="s">
        <v>6727</v>
      </c>
      <c r="D493" s="13" t="s">
        <v>10546</v>
      </c>
      <c r="E493" s="13" t="s">
        <v>9965</v>
      </c>
      <c r="F493" s="27">
        <v>5</v>
      </c>
      <c r="G493" s="40">
        <v>18.190000000000001</v>
      </c>
      <c r="H493" s="13"/>
      <c r="I493" s="17">
        <f>Таб04_29[[#This Row],[Цена]]*Таб04_29[[#This Row],[Заказ]]</f>
        <v>0</v>
      </c>
      <c r="J493" s="18" t="s">
        <v>10644</v>
      </c>
      <c r="K493" s="73" t="str">
        <f t="shared" si="7"/>
        <v/>
      </c>
      <c r="L493" s="12"/>
    </row>
    <row r="494" spans="2:12" ht="15.6" x14ac:dyDescent="0.3">
      <c r="B494" s="34" t="s">
        <v>6728</v>
      </c>
      <c r="C494" s="14" t="s">
        <v>6729</v>
      </c>
      <c r="D494" s="13" t="s">
        <v>10401</v>
      </c>
      <c r="E494" s="13" t="s">
        <v>9965</v>
      </c>
      <c r="F494" s="27">
        <v>5</v>
      </c>
      <c r="G494" s="40">
        <v>20.32</v>
      </c>
      <c r="H494" s="13"/>
      <c r="I494" s="17">
        <f>Таб04_29[[#This Row],[Цена]]*Таб04_29[[#This Row],[Заказ]]</f>
        <v>0</v>
      </c>
      <c r="J494" s="18" t="s">
        <v>10644</v>
      </c>
      <c r="K494" s="73" t="str">
        <f t="shared" si="7"/>
        <v/>
      </c>
      <c r="L494" s="12"/>
    </row>
    <row r="495" spans="2:12" ht="15.6" x14ac:dyDescent="0.3">
      <c r="B495" s="34" t="s">
        <v>6730</v>
      </c>
      <c r="C495" s="14" t="s">
        <v>6731</v>
      </c>
      <c r="D495" s="13" t="s">
        <v>10546</v>
      </c>
      <c r="E495" s="13" t="s">
        <v>9965</v>
      </c>
      <c r="F495" s="27">
        <v>5</v>
      </c>
      <c r="G495" s="40">
        <v>20.32</v>
      </c>
      <c r="H495" s="13"/>
      <c r="I495" s="17">
        <f>Таб04_29[[#This Row],[Цена]]*Таб04_29[[#This Row],[Заказ]]</f>
        <v>0</v>
      </c>
      <c r="J495" s="18" t="s">
        <v>10644</v>
      </c>
      <c r="K495" s="73" t="str">
        <f t="shared" si="7"/>
        <v/>
      </c>
      <c r="L495" s="12"/>
    </row>
    <row r="496" spans="2:12" ht="15.6" x14ac:dyDescent="0.3">
      <c r="B496" s="34" t="s">
        <v>6732</v>
      </c>
      <c r="C496" s="14" t="s">
        <v>6733</v>
      </c>
      <c r="D496" s="13" t="s">
        <v>10546</v>
      </c>
      <c r="E496" s="13" t="s">
        <v>9965</v>
      </c>
      <c r="F496" s="27">
        <v>5</v>
      </c>
      <c r="G496" s="40">
        <v>20.32</v>
      </c>
      <c r="H496" s="13"/>
      <c r="I496" s="17">
        <f>Таб04_29[[#This Row],[Цена]]*Таб04_29[[#This Row],[Заказ]]</f>
        <v>0</v>
      </c>
      <c r="J496" s="18" t="s">
        <v>10644</v>
      </c>
      <c r="K496" s="73" t="str">
        <f t="shared" si="7"/>
        <v/>
      </c>
      <c r="L496" s="12"/>
    </row>
    <row r="497" spans="2:12" ht="15.6" x14ac:dyDescent="0.3">
      <c r="B497" s="34" t="s">
        <v>6722</v>
      </c>
      <c r="C497" s="14" t="s">
        <v>6723</v>
      </c>
      <c r="D497" s="13" t="s">
        <v>10045</v>
      </c>
      <c r="E497" s="13" t="s">
        <v>9965</v>
      </c>
      <c r="F497" s="27">
        <v>3</v>
      </c>
      <c r="G497" s="40">
        <v>13.37</v>
      </c>
      <c r="H497" s="13"/>
      <c r="I497" s="17">
        <f>Таб04_29[[#This Row],[Цена]]*Таб04_29[[#This Row],[Заказ]]</f>
        <v>0</v>
      </c>
      <c r="J497" s="18" t="s">
        <v>10644</v>
      </c>
      <c r="K497" s="73" t="str">
        <f t="shared" si="7"/>
        <v/>
      </c>
      <c r="L497" s="12"/>
    </row>
    <row r="498" spans="2:12" ht="15.6" x14ac:dyDescent="0.3">
      <c r="B498" s="34" t="s">
        <v>6720</v>
      </c>
      <c r="C498" s="14" t="s">
        <v>6721</v>
      </c>
      <c r="D498" s="13" t="s">
        <v>10220</v>
      </c>
      <c r="E498" s="13" t="s">
        <v>9965</v>
      </c>
      <c r="F498" s="27">
        <v>3</v>
      </c>
      <c r="G498" s="40">
        <v>16.34</v>
      </c>
      <c r="H498" s="13"/>
      <c r="I498" s="17">
        <f>Таб04_29[[#This Row],[Цена]]*Таб04_29[[#This Row],[Заказ]]</f>
        <v>0</v>
      </c>
      <c r="J498" s="18" t="s">
        <v>10644</v>
      </c>
      <c r="K498" s="73" t="str">
        <f t="shared" si="7"/>
        <v/>
      </c>
      <c r="L498" s="12"/>
    </row>
    <row r="499" spans="2:12" ht="15.6" x14ac:dyDescent="0.3">
      <c r="B499" s="34" t="s">
        <v>6710</v>
      </c>
      <c r="C499" s="14" t="s">
        <v>6711</v>
      </c>
      <c r="D499" s="13" t="s">
        <v>10415</v>
      </c>
      <c r="E499" s="13" t="s">
        <v>9965</v>
      </c>
      <c r="F499" s="27">
        <v>5</v>
      </c>
      <c r="G499" s="40">
        <v>22.33</v>
      </c>
      <c r="H499" s="13"/>
      <c r="I499" s="17">
        <f>Таб04_29[[#This Row],[Цена]]*Таб04_29[[#This Row],[Заказ]]</f>
        <v>0</v>
      </c>
      <c r="J499" s="18" t="s">
        <v>10644</v>
      </c>
      <c r="K499" s="73" t="str">
        <f t="shared" si="7"/>
        <v/>
      </c>
      <c r="L499" s="12"/>
    </row>
    <row r="500" spans="2:12" ht="15.6" x14ac:dyDescent="0.3">
      <c r="B500" s="34" t="s">
        <v>6780</v>
      </c>
      <c r="C500" s="14" t="s">
        <v>6781</v>
      </c>
      <c r="D500" s="13" t="s">
        <v>10548</v>
      </c>
      <c r="E500" s="13" t="s">
        <v>9965</v>
      </c>
      <c r="F500" s="27">
        <v>1</v>
      </c>
      <c r="G500" s="40">
        <v>7.33</v>
      </c>
      <c r="H500" s="13"/>
      <c r="I500" s="17">
        <f>Таб04_29[[#This Row],[Цена]]*Таб04_29[[#This Row],[Заказ]]</f>
        <v>0</v>
      </c>
      <c r="J500" s="18" t="s">
        <v>10644</v>
      </c>
      <c r="K500" s="73" t="str">
        <f t="shared" si="7"/>
        <v/>
      </c>
      <c r="L500" s="12"/>
    </row>
    <row r="501" spans="2:12" ht="15.6" x14ac:dyDescent="0.3">
      <c r="B501" s="34" t="s">
        <v>6782</v>
      </c>
      <c r="C501" s="14" t="s">
        <v>6783</v>
      </c>
      <c r="D501" s="13" t="s">
        <v>10546</v>
      </c>
      <c r="E501" s="13" t="s">
        <v>9965</v>
      </c>
      <c r="F501" s="27">
        <v>5</v>
      </c>
      <c r="G501" s="40">
        <v>8.99</v>
      </c>
      <c r="H501" s="13"/>
      <c r="I501" s="17">
        <f>Таб04_29[[#This Row],[Цена]]*Таб04_29[[#This Row],[Заказ]]</f>
        <v>0</v>
      </c>
      <c r="J501" s="18" t="s">
        <v>10644</v>
      </c>
      <c r="K501" s="73" t="str">
        <f t="shared" si="7"/>
        <v/>
      </c>
      <c r="L501" s="12"/>
    </row>
    <row r="502" spans="2:12" ht="15.6" x14ac:dyDescent="0.3">
      <c r="B502" s="34" t="s">
        <v>6784</v>
      </c>
      <c r="C502" s="14" t="s">
        <v>6785</v>
      </c>
      <c r="D502" s="13" t="s">
        <v>10546</v>
      </c>
      <c r="E502" s="13" t="s">
        <v>9965</v>
      </c>
      <c r="F502" s="27">
        <v>5</v>
      </c>
      <c r="G502" s="40">
        <v>8.99</v>
      </c>
      <c r="H502" s="13"/>
      <c r="I502" s="17">
        <f>Таб04_29[[#This Row],[Цена]]*Таб04_29[[#This Row],[Заказ]]</f>
        <v>0</v>
      </c>
      <c r="J502" s="18" t="s">
        <v>10644</v>
      </c>
      <c r="K502" s="73" t="str">
        <f t="shared" si="7"/>
        <v/>
      </c>
      <c r="L502" s="12"/>
    </row>
    <row r="503" spans="2:12" ht="15.6" x14ac:dyDescent="0.3">
      <c r="B503" s="34" t="s">
        <v>6786</v>
      </c>
      <c r="C503" s="14" t="s">
        <v>6787</v>
      </c>
      <c r="D503" s="13" t="s">
        <v>10546</v>
      </c>
      <c r="E503" s="13" t="s">
        <v>9965</v>
      </c>
      <c r="F503" s="27">
        <v>5</v>
      </c>
      <c r="G503" s="40">
        <v>8.99</v>
      </c>
      <c r="H503" s="13"/>
      <c r="I503" s="17">
        <f>Таб04_29[[#This Row],[Цена]]*Таб04_29[[#This Row],[Заказ]]</f>
        <v>0</v>
      </c>
      <c r="J503" s="18" t="s">
        <v>10644</v>
      </c>
      <c r="K503" s="73" t="str">
        <f t="shared" si="7"/>
        <v/>
      </c>
      <c r="L503" s="12"/>
    </row>
    <row r="504" spans="2:12" ht="15.6" x14ac:dyDescent="0.3">
      <c r="B504" s="34" t="s">
        <v>5839</v>
      </c>
      <c r="C504" s="14" t="s">
        <v>5840</v>
      </c>
      <c r="D504" s="13" t="s">
        <v>10045</v>
      </c>
      <c r="E504" s="13" t="s">
        <v>16</v>
      </c>
      <c r="F504" s="27">
        <v>3</v>
      </c>
      <c r="G504" s="40">
        <v>22.93</v>
      </c>
      <c r="H504" s="13"/>
      <c r="I504" s="17">
        <f>Таб04_29[[#This Row],[Цена]]*Таб04_29[[#This Row],[Заказ]]</f>
        <v>0</v>
      </c>
      <c r="J504" s="18" t="s">
        <v>10644</v>
      </c>
      <c r="K504" s="73" t="str">
        <f t="shared" si="7"/>
        <v/>
      </c>
      <c r="L504" s="12"/>
    </row>
    <row r="505" spans="2:12" ht="15.6" x14ac:dyDescent="0.3">
      <c r="B505" s="34" t="s">
        <v>5945</v>
      </c>
      <c r="C505" s="14" t="s">
        <v>5946</v>
      </c>
      <c r="D505" s="13" t="s">
        <v>10045</v>
      </c>
      <c r="E505" s="13" t="s">
        <v>16</v>
      </c>
      <c r="F505" s="27">
        <v>3</v>
      </c>
      <c r="G505" s="40">
        <v>18.68</v>
      </c>
      <c r="H505" s="13"/>
      <c r="I505" s="17">
        <f>Таб04_29[[#This Row],[Цена]]*Таб04_29[[#This Row],[Заказ]]</f>
        <v>0</v>
      </c>
      <c r="J505" s="18" t="s">
        <v>10644</v>
      </c>
      <c r="K505" s="73" t="str">
        <f t="shared" si="7"/>
        <v/>
      </c>
      <c r="L505" s="12"/>
    </row>
    <row r="506" spans="2:12" ht="15.6" x14ac:dyDescent="0.3">
      <c r="B506" s="34" t="s">
        <v>5829</v>
      </c>
      <c r="C506" s="14" t="s">
        <v>5830</v>
      </c>
      <c r="D506" s="13" t="s">
        <v>10045</v>
      </c>
      <c r="E506" s="13" t="s">
        <v>16</v>
      </c>
      <c r="F506" s="27">
        <v>3</v>
      </c>
      <c r="G506" s="40">
        <v>23.64</v>
      </c>
      <c r="H506" s="13"/>
      <c r="I506" s="17">
        <f>Таб04_29[[#This Row],[Цена]]*Таб04_29[[#This Row],[Заказ]]</f>
        <v>0</v>
      </c>
      <c r="J506" s="18" t="s">
        <v>10644</v>
      </c>
      <c r="K506" s="73" t="str">
        <f t="shared" si="7"/>
        <v/>
      </c>
      <c r="L506" s="12"/>
    </row>
    <row r="507" spans="2:12" ht="15.6" x14ac:dyDescent="0.3">
      <c r="B507" s="34" t="s">
        <v>5871</v>
      </c>
      <c r="C507" s="14" t="s">
        <v>5872</v>
      </c>
      <c r="D507" s="13" t="s">
        <v>10045</v>
      </c>
      <c r="E507" s="13" t="s">
        <v>16</v>
      </c>
      <c r="F507" s="27">
        <v>3</v>
      </c>
      <c r="G507" s="40">
        <v>23.64</v>
      </c>
      <c r="H507" s="13"/>
      <c r="I507" s="17">
        <f>Таб04_29[[#This Row],[Цена]]*Таб04_29[[#This Row],[Заказ]]</f>
        <v>0</v>
      </c>
      <c r="J507" s="18" t="s">
        <v>10644</v>
      </c>
      <c r="K507" s="73" t="str">
        <f t="shared" si="7"/>
        <v/>
      </c>
      <c r="L507" s="12"/>
    </row>
    <row r="508" spans="2:12" ht="15.6" x14ac:dyDescent="0.3">
      <c r="B508" s="34" t="s">
        <v>5873</v>
      </c>
      <c r="C508" s="14" t="s">
        <v>5874</v>
      </c>
      <c r="D508" s="13" t="s">
        <v>10045</v>
      </c>
      <c r="E508" s="13" t="s">
        <v>16</v>
      </c>
      <c r="F508" s="27">
        <v>3</v>
      </c>
      <c r="G508" s="40">
        <v>23.64</v>
      </c>
      <c r="H508" s="13"/>
      <c r="I508" s="17">
        <f>Таб04_29[[#This Row],[Цена]]*Таб04_29[[#This Row],[Заказ]]</f>
        <v>0</v>
      </c>
      <c r="J508" s="18" t="s">
        <v>10644</v>
      </c>
      <c r="K508" s="73" t="str">
        <f t="shared" si="7"/>
        <v/>
      </c>
      <c r="L508" s="12"/>
    </row>
    <row r="509" spans="2:12" ht="15.6" x14ac:dyDescent="0.3">
      <c r="B509" s="34" t="s">
        <v>5875</v>
      </c>
      <c r="C509" s="14" t="s">
        <v>5876</v>
      </c>
      <c r="D509" s="13" t="s">
        <v>10220</v>
      </c>
      <c r="E509" s="13" t="s">
        <v>16</v>
      </c>
      <c r="F509" s="27">
        <v>3</v>
      </c>
      <c r="G509" s="40">
        <v>26.25</v>
      </c>
      <c r="H509" s="13"/>
      <c r="I509" s="17">
        <f>Таб04_29[[#This Row],[Цена]]*Таб04_29[[#This Row],[Заказ]]</f>
        <v>0</v>
      </c>
      <c r="J509" s="18" t="s">
        <v>10644</v>
      </c>
      <c r="K509" s="73" t="str">
        <f t="shared" si="7"/>
        <v/>
      </c>
      <c r="L509" s="12"/>
    </row>
    <row r="510" spans="2:12" ht="15.6" x14ac:dyDescent="0.3">
      <c r="B510" s="34" t="s">
        <v>5877</v>
      </c>
      <c r="C510" s="14" t="s">
        <v>5878</v>
      </c>
      <c r="D510" s="13" t="s">
        <v>10045</v>
      </c>
      <c r="E510" s="13" t="s">
        <v>16</v>
      </c>
      <c r="F510" s="27">
        <v>3</v>
      </c>
      <c r="G510" s="40">
        <v>23.64</v>
      </c>
      <c r="H510" s="13"/>
      <c r="I510" s="17">
        <f>Таб04_29[[#This Row],[Цена]]*Таб04_29[[#This Row],[Заказ]]</f>
        <v>0</v>
      </c>
      <c r="J510" s="18" t="s">
        <v>10644</v>
      </c>
      <c r="K510" s="73" t="str">
        <f t="shared" si="7"/>
        <v/>
      </c>
      <c r="L510" s="12"/>
    </row>
    <row r="511" spans="2:12" ht="15.6" x14ac:dyDescent="0.3">
      <c r="B511" s="34" t="s">
        <v>5879</v>
      </c>
      <c r="C511" s="14" t="s">
        <v>5880</v>
      </c>
      <c r="D511" s="13" t="s">
        <v>10045</v>
      </c>
      <c r="E511" s="13" t="s">
        <v>16</v>
      </c>
      <c r="F511" s="27">
        <v>3</v>
      </c>
      <c r="G511" s="40">
        <v>23.64</v>
      </c>
      <c r="H511" s="13"/>
      <c r="I511" s="17">
        <f>Таб04_29[[#This Row],[Цена]]*Таб04_29[[#This Row],[Заказ]]</f>
        <v>0</v>
      </c>
      <c r="J511" s="18" t="s">
        <v>10644</v>
      </c>
      <c r="K511" s="73" t="str">
        <f t="shared" si="7"/>
        <v/>
      </c>
      <c r="L511" s="12"/>
    </row>
    <row r="512" spans="2:12" ht="15.6" x14ac:dyDescent="0.3">
      <c r="B512" s="34" t="s">
        <v>5881</v>
      </c>
      <c r="C512" s="14" t="s">
        <v>5882</v>
      </c>
      <c r="D512" s="13" t="s">
        <v>10045</v>
      </c>
      <c r="E512" s="13" t="s">
        <v>16</v>
      </c>
      <c r="F512" s="27">
        <v>3</v>
      </c>
      <c r="G512" s="40">
        <v>22.93</v>
      </c>
      <c r="H512" s="13"/>
      <c r="I512" s="17">
        <f>Таб04_29[[#This Row],[Цена]]*Таб04_29[[#This Row],[Заказ]]</f>
        <v>0</v>
      </c>
      <c r="J512" s="18" t="s">
        <v>10644</v>
      </c>
      <c r="K512" s="73" t="str">
        <f t="shared" si="7"/>
        <v/>
      </c>
      <c r="L512" s="12"/>
    </row>
    <row r="513" spans="2:12" ht="15.6" x14ac:dyDescent="0.3">
      <c r="B513" s="34" t="s">
        <v>5883</v>
      </c>
      <c r="C513" s="14" t="s">
        <v>5884</v>
      </c>
      <c r="D513" s="13" t="s">
        <v>10548</v>
      </c>
      <c r="E513" s="13" t="s">
        <v>16</v>
      </c>
      <c r="F513" s="27">
        <v>1</v>
      </c>
      <c r="G513" s="40">
        <v>18.649999999999999</v>
      </c>
      <c r="H513" s="13"/>
      <c r="I513" s="17">
        <f>Таб04_29[[#This Row],[Цена]]*Таб04_29[[#This Row],[Заказ]]</f>
        <v>0</v>
      </c>
      <c r="J513" s="18" t="s">
        <v>10644</v>
      </c>
      <c r="K513" s="73" t="str">
        <f t="shared" si="7"/>
        <v/>
      </c>
      <c r="L513" s="12"/>
    </row>
    <row r="514" spans="2:12" ht="15.6" x14ac:dyDescent="0.3">
      <c r="B514" s="34" t="s">
        <v>5885</v>
      </c>
      <c r="C514" s="14" t="s">
        <v>5886</v>
      </c>
      <c r="D514" s="13" t="s">
        <v>10045</v>
      </c>
      <c r="E514" s="13" t="s">
        <v>16</v>
      </c>
      <c r="F514" s="27">
        <v>3</v>
      </c>
      <c r="G514" s="40">
        <v>23.64</v>
      </c>
      <c r="H514" s="13"/>
      <c r="I514" s="17">
        <f>Таб04_29[[#This Row],[Цена]]*Таб04_29[[#This Row],[Заказ]]</f>
        <v>0</v>
      </c>
      <c r="J514" s="18" t="s">
        <v>10644</v>
      </c>
      <c r="K514" s="73" t="str">
        <f t="shared" si="7"/>
        <v/>
      </c>
      <c r="L514" s="12"/>
    </row>
    <row r="515" spans="2:12" ht="15.6" x14ac:dyDescent="0.3">
      <c r="B515" s="34" t="s">
        <v>5887</v>
      </c>
      <c r="C515" s="14" t="s">
        <v>5888</v>
      </c>
      <c r="D515" s="13" t="s">
        <v>10045</v>
      </c>
      <c r="E515" s="13" t="s">
        <v>16</v>
      </c>
      <c r="F515" s="27">
        <v>3</v>
      </c>
      <c r="G515" s="40">
        <v>22.93</v>
      </c>
      <c r="H515" s="13"/>
      <c r="I515" s="17">
        <f>Таб04_29[[#This Row],[Цена]]*Таб04_29[[#This Row],[Заказ]]</f>
        <v>0</v>
      </c>
      <c r="J515" s="18" t="s">
        <v>10644</v>
      </c>
      <c r="K515" s="73" t="str">
        <f t="shared" si="7"/>
        <v/>
      </c>
      <c r="L515" s="12"/>
    </row>
    <row r="516" spans="2:12" ht="15.6" x14ac:dyDescent="0.3">
      <c r="B516" s="34" t="s">
        <v>5889</v>
      </c>
      <c r="C516" s="14" t="s">
        <v>5890</v>
      </c>
      <c r="D516" s="13" t="s">
        <v>10045</v>
      </c>
      <c r="E516" s="13" t="s">
        <v>16</v>
      </c>
      <c r="F516" s="27">
        <v>3</v>
      </c>
      <c r="G516" s="40">
        <v>22.93</v>
      </c>
      <c r="H516" s="13"/>
      <c r="I516" s="17">
        <f>Таб04_29[[#This Row],[Цена]]*Таб04_29[[#This Row],[Заказ]]</f>
        <v>0</v>
      </c>
      <c r="J516" s="18" t="s">
        <v>10644</v>
      </c>
      <c r="K516" s="73" t="str">
        <f t="shared" si="7"/>
        <v/>
      </c>
      <c r="L516" s="12"/>
    </row>
    <row r="517" spans="2:12" ht="15.6" x14ac:dyDescent="0.3">
      <c r="B517" s="34" t="s">
        <v>5891</v>
      </c>
      <c r="C517" s="14" t="s">
        <v>5892</v>
      </c>
      <c r="D517" s="13" t="s">
        <v>10548</v>
      </c>
      <c r="E517" s="13" t="s">
        <v>16</v>
      </c>
      <c r="F517" s="27">
        <v>1</v>
      </c>
      <c r="G517" s="40">
        <v>15.47</v>
      </c>
      <c r="H517" s="13"/>
      <c r="I517" s="17">
        <f>Таб04_29[[#This Row],[Цена]]*Таб04_29[[#This Row],[Заказ]]</f>
        <v>0</v>
      </c>
      <c r="J517" s="18" t="s">
        <v>10644</v>
      </c>
      <c r="K517" s="73" t="str">
        <f t="shared" si="7"/>
        <v/>
      </c>
      <c r="L517" s="12"/>
    </row>
    <row r="518" spans="2:12" ht="15.6" x14ac:dyDescent="0.3">
      <c r="B518" s="34" t="s">
        <v>5893</v>
      </c>
      <c r="C518" s="14" t="s">
        <v>5894</v>
      </c>
      <c r="D518" s="13" t="s">
        <v>10045</v>
      </c>
      <c r="E518" s="13" t="s">
        <v>16</v>
      </c>
      <c r="F518" s="27">
        <v>3</v>
      </c>
      <c r="G518" s="40">
        <v>22.93</v>
      </c>
      <c r="H518" s="13"/>
      <c r="I518" s="17">
        <f>Таб04_29[[#This Row],[Цена]]*Таб04_29[[#This Row],[Заказ]]</f>
        <v>0</v>
      </c>
      <c r="J518" s="18" t="s">
        <v>10644</v>
      </c>
      <c r="K518" s="73" t="str">
        <f t="shared" ref="K518:K581" si="8">IF(AND($K$4&gt;0,$K$4&lt;300),"Минимальный заказ по вкладке 300 евро","")</f>
        <v/>
      </c>
      <c r="L518" s="12"/>
    </row>
    <row r="519" spans="2:12" ht="15.6" x14ac:dyDescent="0.3">
      <c r="B519" s="34" t="s">
        <v>5799</v>
      </c>
      <c r="C519" s="14" t="s">
        <v>5800</v>
      </c>
      <c r="D519" s="13" t="s">
        <v>10045</v>
      </c>
      <c r="E519" s="13" t="s">
        <v>16</v>
      </c>
      <c r="F519" s="27">
        <v>3</v>
      </c>
      <c r="G519" s="40">
        <v>22.93</v>
      </c>
      <c r="H519" s="13"/>
      <c r="I519" s="17">
        <f>Таб04_29[[#This Row],[Цена]]*Таб04_29[[#This Row],[Заказ]]</f>
        <v>0</v>
      </c>
      <c r="J519" s="18" t="s">
        <v>10644</v>
      </c>
      <c r="K519" s="73" t="str">
        <f t="shared" si="8"/>
        <v/>
      </c>
      <c r="L519" s="12"/>
    </row>
    <row r="520" spans="2:12" ht="15.6" x14ac:dyDescent="0.3">
      <c r="B520" s="34" t="s">
        <v>5895</v>
      </c>
      <c r="C520" s="14" t="s">
        <v>5896</v>
      </c>
      <c r="D520" s="13" t="s">
        <v>10045</v>
      </c>
      <c r="E520" s="13" t="s">
        <v>16</v>
      </c>
      <c r="F520" s="27">
        <v>3</v>
      </c>
      <c r="G520" s="40">
        <v>22.93</v>
      </c>
      <c r="H520" s="13"/>
      <c r="I520" s="17">
        <f>Таб04_29[[#This Row],[Цена]]*Таб04_29[[#This Row],[Заказ]]</f>
        <v>0</v>
      </c>
      <c r="J520" s="18" t="s">
        <v>10644</v>
      </c>
      <c r="K520" s="73" t="str">
        <f t="shared" si="8"/>
        <v/>
      </c>
      <c r="L520" s="12"/>
    </row>
    <row r="521" spans="2:12" ht="15.6" x14ac:dyDescent="0.3">
      <c r="B521" s="34" t="s">
        <v>5807</v>
      </c>
      <c r="C521" s="14" t="s">
        <v>5808</v>
      </c>
      <c r="D521" s="13" t="s">
        <v>10045</v>
      </c>
      <c r="E521" s="13" t="s">
        <v>16</v>
      </c>
      <c r="F521" s="27">
        <v>3</v>
      </c>
      <c r="G521" s="40">
        <v>13.37</v>
      </c>
      <c r="H521" s="13"/>
      <c r="I521" s="17">
        <f>Таб04_29[[#This Row],[Цена]]*Таб04_29[[#This Row],[Заказ]]</f>
        <v>0</v>
      </c>
      <c r="J521" s="18" t="s">
        <v>10644</v>
      </c>
      <c r="K521" s="73" t="str">
        <f t="shared" si="8"/>
        <v/>
      </c>
      <c r="L521" s="12"/>
    </row>
    <row r="522" spans="2:12" ht="15.6" x14ac:dyDescent="0.3">
      <c r="B522" s="34" t="s">
        <v>5809</v>
      </c>
      <c r="C522" s="14" t="s">
        <v>5810</v>
      </c>
      <c r="D522" s="13" t="s">
        <v>10045</v>
      </c>
      <c r="E522" s="13" t="s">
        <v>16</v>
      </c>
      <c r="F522" s="27">
        <v>3</v>
      </c>
      <c r="G522" s="40">
        <v>13.37</v>
      </c>
      <c r="H522" s="13"/>
      <c r="I522" s="17">
        <f>Таб04_29[[#This Row],[Цена]]*Таб04_29[[#This Row],[Заказ]]</f>
        <v>0</v>
      </c>
      <c r="J522" s="18" t="s">
        <v>10644</v>
      </c>
      <c r="K522" s="73" t="str">
        <f t="shared" si="8"/>
        <v/>
      </c>
      <c r="L522" s="12"/>
    </row>
    <row r="523" spans="2:12" ht="15.6" x14ac:dyDescent="0.3">
      <c r="B523" s="34" t="s">
        <v>5813</v>
      </c>
      <c r="C523" s="14" t="s">
        <v>5814</v>
      </c>
      <c r="D523" s="13" t="s">
        <v>10045</v>
      </c>
      <c r="E523" s="13" t="s">
        <v>16</v>
      </c>
      <c r="F523" s="27">
        <v>3</v>
      </c>
      <c r="G523" s="40">
        <v>14.43</v>
      </c>
      <c r="H523" s="13"/>
      <c r="I523" s="17">
        <f>Таб04_29[[#This Row],[Цена]]*Таб04_29[[#This Row],[Заказ]]</f>
        <v>0</v>
      </c>
      <c r="J523" s="18" t="s">
        <v>10644</v>
      </c>
      <c r="K523" s="73" t="str">
        <f t="shared" si="8"/>
        <v/>
      </c>
      <c r="L523" s="12"/>
    </row>
    <row r="524" spans="2:12" ht="15.6" x14ac:dyDescent="0.3">
      <c r="B524" s="34" t="s">
        <v>5811</v>
      </c>
      <c r="C524" s="14" t="s">
        <v>5812</v>
      </c>
      <c r="D524" s="13" t="s">
        <v>10045</v>
      </c>
      <c r="E524" s="13" t="s">
        <v>16</v>
      </c>
      <c r="F524" s="27">
        <v>3</v>
      </c>
      <c r="G524" s="40">
        <v>13.37</v>
      </c>
      <c r="H524" s="13"/>
      <c r="I524" s="17">
        <f>Таб04_29[[#This Row],[Цена]]*Таб04_29[[#This Row],[Заказ]]</f>
        <v>0</v>
      </c>
      <c r="J524" s="18" t="s">
        <v>10644</v>
      </c>
      <c r="K524" s="73" t="str">
        <f t="shared" si="8"/>
        <v/>
      </c>
      <c r="L524" s="12"/>
    </row>
    <row r="525" spans="2:12" ht="15.6" x14ac:dyDescent="0.3">
      <c r="B525" s="34" t="s">
        <v>5815</v>
      </c>
      <c r="C525" s="14" t="s">
        <v>5816</v>
      </c>
      <c r="D525" s="13" t="s">
        <v>10546</v>
      </c>
      <c r="E525" s="13" t="s">
        <v>16</v>
      </c>
      <c r="F525" s="27">
        <v>5</v>
      </c>
      <c r="G525" s="40">
        <v>17.13</v>
      </c>
      <c r="H525" s="13"/>
      <c r="I525" s="17">
        <f>Таб04_29[[#This Row],[Цена]]*Таб04_29[[#This Row],[Заказ]]</f>
        <v>0</v>
      </c>
      <c r="J525" s="18" t="s">
        <v>10644</v>
      </c>
      <c r="K525" s="73" t="str">
        <f t="shared" si="8"/>
        <v/>
      </c>
      <c r="L525" s="12"/>
    </row>
    <row r="526" spans="2:12" ht="15.6" x14ac:dyDescent="0.3">
      <c r="B526" s="34" t="s">
        <v>5817</v>
      </c>
      <c r="C526" s="14" t="s">
        <v>5818</v>
      </c>
      <c r="D526" s="13" t="s">
        <v>10045</v>
      </c>
      <c r="E526" s="13" t="s">
        <v>16</v>
      </c>
      <c r="F526" s="27">
        <v>3</v>
      </c>
      <c r="G526" s="40">
        <v>22.93</v>
      </c>
      <c r="H526" s="13"/>
      <c r="I526" s="17">
        <f>Таб04_29[[#This Row],[Цена]]*Таб04_29[[#This Row],[Заказ]]</f>
        <v>0</v>
      </c>
      <c r="J526" s="18" t="s">
        <v>10644</v>
      </c>
      <c r="K526" s="73" t="str">
        <f t="shared" si="8"/>
        <v/>
      </c>
      <c r="L526" s="12"/>
    </row>
    <row r="527" spans="2:12" ht="15.6" x14ac:dyDescent="0.3">
      <c r="B527" s="34" t="s">
        <v>5819</v>
      </c>
      <c r="C527" s="14" t="s">
        <v>5820</v>
      </c>
      <c r="D527" s="13" t="s">
        <v>10220</v>
      </c>
      <c r="E527" s="13" t="s">
        <v>16</v>
      </c>
      <c r="F527" s="27">
        <v>3</v>
      </c>
      <c r="G527" s="40">
        <v>26.96</v>
      </c>
      <c r="H527" s="13"/>
      <c r="I527" s="17">
        <f>Таб04_29[[#This Row],[Цена]]*Таб04_29[[#This Row],[Заказ]]</f>
        <v>0</v>
      </c>
      <c r="J527" s="18" t="s">
        <v>10644</v>
      </c>
      <c r="K527" s="73" t="str">
        <f t="shared" si="8"/>
        <v/>
      </c>
      <c r="L527" s="12"/>
    </row>
    <row r="528" spans="2:12" ht="15.6" x14ac:dyDescent="0.3">
      <c r="B528" s="34" t="s">
        <v>5821</v>
      </c>
      <c r="C528" s="14" t="s">
        <v>5822</v>
      </c>
      <c r="D528" s="13" t="s">
        <v>10045</v>
      </c>
      <c r="E528" s="13" t="s">
        <v>16</v>
      </c>
      <c r="F528" s="27">
        <v>3</v>
      </c>
      <c r="G528" s="40">
        <v>14.79</v>
      </c>
      <c r="H528" s="13"/>
      <c r="I528" s="17">
        <f>Таб04_29[[#This Row],[Цена]]*Таб04_29[[#This Row],[Заказ]]</f>
        <v>0</v>
      </c>
      <c r="J528" s="18" t="s">
        <v>10644</v>
      </c>
      <c r="K528" s="73" t="str">
        <f t="shared" si="8"/>
        <v/>
      </c>
      <c r="L528" s="12"/>
    </row>
    <row r="529" spans="2:12" ht="15.6" x14ac:dyDescent="0.3">
      <c r="B529" s="34" t="s">
        <v>5823</v>
      </c>
      <c r="C529" s="14" t="s">
        <v>5824</v>
      </c>
      <c r="D529" s="13" t="s">
        <v>10220</v>
      </c>
      <c r="E529" s="13" t="s">
        <v>16</v>
      </c>
      <c r="F529" s="27">
        <v>3</v>
      </c>
      <c r="G529" s="40">
        <v>26.96</v>
      </c>
      <c r="H529" s="13"/>
      <c r="I529" s="17">
        <f>Таб04_29[[#This Row],[Цена]]*Таб04_29[[#This Row],[Заказ]]</f>
        <v>0</v>
      </c>
      <c r="J529" s="18" t="s">
        <v>10644</v>
      </c>
      <c r="K529" s="73" t="str">
        <f t="shared" si="8"/>
        <v/>
      </c>
      <c r="L529" s="12"/>
    </row>
    <row r="530" spans="2:12" ht="15.6" x14ac:dyDescent="0.3">
      <c r="B530" s="34" t="s">
        <v>5825</v>
      </c>
      <c r="C530" s="14" t="s">
        <v>5826</v>
      </c>
      <c r="D530" s="13" t="s">
        <v>10415</v>
      </c>
      <c r="E530" s="13" t="s">
        <v>16</v>
      </c>
      <c r="F530" s="27">
        <v>5</v>
      </c>
      <c r="G530" s="40">
        <v>12.78</v>
      </c>
      <c r="H530" s="13"/>
      <c r="I530" s="17">
        <f>Таб04_29[[#This Row],[Цена]]*Таб04_29[[#This Row],[Заказ]]</f>
        <v>0</v>
      </c>
      <c r="J530" s="18" t="s">
        <v>10644</v>
      </c>
      <c r="K530" s="73" t="str">
        <f t="shared" si="8"/>
        <v/>
      </c>
      <c r="L530" s="12"/>
    </row>
    <row r="531" spans="2:12" ht="15.6" x14ac:dyDescent="0.3">
      <c r="B531" s="34" t="s">
        <v>5827</v>
      </c>
      <c r="C531" s="14" t="s">
        <v>5828</v>
      </c>
      <c r="D531" s="13" t="s">
        <v>10045</v>
      </c>
      <c r="E531" s="13" t="s">
        <v>16</v>
      </c>
      <c r="F531" s="27">
        <v>3</v>
      </c>
      <c r="G531" s="40">
        <v>13.37</v>
      </c>
      <c r="H531" s="13"/>
      <c r="I531" s="17">
        <f>Таб04_29[[#This Row],[Цена]]*Таб04_29[[#This Row],[Заказ]]</f>
        <v>0</v>
      </c>
      <c r="J531" s="18" t="s">
        <v>10644</v>
      </c>
      <c r="K531" s="73" t="str">
        <f t="shared" si="8"/>
        <v/>
      </c>
      <c r="L531" s="12"/>
    </row>
    <row r="532" spans="2:12" ht="15.6" x14ac:dyDescent="0.3">
      <c r="B532" s="34" t="s">
        <v>5897</v>
      </c>
      <c r="C532" s="14" t="s">
        <v>5898</v>
      </c>
      <c r="D532" s="13" t="s">
        <v>10045</v>
      </c>
      <c r="E532" s="13" t="s">
        <v>16</v>
      </c>
      <c r="F532" s="27">
        <v>3</v>
      </c>
      <c r="G532" s="40">
        <v>22.93</v>
      </c>
      <c r="H532" s="13"/>
      <c r="I532" s="17">
        <f>Таб04_29[[#This Row],[Цена]]*Таб04_29[[#This Row],[Заказ]]</f>
        <v>0</v>
      </c>
      <c r="J532" s="18" t="s">
        <v>10644</v>
      </c>
      <c r="K532" s="73" t="str">
        <f t="shared" si="8"/>
        <v/>
      </c>
      <c r="L532" s="12"/>
    </row>
    <row r="533" spans="2:12" ht="15.6" x14ac:dyDescent="0.3">
      <c r="B533" s="34" t="s">
        <v>5899</v>
      </c>
      <c r="C533" s="14" t="s">
        <v>5900</v>
      </c>
      <c r="D533" s="13" t="s">
        <v>10220</v>
      </c>
      <c r="E533" s="13" t="s">
        <v>16</v>
      </c>
      <c r="F533" s="27">
        <v>3</v>
      </c>
      <c r="G533" s="40">
        <v>27.31</v>
      </c>
      <c r="H533" s="13"/>
      <c r="I533" s="17">
        <f>Таб04_29[[#This Row],[Цена]]*Таб04_29[[#This Row],[Заказ]]</f>
        <v>0</v>
      </c>
      <c r="J533" s="18" t="s">
        <v>10644</v>
      </c>
      <c r="K533" s="73" t="str">
        <f t="shared" si="8"/>
        <v/>
      </c>
      <c r="L533" s="12"/>
    </row>
    <row r="534" spans="2:12" ht="15.6" x14ac:dyDescent="0.3">
      <c r="B534" s="34" t="s">
        <v>5901</v>
      </c>
      <c r="C534" s="14" t="s">
        <v>5902</v>
      </c>
      <c r="D534" s="13" t="s">
        <v>10546</v>
      </c>
      <c r="E534" s="13" t="s">
        <v>16</v>
      </c>
      <c r="F534" s="27">
        <v>5</v>
      </c>
      <c r="G534" s="40">
        <v>17.13</v>
      </c>
      <c r="H534" s="13"/>
      <c r="I534" s="17">
        <f>Таб04_29[[#This Row],[Цена]]*Таб04_29[[#This Row],[Заказ]]</f>
        <v>0</v>
      </c>
      <c r="J534" s="18" t="s">
        <v>10644</v>
      </c>
      <c r="K534" s="73" t="str">
        <f t="shared" si="8"/>
        <v/>
      </c>
      <c r="L534" s="12"/>
    </row>
    <row r="535" spans="2:12" ht="15.6" x14ac:dyDescent="0.3">
      <c r="B535" s="34" t="s">
        <v>5903</v>
      </c>
      <c r="C535" s="14" t="s">
        <v>5904</v>
      </c>
      <c r="D535" s="13" t="s">
        <v>10045</v>
      </c>
      <c r="E535" s="13" t="s">
        <v>16</v>
      </c>
      <c r="F535" s="27">
        <v>3</v>
      </c>
      <c r="G535" s="40">
        <v>23.64</v>
      </c>
      <c r="H535" s="13"/>
      <c r="I535" s="17">
        <f>Таб04_29[[#This Row],[Цена]]*Таб04_29[[#This Row],[Заказ]]</f>
        <v>0</v>
      </c>
      <c r="J535" s="18" t="s">
        <v>10644</v>
      </c>
      <c r="K535" s="73" t="str">
        <f t="shared" si="8"/>
        <v/>
      </c>
      <c r="L535" s="12"/>
    </row>
    <row r="536" spans="2:12" ht="15.6" x14ac:dyDescent="0.3">
      <c r="B536" s="34" t="s">
        <v>5905</v>
      </c>
      <c r="C536" s="14" t="s">
        <v>5906</v>
      </c>
      <c r="D536" s="13" t="s">
        <v>10045</v>
      </c>
      <c r="E536" s="13" t="s">
        <v>16</v>
      </c>
      <c r="F536" s="27">
        <v>3</v>
      </c>
      <c r="G536" s="40">
        <v>22.93</v>
      </c>
      <c r="H536" s="13"/>
      <c r="I536" s="17">
        <f>Таб04_29[[#This Row],[Цена]]*Таб04_29[[#This Row],[Заказ]]</f>
        <v>0</v>
      </c>
      <c r="J536" s="18" t="s">
        <v>10644</v>
      </c>
      <c r="K536" s="73" t="str">
        <f t="shared" si="8"/>
        <v/>
      </c>
      <c r="L536" s="12"/>
    </row>
    <row r="537" spans="2:12" ht="15.6" x14ac:dyDescent="0.3">
      <c r="B537" s="34" t="s">
        <v>5907</v>
      </c>
      <c r="C537" s="14" t="s">
        <v>5908</v>
      </c>
      <c r="D537" s="13" t="s">
        <v>10045</v>
      </c>
      <c r="E537" s="13" t="s">
        <v>16</v>
      </c>
      <c r="F537" s="27">
        <v>3</v>
      </c>
      <c r="G537" s="40">
        <v>22.93</v>
      </c>
      <c r="H537" s="13"/>
      <c r="I537" s="17">
        <f>Таб04_29[[#This Row],[Цена]]*Таб04_29[[#This Row],[Заказ]]</f>
        <v>0</v>
      </c>
      <c r="J537" s="18" t="s">
        <v>10644</v>
      </c>
      <c r="K537" s="73" t="str">
        <f t="shared" si="8"/>
        <v/>
      </c>
      <c r="L537" s="12"/>
    </row>
    <row r="538" spans="2:12" ht="15.6" x14ac:dyDescent="0.3">
      <c r="B538" s="34" t="s">
        <v>5909</v>
      </c>
      <c r="C538" s="14" t="s">
        <v>5910</v>
      </c>
      <c r="D538" s="13" t="s">
        <v>10220</v>
      </c>
      <c r="E538" s="13" t="s">
        <v>16</v>
      </c>
      <c r="F538" s="27">
        <v>3</v>
      </c>
      <c r="G538" s="40">
        <v>26.96</v>
      </c>
      <c r="H538" s="13"/>
      <c r="I538" s="17">
        <f>Таб04_29[[#This Row],[Цена]]*Таб04_29[[#This Row],[Заказ]]</f>
        <v>0</v>
      </c>
      <c r="J538" s="18" t="s">
        <v>10644</v>
      </c>
      <c r="K538" s="73" t="str">
        <f t="shared" si="8"/>
        <v/>
      </c>
      <c r="L538" s="12"/>
    </row>
    <row r="539" spans="2:12" ht="15.6" x14ac:dyDescent="0.3">
      <c r="B539" s="34" t="s">
        <v>5911</v>
      </c>
      <c r="C539" s="14" t="s">
        <v>5912</v>
      </c>
      <c r="D539" s="13" t="s">
        <v>10220</v>
      </c>
      <c r="E539" s="13" t="s">
        <v>16</v>
      </c>
      <c r="F539" s="27">
        <v>3</v>
      </c>
      <c r="G539" s="40">
        <v>28.38</v>
      </c>
      <c r="H539" s="13"/>
      <c r="I539" s="17">
        <f>Таб04_29[[#This Row],[Цена]]*Таб04_29[[#This Row],[Заказ]]</f>
        <v>0</v>
      </c>
      <c r="J539" s="18" t="s">
        <v>10644</v>
      </c>
      <c r="K539" s="73" t="str">
        <f t="shared" si="8"/>
        <v/>
      </c>
      <c r="L539" s="12"/>
    </row>
    <row r="540" spans="2:12" ht="15.6" x14ac:dyDescent="0.3">
      <c r="B540" s="34" t="s">
        <v>5913</v>
      </c>
      <c r="C540" s="14" t="s">
        <v>5914</v>
      </c>
      <c r="D540" s="13" t="s">
        <v>10045</v>
      </c>
      <c r="E540" s="13" t="s">
        <v>16</v>
      </c>
      <c r="F540" s="27">
        <v>3</v>
      </c>
      <c r="G540" s="40">
        <v>23.64</v>
      </c>
      <c r="H540" s="13"/>
      <c r="I540" s="17">
        <f>Таб04_29[[#This Row],[Цена]]*Таб04_29[[#This Row],[Заказ]]</f>
        <v>0</v>
      </c>
      <c r="J540" s="18" t="s">
        <v>10644</v>
      </c>
      <c r="K540" s="73" t="str">
        <f t="shared" si="8"/>
        <v/>
      </c>
      <c r="L540" s="12"/>
    </row>
    <row r="541" spans="2:12" ht="15.6" x14ac:dyDescent="0.3">
      <c r="B541" s="34" t="s">
        <v>5915</v>
      </c>
      <c r="C541" s="14" t="s">
        <v>5916</v>
      </c>
      <c r="D541" s="13" t="s">
        <v>10220</v>
      </c>
      <c r="E541" s="13" t="s">
        <v>16</v>
      </c>
      <c r="F541" s="27">
        <v>3</v>
      </c>
      <c r="G541" s="40">
        <v>24.83</v>
      </c>
      <c r="H541" s="13"/>
      <c r="I541" s="17">
        <f>Таб04_29[[#This Row],[Цена]]*Таб04_29[[#This Row],[Заказ]]</f>
        <v>0</v>
      </c>
      <c r="J541" s="18" t="s">
        <v>10644</v>
      </c>
      <c r="K541" s="73" t="str">
        <f t="shared" si="8"/>
        <v/>
      </c>
      <c r="L541" s="12"/>
    </row>
    <row r="542" spans="2:12" ht="15.6" x14ac:dyDescent="0.3">
      <c r="B542" s="34" t="s">
        <v>5917</v>
      </c>
      <c r="C542" s="14" t="s">
        <v>5918</v>
      </c>
      <c r="D542" s="13" t="s">
        <v>10045</v>
      </c>
      <c r="E542" s="13" t="s">
        <v>16</v>
      </c>
      <c r="F542" s="27">
        <v>3</v>
      </c>
      <c r="G542" s="40">
        <v>23.64</v>
      </c>
      <c r="H542" s="13"/>
      <c r="I542" s="17">
        <f>Таб04_29[[#This Row],[Цена]]*Таб04_29[[#This Row],[Заказ]]</f>
        <v>0</v>
      </c>
      <c r="J542" s="18" t="s">
        <v>10644</v>
      </c>
      <c r="K542" s="73" t="str">
        <f t="shared" si="8"/>
        <v/>
      </c>
      <c r="L542" s="12"/>
    </row>
    <row r="543" spans="2:12" ht="15.6" x14ac:dyDescent="0.3">
      <c r="B543" s="34" t="s">
        <v>5919</v>
      </c>
      <c r="C543" s="14" t="s">
        <v>5920</v>
      </c>
      <c r="D543" s="13" t="s">
        <v>10045</v>
      </c>
      <c r="E543" s="13" t="s">
        <v>16</v>
      </c>
      <c r="F543" s="27">
        <v>3</v>
      </c>
      <c r="G543" s="40">
        <v>23.64</v>
      </c>
      <c r="H543" s="13"/>
      <c r="I543" s="17">
        <f>Таб04_29[[#This Row],[Цена]]*Таб04_29[[#This Row],[Заказ]]</f>
        <v>0</v>
      </c>
      <c r="J543" s="18" t="s">
        <v>10644</v>
      </c>
      <c r="K543" s="73" t="str">
        <f t="shared" si="8"/>
        <v/>
      </c>
      <c r="L543" s="12"/>
    </row>
    <row r="544" spans="2:12" ht="15.6" x14ac:dyDescent="0.3">
      <c r="B544" s="34" t="s">
        <v>5921</v>
      </c>
      <c r="C544" s="14" t="s">
        <v>5922</v>
      </c>
      <c r="D544" s="13" t="s">
        <v>10045</v>
      </c>
      <c r="E544" s="13" t="s">
        <v>16</v>
      </c>
      <c r="F544" s="27">
        <v>3</v>
      </c>
      <c r="G544" s="40">
        <v>22.93</v>
      </c>
      <c r="H544" s="13"/>
      <c r="I544" s="17">
        <f>Таб04_29[[#This Row],[Цена]]*Таб04_29[[#This Row],[Заказ]]</f>
        <v>0</v>
      </c>
      <c r="J544" s="18" t="s">
        <v>10644</v>
      </c>
      <c r="K544" s="73" t="str">
        <f t="shared" si="8"/>
        <v/>
      </c>
      <c r="L544" s="12"/>
    </row>
    <row r="545" spans="2:12" ht="15.6" x14ac:dyDescent="0.3">
      <c r="B545" s="34" t="s">
        <v>5923</v>
      </c>
      <c r="C545" s="14" t="s">
        <v>5924</v>
      </c>
      <c r="D545" s="13" t="s">
        <v>10045</v>
      </c>
      <c r="E545" s="13" t="s">
        <v>16</v>
      </c>
      <c r="F545" s="27">
        <v>3</v>
      </c>
      <c r="G545" s="40">
        <v>15.49</v>
      </c>
      <c r="H545" s="13"/>
      <c r="I545" s="17">
        <f>Таб04_29[[#This Row],[Цена]]*Таб04_29[[#This Row],[Заказ]]</f>
        <v>0</v>
      </c>
      <c r="J545" s="18" t="s">
        <v>10644</v>
      </c>
      <c r="K545" s="73" t="str">
        <f t="shared" si="8"/>
        <v/>
      </c>
      <c r="L545" s="12"/>
    </row>
    <row r="546" spans="2:12" ht="15.6" x14ac:dyDescent="0.3">
      <c r="B546" s="34" t="s">
        <v>5925</v>
      </c>
      <c r="C546" s="14" t="s">
        <v>5926</v>
      </c>
      <c r="D546" s="13" t="s">
        <v>10220</v>
      </c>
      <c r="E546" s="13" t="s">
        <v>16</v>
      </c>
      <c r="F546" s="27">
        <v>3</v>
      </c>
      <c r="G546" s="40">
        <v>26.25</v>
      </c>
      <c r="H546" s="13"/>
      <c r="I546" s="17">
        <f>Таб04_29[[#This Row],[Цена]]*Таб04_29[[#This Row],[Заказ]]</f>
        <v>0</v>
      </c>
      <c r="J546" s="18" t="s">
        <v>10644</v>
      </c>
      <c r="K546" s="73" t="str">
        <f t="shared" si="8"/>
        <v/>
      </c>
      <c r="L546" s="12"/>
    </row>
    <row r="547" spans="2:12" ht="15.6" x14ac:dyDescent="0.3">
      <c r="B547" s="34" t="s">
        <v>5927</v>
      </c>
      <c r="C547" s="14" t="s">
        <v>5928</v>
      </c>
      <c r="D547" s="13" t="s">
        <v>10045</v>
      </c>
      <c r="E547" s="13" t="s">
        <v>16</v>
      </c>
      <c r="F547" s="27">
        <v>3</v>
      </c>
      <c r="G547" s="40">
        <v>23.64</v>
      </c>
      <c r="H547" s="13"/>
      <c r="I547" s="17">
        <f>Таб04_29[[#This Row],[Цена]]*Таб04_29[[#This Row],[Заказ]]</f>
        <v>0</v>
      </c>
      <c r="J547" s="18" t="s">
        <v>10644</v>
      </c>
      <c r="K547" s="73" t="str">
        <f t="shared" si="8"/>
        <v/>
      </c>
      <c r="L547" s="12"/>
    </row>
    <row r="548" spans="2:12" ht="15.6" x14ac:dyDescent="0.3">
      <c r="B548" s="34" t="s">
        <v>5929</v>
      </c>
      <c r="C548" s="14" t="s">
        <v>5930</v>
      </c>
      <c r="D548" s="13" t="s">
        <v>10548</v>
      </c>
      <c r="E548" s="13" t="s">
        <v>16</v>
      </c>
      <c r="F548" s="27">
        <v>1</v>
      </c>
      <c r="G548" s="40">
        <v>14.06</v>
      </c>
      <c r="H548" s="13"/>
      <c r="I548" s="17">
        <f>Таб04_29[[#This Row],[Цена]]*Таб04_29[[#This Row],[Заказ]]</f>
        <v>0</v>
      </c>
      <c r="J548" s="18" t="s">
        <v>10644</v>
      </c>
      <c r="K548" s="73" t="str">
        <f t="shared" si="8"/>
        <v/>
      </c>
      <c r="L548" s="12"/>
    </row>
    <row r="549" spans="2:12" ht="15.6" x14ac:dyDescent="0.3">
      <c r="B549" s="34" t="s">
        <v>5931</v>
      </c>
      <c r="C549" s="14" t="s">
        <v>5932</v>
      </c>
      <c r="D549" s="13" t="s">
        <v>10220</v>
      </c>
      <c r="E549" s="13" t="s">
        <v>16</v>
      </c>
      <c r="F549" s="27">
        <v>3</v>
      </c>
      <c r="G549" s="40">
        <v>26.96</v>
      </c>
      <c r="H549" s="13"/>
      <c r="I549" s="17">
        <f>Таб04_29[[#This Row],[Цена]]*Таб04_29[[#This Row],[Заказ]]</f>
        <v>0</v>
      </c>
      <c r="J549" s="18" t="s">
        <v>10644</v>
      </c>
      <c r="K549" s="73" t="str">
        <f t="shared" si="8"/>
        <v/>
      </c>
      <c r="L549" s="12"/>
    </row>
    <row r="550" spans="2:12" ht="15.6" x14ac:dyDescent="0.3">
      <c r="B550" s="34" t="s">
        <v>5933</v>
      </c>
      <c r="C550" s="14" t="s">
        <v>5934</v>
      </c>
      <c r="D550" s="13" t="s">
        <v>10045</v>
      </c>
      <c r="E550" s="13" t="s">
        <v>16</v>
      </c>
      <c r="F550" s="27">
        <v>3</v>
      </c>
      <c r="G550" s="40">
        <v>23.64</v>
      </c>
      <c r="H550" s="13"/>
      <c r="I550" s="17">
        <f>Таб04_29[[#This Row],[Цена]]*Таб04_29[[#This Row],[Заказ]]</f>
        <v>0</v>
      </c>
      <c r="J550" s="18" t="s">
        <v>10644</v>
      </c>
      <c r="K550" s="73" t="str">
        <f t="shared" si="8"/>
        <v/>
      </c>
      <c r="L550" s="12"/>
    </row>
    <row r="551" spans="2:12" ht="15.6" x14ac:dyDescent="0.3">
      <c r="B551" s="34" t="s">
        <v>5935</v>
      </c>
      <c r="C551" s="14" t="s">
        <v>5936</v>
      </c>
      <c r="D551" s="13" t="s">
        <v>10045</v>
      </c>
      <c r="E551" s="13" t="s">
        <v>16</v>
      </c>
      <c r="F551" s="27">
        <v>3</v>
      </c>
      <c r="G551" s="40">
        <v>19.75</v>
      </c>
      <c r="H551" s="13"/>
      <c r="I551" s="17">
        <f>Таб04_29[[#This Row],[Цена]]*Таб04_29[[#This Row],[Заказ]]</f>
        <v>0</v>
      </c>
      <c r="J551" s="18" t="s">
        <v>10644</v>
      </c>
      <c r="K551" s="73" t="str">
        <f t="shared" si="8"/>
        <v/>
      </c>
      <c r="L551" s="12"/>
    </row>
    <row r="552" spans="2:12" ht="15.6" x14ac:dyDescent="0.3">
      <c r="B552" s="34" t="s">
        <v>5937</v>
      </c>
      <c r="C552" s="14" t="s">
        <v>5938</v>
      </c>
      <c r="D552" s="13" t="s">
        <v>10045</v>
      </c>
      <c r="E552" s="13" t="s">
        <v>16</v>
      </c>
      <c r="F552" s="27">
        <v>3</v>
      </c>
      <c r="G552" s="40">
        <v>23.64</v>
      </c>
      <c r="H552" s="13"/>
      <c r="I552" s="17">
        <f>Таб04_29[[#This Row],[Цена]]*Таб04_29[[#This Row],[Заказ]]</f>
        <v>0</v>
      </c>
      <c r="J552" s="18" t="s">
        <v>10644</v>
      </c>
      <c r="K552" s="73" t="str">
        <f t="shared" si="8"/>
        <v/>
      </c>
      <c r="L552" s="12"/>
    </row>
    <row r="553" spans="2:12" ht="15.6" x14ac:dyDescent="0.3">
      <c r="B553" s="34" t="s">
        <v>5939</v>
      </c>
      <c r="C553" s="14" t="s">
        <v>5940</v>
      </c>
      <c r="D553" s="13" t="s">
        <v>10220</v>
      </c>
      <c r="E553" s="13" t="s">
        <v>16</v>
      </c>
      <c r="F553" s="27">
        <v>3</v>
      </c>
      <c r="G553" s="40">
        <v>26.25</v>
      </c>
      <c r="H553" s="13"/>
      <c r="I553" s="17">
        <f>Таб04_29[[#This Row],[Цена]]*Таб04_29[[#This Row],[Заказ]]</f>
        <v>0</v>
      </c>
      <c r="J553" s="18" t="s">
        <v>10644</v>
      </c>
      <c r="K553" s="73" t="str">
        <f t="shared" si="8"/>
        <v/>
      </c>
      <c r="L553" s="12"/>
    </row>
    <row r="554" spans="2:12" ht="15.6" x14ac:dyDescent="0.3">
      <c r="B554" s="34" t="s">
        <v>5941</v>
      </c>
      <c r="C554" s="14" t="s">
        <v>5942</v>
      </c>
      <c r="D554" s="13" t="s">
        <v>10220</v>
      </c>
      <c r="E554" s="13" t="s">
        <v>16</v>
      </c>
      <c r="F554" s="27">
        <v>3</v>
      </c>
      <c r="G554" s="40">
        <v>26.96</v>
      </c>
      <c r="H554" s="13"/>
      <c r="I554" s="17">
        <f>Таб04_29[[#This Row],[Цена]]*Таб04_29[[#This Row],[Заказ]]</f>
        <v>0</v>
      </c>
      <c r="J554" s="18" t="s">
        <v>10644</v>
      </c>
      <c r="K554" s="73" t="str">
        <f t="shared" si="8"/>
        <v/>
      </c>
      <c r="L554" s="12"/>
    </row>
    <row r="555" spans="2:12" ht="15.6" x14ac:dyDescent="0.3">
      <c r="B555" s="34" t="s">
        <v>5943</v>
      </c>
      <c r="C555" s="14" t="s">
        <v>5944</v>
      </c>
      <c r="D555" s="13" t="s">
        <v>10220</v>
      </c>
      <c r="E555" s="13" t="s">
        <v>16</v>
      </c>
      <c r="F555" s="27">
        <v>3</v>
      </c>
      <c r="G555" s="40">
        <v>27.31</v>
      </c>
      <c r="H555" s="13"/>
      <c r="I555" s="17">
        <f>Таб04_29[[#This Row],[Цена]]*Таб04_29[[#This Row],[Заказ]]</f>
        <v>0</v>
      </c>
      <c r="J555" s="18" t="s">
        <v>10644</v>
      </c>
      <c r="K555" s="73" t="str">
        <f t="shared" si="8"/>
        <v/>
      </c>
      <c r="L555" s="12"/>
    </row>
    <row r="556" spans="2:12" ht="15.6" x14ac:dyDescent="0.3">
      <c r="B556" s="34" t="s">
        <v>5831</v>
      </c>
      <c r="C556" s="14" t="s">
        <v>5832</v>
      </c>
      <c r="D556" s="13" t="s">
        <v>10045</v>
      </c>
      <c r="E556" s="13" t="s">
        <v>16</v>
      </c>
      <c r="F556" s="27">
        <v>3</v>
      </c>
      <c r="G556" s="40">
        <v>23.64</v>
      </c>
      <c r="H556" s="13"/>
      <c r="I556" s="17">
        <f>Таб04_29[[#This Row],[Цена]]*Таб04_29[[#This Row],[Заказ]]</f>
        <v>0</v>
      </c>
      <c r="J556" s="18" t="s">
        <v>10644</v>
      </c>
      <c r="K556" s="73" t="str">
        <f t="shared" si="8"/>
        <v/>
      </c>
      <c r="L556" s="12"/>
    </row>
    <row r="557" spans="2:12" ht="15.6" x14ac:dyDescent="0.3">
      <c r="B557" s="34" t="s">
        <v>5837</v>
      </c>
      <c r="C557" s="14" t="s">
        <v>5838</v>
      </c>
      <c r="D557" s="13" t="s">
        <v>10045</v>
      </c>
      <c r="E557" s="13" t="s">
        <v>16</v>
      </c>
      <c r="F557" s="27">
        <v>3</v>
      </c>
      <c r="G557" s="40">
        <v>23.64</v>
      </c>
      <c r="H557" s="13"/>
      <c r="I557" s="17">
        <f>Таб04_29[[#This Row],[Цена]]*Таб04_29[[#This Row],[Заказ]]</f>
        <v>0</v>
      </c>
      <c r="J557" s="18" t="s">
        <v>10644</v>
      </c>
      <c r="K557" s="73" t="str">
        <f t="shared" si="8"/>
        <v/>
      </c>
      <c r="L557" s="12"/>
    </row>
    <row r="558" spans="2:12" ht="15.6" x14ac:dyDescent="0.3">
      <c r="B558" s="34" t="s">
        <v>5725</v>
      </c>
      <c r="C558" s="14" t="s">
        <v>5726</v>
      </c>
      <c r="D558" s="13" t="s">
        <v>10220</v>
      </c>
      <c r="E558" s="13" t="s">
        <v>16</v>
      </c>
      <c r="F558" s="27">
        <v>3</v>
      </c>
      <c r="G558" s="40">
        <v>26.96</v>
      </c>
      <c r="H558" s="13"/>
      <c r="I558" s="17">
        <f>Таб04_29[[#This Row],[Цена]]*Таб04_29[[#This Row],[Заказ]]</f>
        <v>0</v>
      </c>
      <c r="J558" s="18" t="s">
        <v>10644</v>
      </c>
      <c r="K558" s="73" t="str">
        <f t="shared" si="8"/>
        <v/>
      </c>
      <c r="L558" s="12"/>
    </row>
    <row r="559" spans="2:12" ht="15.6" x14ac:dyDescent="0.3">
      <c r="B559" s="34" t="s">
        <v>5727</v>
      </c>
      <c r="C559" s="14" t="s">
        <v>5728</v>
      </c>
      <c r="D559" s="13" t="s">
        <v>10045</v>
      </c>
      <c r="E559" s="13" t="s">
        <v>16</v>
      </c>
      <c r="F559" s="27">
        <v>3</v>
      </c>
      <c r="G559" s="40">
        <v>23.64</v>
      </c>
      <c r="H559" s="13"/>
      <c r="I559" s="17">
        <f>Таб04_29[[#This Row],[Цена]]*Таб04_29[[#This Row],[Заказ]]</f>
        <v>0</v>
      </c>
      <c r="J559" s="18" t="s">
        <v>10644</v>
      </c>
      <c r="K559" s="73" t="str">
        <f t="shared" si="8"/>
        <v/>
      </c>
      <c r="L559" s="12"/>
    </row>
    <row r="560" spans="2:12" ht="15.6" x14ac:dyDescent="0.3">
      <c r="B560" s="34" t="s">
        <v>5729</v>
      </c>
      <c r="C560" s="14" t="s">
        <v>5730</v>
      </c>
      <c r="D560" s="13" t="s">
        <v>10045</v>
      </c>
      <c r="E560" s="13" t="s">
        <v>16</v>
      </c>
      <c r="F560" s="27">
        <v>3</v>
      </c>
      <c r="G560" s="40">
        <v>23.64</v>
      </c>
      <c r="H560" s="13"/>
      <c r="I560" s="17">
        <f>Таб04_29[[#This Row],[Цена]]*Таб04_29[[#This Row],[Заказ]]</f>
        <v>0</v>
      </c>
      <c r="J560" s="18" t="s">
        <v>10644</v>
      </c>
      <c r="K560" s="73" t="str">
        <f t="shared" si="8"/>
        <v/>
      </c>
      <c r="L560" s="12"/>
    </row>
    <row r="561" spans="2:12" ht="15.6" x14ac:dyDescent="0.3">
      <c r="B561" s="34" t="s">
        <v>5731</v>
      </c>
      <c r="C561" s="14" t="s">
        <v>5732</v>
      </c>
      <c r="D561" s="13" t="s">
        <v>10548</v>
      </c>
      <c r="E561" s="13" t="s">
        <v>16</v>
      </c>
      <c r="F561" s="27">
        <v>1</v>
      </c>
      <c r="G561" s="40">
        <v>15.47</v>
      </c>
      <c r="H561" s="13"/>
      <c r="I561" s="17">
        <f>Таб04_29[[#This Row],[Цена]]*Таб04_29[[#This Row],[Заказ]]</f>
        <v>0</v>
      </c>
      <c r="J561" s="18" t="s">
        <v>10644</v>
      </c>
      <c r="K561" s="73" t="str">
        <f t="shared" si="8"/>
        <v/>
      </c>
      <c r="L561" s="12"/>
    </row>
    <row r="562" spans="2:12" ht="15.6" x14ac:dyDescent="0.3">
      <c r="B562" s="34" t="s">
        <v>5733</v>
      </c>
      <c r="C562" s="14" t="s">
        <v>5734</v>
      </c>
      <c r="D562" s="13" t="s">
        <v>10220</v>
      </c>
      <c r="E562" s="13" t="s">
        <v>16</v>
      </c>
      <c r="F562" s="27">
        <v>3</v>
      </c>
      <c r="G562" s="40">
        <v>26.96</v>
      </c>
      <c r="H562" s="13"/>
      <c r="I562" s="17">
        <f>Таб04_29[[#This Row],[Цена]]*Таб04_29[[#This Row],[Заказ]]</f>
        <v>0</v>
      </c>
      <c r="J562" s="18" t="s">
        <v>10644</v>
      </c>
      <c r="K562" s="73" t="str">
        <f t="shared" si="8"/>
        <v/>
      </c>
      <c r="L562" s="12"/>
    </row>
    <row r="563" spans="2:12" ht="15.6" x14ac:dyDescent="0.3">
      <c r="B563" s="34" t="s">
        <v>5735</v>
      </c>
      <c r="C563" s="14" t="s">
        <v>5736</v>
      </c>
      <c r="D563" s="13" t="s">
        <v>10045</v>
      </c>
      <c r="E563" s="13" t="s">
        <v>16</v>
      </c>
      <c r="F563" s="27">
        <v>3</v>
      </c>
      <c r="G563" s="40">
        <v>22.93</v>
      </c>
      <c r="H563" s="13"/>
      <c r="I563" s="17">
        <f>Таб04_29[[#This Row],[Цена]]*Таб04_29[[#This Row],[Заказ]]</f>
        <v>0</v>
      </c>
      <c r="J563" s="18" t="s">
        <v>10644</v>
      </c>
      <c r="K563" s="73" t="str">
        <f t="shared" si="8"/>
        <v/>
      </c>
      <c r="L563" s="12"/>
    </row>
    <row r="564" spans="2:12" ht="15.6" x14ac:dyDescent="0.3">
      <c r="B564" s="34" t="s">
        <v>5737</v>
      </c>
      <c r="C564" s="14" t="s">
        <v>5738</v>
      </c>
      <c r="D564" s="13" t="s">
        <v>10548</v>
      </c>
      <c r="E564" s="13" t="s">
        <v>16</v>
      </c>
      <c r="F564" s="27">
        <v>1</v>
      </c>
      <c r="G564" s="40">
        <v>15.47</v>
      </c>
      <c r="H564" s="13"/>
      <c r="I564" s="17">
        <f>Таб04_29[[#This Row],[Цена]]*Таб04_29[[#This Row],[Заказ]]</f>
        <v>0</v>
      </c>
      <c r="J564" s="18" t="s">
        <v>10644</v>
      </c>
      <c r="K564" s="73" t="str">
        <f t="shared" si="8"/>
        <v/>
      </c>
      <c r="L564" s="12"/>
    </row>
    <row r="565" spans="2:12" ht="15.6" x14ac:dyDescent="0.3">
      <c r="B565" s="34" t="s">
        <v>5739</v>
      </c>
      <c r="C565" s="14" t="s">
        <v>5740</v>
      </c>
      <c r="D565" s="13" t="s">
        <v>10045</v>
      </c>
      <c r="E565" s="13" t="s">
        <v>16</v>
      </c>
      <c r="F565" s="27">
        <v>3</v>
      </c>
      <c r="G565" s="40">
        <v>22.93</v>
      </c>
      <c r="H565" s="13"/>
      <c r="I565" s="17">
        <f>Таб04_29[[#This Row],[Цена]]*Таб04_29[[#This Row],[Заказ]]</f>
        <v>0</v>
      </c>
      <c r="J565" s="18" t="s">
        <v>10644</v>
      </c>
      <c r="K565" s="73" t="str">
        <f t="shared" si="8"/>
        <v/>
      </c>
      <c r="L565" s="12"/>
    </row>
    <row r="566" spans="2:12" ht="15.6" x14ac:dyDescent="0.3">
      <c r="B566" s="34" t="s">
        <v>5741</v>
      </c>
      <c r="C566" s="14" t="s">
        <v>5742</v>
      </c>
      <c r="D566" s="13" t="s">
        <v>10045</v>
      </c>
      <c r="E566" s="13" t="s">
        <v>16</v>
      </c>
      <c r="F566" s="27">
        <v>3</v>
      </c>
      <c r="G566" s="40">
        <v>23.64</v>
      </c>
      <c r="H566" s="13"/>
      <c r="I566" s="17">
        <f>Таб04_29[[#This Row],[Цена]]*Таб04_29[[#This Row],[Заказ]]</f>
        <v>0</v>
      </c>
      <c r="J566" s="18" t="s">
        <v>10644</v>
      </c>
      <c r="K566" s="73" t="str">
        <f t="shared" si="8"/>
        <v/>
      </c>
      <c r="L566" s="12"/>
    </row>
    <row r="567" spans="2:12" ht="15.6" x14ac:dyDescent="0.3">
      <c r="B567" s="34" t="s">
        <v>5743</v>
      </c>
      <c r="C567" s="14" t="s">
        <v>5744</v>
      </c>
      <c r="D567" s="13" t="s">
        <v>10045</v>
      </c>
      <c r="E567" s="13" t="s">
        <v>16</v>
      </c>
      <c r="F567" s="27">
        <v>3</v>
      </c>
      <c r="G567" s="40">
        <v>23.64</v>
      </c>
      <c r="H567" s="13"/>
      <c r="I567" s="17">
        <f>Таб04_29[[#This Row],[Цена]]*Таб04_29[[#This Row],[Заказ]]</f>
        <v>0</v>
      </c>
      <c r="J567" s="18" t="s">
        <v>10644</v>
      </c>
      <c r="K567" s="73" t="str">
        <f t="shared" si="8"/>
        <v/>
      </c>
      <c r="L567" s="12"/>
    </row>
    <row r="568" spans="2:12" ht="15.6" x14ac:dyDescent="0.3">
      <c r="B568" s="34" t="s">
        <v>5745</v>
      </c>
      <c r="C568" s="14" t="s">
        <v>5746</v>
      </c>
      <c r="D568" s="13" t="s">
        <v>10220</v>
      </c>
      <c r="E568" s="13" t="s">
        <v>16</v>
      </c>
      <c r="F568" s="27">
        <v>3</v>
      </c>
      <c r="G568" s="40">
        <v>26.96</v>
      </c>
      <c r="H568" s="13"/>
      <c r="I568" s="17">
        <f>Таб04_29[[#This Row],[Цена]]*Таб04_29[[#This Row],[Заказ]]</f>
        <v>0</v>
      </c>
      <c r="J568" s="18" t="s">
        <v>10644</v>
      </c>
      <c r="K568" s="73" t="str">
        <f t="shared" si="8"/>
        <v/>
      </c>
      <c r="L568" s="12"/>
    </row>
    <row r="569" spans="2:12" ht="15.6" x14ac:dyDescent="0.3">
      <c r="B569" s="34" t="s">
        <v>5747</v>
      </c>
      <c r="C569" s="14" t="s">
        <v>5748</v>
      </c>
      <c r="D569" s="13" t="s">
        <v>10220</v>
      </c>
      <c r="E569" s="13" t="s">
        <v>16</v>
      </c>
      <c r="F569" s="27">
        <v>3</v>
      </c>
      <c r="G569" s="40">
        <v>28.38</v>
      </c>
      <c r="H569" s="13"/>
      <c r="I569" s="17">
        <f>Таб04_29[[#This Row],[Цена]]*Таб04_29[[#This Row],[Заказ]]</f>
        <v>0</v>
      </c>
      <c r="J569" s="18" t="s">
        <v>10644</v>
      </c>
      <c r="K569" s="73" t="str">
        <f t="shared" si="8"/>
        <v/>
      </c>
      <c r="L569" s="12"/>
    </row>
    <row r="570" spans="2:12" ht="15.6" x14ac:dyDescent="0.3">
      <c r="B570" s="34" t="s">
        <v>5749</v>
      </c>
      <c r="C570" s="14" t="s">
        <v>5750</v>
      </c>
      <c r="D570" s="13" t="s">
        <v>10220</v>
      </c>
      <c r="E570" s="13" t="s">
        <v>16</v>
      </c>
      <c r="F570" s="27">
        <v>3</v>
      </c>
      <c r="G570" s="40">
        <v>29.79</v>
      </c>
      <c r="H570" s="13"/>
      <c r="I570" s="17">
        <f>Таб04_29[[#This Row],[Цена]]*Таб04_29[[#This Row],[Заказ]]</f>
        <v>0</v>
      </c>
      <c r="J570" s="18" t="s">
        <v>10644</v>
      </c>
      <c r="K570" s="73" t="str">
        <f t="shared" si="8"/>
        <v/>
      </c>
      <c r="L570" s="12"/>
    </row>
    <row r="571" spans="2:12" ht="15.6" x14ac:dyDescent="0.3">
      <c r="B571" s="34" t="s">
        <v>5751</v>
      </c>
      <c r="C571" s="14" t="s">
        <v>5752</v>
      </c>
      <c r="D571" s="13" t="s">
        <v>10546</v>
      </c>
      <c r="E571" s="13" t="s">
        <v>16</v>
      </c>
      <c r="F571" s="27">
        <v>5</v>
      </c>
      <c r="G571" s="40">
        <v>17.13</v>
      </c>
      <c r="H571" s="13"/>
      <c r="I571" s="17">
        <f>Таб04_29[[#This Row],[Цена]]*Таб04_29[[#This Row],[Заказ]]</f>
        <v>0</v>
      </c>
      <c r="J571" s="18" t="s">
        <v>10644</v>
      </c>
      <c r="K571" s="73" t="str">
        <f t="shared" si="8"/>
        <v/>
      </c>
      <c r="L571" s="12"/>
    </row>
    <row r="572" spans="2:12" ht="15.6" x14ac:dyDescent="0.3">
      <c r="B572" s="34" t="s">
        <v>5753</v>
      </c>
      <c r="C572" s="14" t="s">
        <v>5754</v>
      </c>
      <c r="D572" s="13" t="s">
        <v>10045</v>
      </c>
      <c r="E572" s="13" t="s">
        <v>16</v>
      </c>
      <c r="F572" s="27">
        <v>3</v>
      </c>
      <c r="G572" s="40">
        <v>23.64</v>
      </c>
      <c r="H572" s="13"/>
      <c r="I572" s="17">
        <f>Таб04_29[[#This Row],[Цена]]*Таб04_29[[#This Row],[Заказ]]</f>
        <v>0</v>
      </c>
      <c r="J572" s="18" t="s">
        <v>10644</v>
      </c>
      <c r="K572" s="73" t="str">
        <f t="shared" si="8"/>
        <v/>
      </c>
      <c r="L572" s="12"/>
    </row>
    <row r="573" spans="2:12" ht="15.6" x14ac:dyDescent="0.3">
      <c r="B573" s="34" t="s">
        <v>5755</v>
      </c>
      <c r="C573" s="14" t="s">
        <v>5756</v>
      </c>
      <c r="D573" s="13" t="s">
        <v>10045</v>
      </c>
      <c r="E573" s="13" t="s">
        <v>16</v>
      </c>
      <c r="F573" s="27">
        <v>3</v>
      </c>
      <c r="G573" s="40">
        <v>22.93</v>
      </c>
      <c r="H573" s="13"/>
      <c r="I573" s="17">
        <f>Таб04_29[[#This Row],[Цена]]*Таб04_29[[#This Row],[Заказ]]</f>
        <v>0</v>
      </c>
      <c r="J573" s="18" t="s">
        <v>10644</v>
      </c>
      <c r="K573" s="73" t="str">
        <f t="shared" si="8"/>
        <v/>
      </c>
      <c r="L573" s="12"/>
    </row>
    <row r="574" spans="2:12" ht="15.6" x14ac:dyDescent="0.3">
      <c r="B574" s="34" t="s">
        <v>5757</v>
      </c>
      <c r="C574" s="14" t="s">
        <v>5758</v>
      </c>
      <c r="D574" s="13" t="s">
        <v>10220</v>
      </c>
      <c r="E574" s="13" t="s">
        <v>16</v>
      </c>
      <c r="F574" s="27">
        <v>3</v>
      </c>
      <c r="G574" s="40">
        <v>26.96</v>
      </c>
      <c r="H574" s="13"/>
      <c r="I574" s="17">
        <f>Таб04_29[[#This Row],[Цена]]*Таб04_29[[#This Row],[Заказ]]</f>
        <v>0</v>
      </c>
      <c r="J574" s="18" t="s">
        <v>10644</v>
      </c>
      <c r="K574" s="73" t="str">
        <f t="shared" si="8"/>
        <v/>
      </c>
      <c r="L574" s="12"/>
    </row>
    <row r="575" spans="2:12" ht="15.6" x14ac:dyDescent="0.3">
      <c r="B575" s="34" t="s">
        <v>5759</v>
      </c>
      <c r="C575" s="14" t="s">
        <v>5760</v>
      </c>
      <c r="D575" s="13" t="s">
        <v>10190</v>
      </c>
      <c r="E575" s="13" t="s">
        <v>16</v>
      </c>
      <c r="F575" s="27">
        <v>1</v>
      </c>
      <c r="G575" s="40">
        <v>67.400000000000006</v>
      </c>
      <c r="H575" s="13"/>
      <c r="I575" s="17">
        <f>Таб04_29[[#This Row],[Цена]]*Таб04_29[[#This Row],[Заказ]]</f>
        <v>0</v>
      </c>
      <c r="J575" s="18" t="s">
        <v>10644</v>
      </c>
      <c r="K575" s="73" t="str">
        <f t="shared" si="8"/>
        <v/>
      </c>
      <c r="L575" s="12"/>
    </row>
    <row r="576" spans="2:12" ht="15.6" x14ac:dyDescent="0.3">
      <c r="B576" s="34" t="s">
        <v>5761</v>
      </c>
      <c r="C576" s="14" t="s">
        <v>5762</v>
      </c>
      <c r="D576" s="13" t="s">
        <v>10045</v>
      </c>
      <c r="E576" s="13" t="s">
        <v>16</v>
      </c>
      <c r="F576" s="27">
        <v>3</v>
      </c>
      <c r="G576" s="40">
        <v>18.68</v>
      </c>
      <c r="H576" s="13"/>
      <c r="I576" s="17">
        <f>Таб04_29[[#This Row],[Цена]]*Таб04_29[[#This Row],[Заказ]]</f>
        <v>0</v>
      </c>
      <c r="J576" s="18" t="s">
        <v>10644</v>
      </c>
      <c r="K576" s="73" t="str">
        <f t="shared" si="8"/>
        <v/>
      </c>
      <c r="L576" s="12"/>
    </row>
    <row r="577" spans="2:12" ht="15.6" x14ac:dyDescent="0.3">
      <c r="B577" s="34" t="s">
        <v>5763</v>
      </c>
      <c r="C577" s="14" t="s">
        <v>5764</v>
      </c>
      <c r="D577" s="13" t="s">
        <v>10415</v>
      </c>
      <c r="E577" s="13" t="s">
        <v>16</v>
      </c>
      <c r="F577" s="27">
        <v>5</v>
      </c>
      <c r="G577" s="40">
        <v>13.13</v>
      </c>
      <c r="H577" s="13"/>
      <c r="I577" s="17">
        <f>Таб04_29[[#This Row],[Цена]]*Таб04_29[[#This Row],[Заказ]]</f>
        <v>0</v>
      </c>
      <c r="J577" s="18" t="s">
        <v>10644</v>
      </c>
      <c r="K577" s="73" t="str">
        <f t="shared" si="8"/>
        <v/>
      </c>
      <c r="L577" s="12"/>
    </row>
    <row r="578" spans="2:12" ht="15.6" x14ac:dyDescent="0.3">
      <c r="B578" s="34" t="s">
        <v>5765</v>
      </c>
      <c r="C578" s="14" t="s">
        <v>5766</v>
      </c>
      <c r="D578" s="13" t="s">
        <v>10045</v>
      </c>
      <c r="E578" s="13" t="s">
        <v>16</v>
      </c>
      <c r="F578" s="27">
        <v>3</v>
      </c>
      <c r="G578" s="40">
        <v>23.99</v>
      </c>
      <c r="H578" s="13"/>
      <c r="I578" s="17">
        <f>Таб04_29[[#This Row],[Цена]]*Таб04_29[[#This Row],[Заказ]]</f>
        <v>0</v>
      </c>
      <c r="J578" s="18" t="s">
        <v>10644</v>
      </c>
      <c r="K578" s="73" t="str">
        <f t="shared" si="8"/>
        <v/>
      </c>
      <c r="L578" s="12"/>
    </row>
    <row r="579" spans="2:12" ht="15.6" x14ac:dyDescent="0.3">
      <c r="B579" s="34" t="s">
        <v>5767</v>
      </c>
      <c r="C579" s="14" t="s">
        <v>5768</v>
      </c>
      <c r="D579" s="13" t="s">
        <v>10190</v>
      </c>
      <c r="E579" s="13" t="s">
        <v>16</v>
      </c>
      <c r="F579" s="27">
        <v>1</v>
      </c>
      <c r="G579" s="40">
        <v>67.400000000000006</v>
      </c>
      <c r="H579" s="13"/>
      <c r="I579" s="17">
        <f>Таб04_29[[#This Row],[Цена]]*Таб04_29[[#This Row],[Заказ]]</f>
        <v>0</v>
      </c>
      <c r="J579" s="18" t="s">
        <v>10644</v>
      </c>
      <c r="K579" s="73" t="str">
        <f t="shared" si="8"/>
        <v/>
      </c>
      <c r="L579" s="12"/>
    </row>
    <row r="580" spans="2:12" ht="15.6" x14ac:dyDescent="0.3">
      <c r="B580" s="34" t="s">
        <v>5769</v>
      </c>
      <c r="C580" s="14" t="s">
        <v>5770</v>
      </c>
      <c r="D580" s="13" t="s">
        <v>10546</v>
      </c>
      <c r="E580" s="13" t="s">
        <v>16</v>
      </c>
      <c r="F580" s="27">
        <v>5</v>
      </c>
      <c r="G580" s="40">
        <v>17.13</v>
      </c>
      <c r="H580" s="13"/>
      <c r="I580" s="17">
        <f>Таб04_29[[#This Row],[Цена]]*Таб04_29[[#This Row],[Заказ]]</f>
        <v>0</v>
      </c>
      <c r="J580" s="18" t="s">
        <v>10644</v>
      </c>
      <c r="K580" s="73" t="str">
        <f t="shared" si="8"/>
        <v/>
      </c>
      <c r="L580" s="12"/>
    </row>
    <row r="581" spans="2:12" ht="15.6" x14ac:dyDescent="0.3">
      <c r="B581" s="34" t="s">
        <v>5771</v>
      </c>
      <c r="C581" s="14" t="s">
        <v>5772</v>
      </c>
      <c r="D581" s="13" t="s">
        <v>10045</v>
      </c>
      <c r="E581" s="13" t="s">
        <v>16</v>
      </c>
      <c r="F581" s="27">
        <v>3</v>
      </c>
      <c r="G581" s="40">
        <v>20.45</v>
      </c>
      <c r="H581" s="13"/>
      <c r="I581" s="17">
        <f>Таб04_29[[#This Row],[Цена]]*Таб04_29[[#This Row],[Заказ]]</f>
        <v>0</v>
      </c>
      <c r="J581" s="18" t="s">
        <v>10644</v>
      </c>
      <c r="K581" s="73" t="str">
        <f t="shared" si="8"/>
        <v/>
      </c>
      <c r="L581" s="12"/>
    </row>
    <row r="582" spans="2:12" ht="15.6" x14ac:dyDescent="0.3">
      <c r="B582" s="34" t="s">
        <v>5773</v>
      </c>
      <c r="C582" s="14" t="s">
        <v>5774</v>
      </c>
      <c r="D582" s="13" t="s">
        <v>10415</v>
      </c>
      <c r="E582" s="13" t="s">
        <v>16</v>
      </c>
      <c r="F582" s="27">
        <v>5</v>
      </c>
      <c r="G582" s="40">
        <v>13.13</v>
      </c>
      <c r="H582" s="13"/>
      <c r="I582" s="17">
        <f>Таб04_29[[#This Row],[Цена]]*Таб04_29[[#This Row],[Заказ]]</f>
        <v>0</v>
      </c>
      <c r="J582" s="18" t="s">
        <v>10644</v>
      </c>
      <c r="K582" s="73" t="str">
        <f t="shared" ref="K582:K645" si="9">IF(AND($K$4&gt;0,$K$4&lt;300),"Минимальный заказ по вкладке 300 евро","")</f>
        <v/>
      </c>
      <c r="L582" s="12"/>
    </row>
    <row r="583" spans="2:12" ht="15.6" x14ac:dyDescent="0.3">
      <c r="B583" s="34" t="s">
        <v>5775</v>
      </c>
      <c r="C583" s="14" t="s">
        <v>5776</v>
      </c>
      <c r="D583" s="13" t="s">
        <v>10045</v>
      </c>
      <c r="E583" s="13" t="s">
        <v>16</v>
      </c>
      <c r="F583" s="27">
        <v>3</v>
      </c>
      <c r="G583" s="40">
        <v>22.93</v>
      </c>
      <c r="H583" s="13"/>
      <c r="I583" s="17">
        <f>Таб04_29[[#This Row],[Цена]]*Таб04_29[[#This Row],[Заказ]]</f>
        <v>0</v>
      </c>
      <c r="J583" s="18" t="s">
        <v>10644</v>
      </c>
      <c r="K583" s="73" t="str">
        <f t="shared" si="9"/>
        <v/>
      </c>
      <c r="L583" s="12"/>
    </row>
    <row r="584" spans="2:12" ht="15.6" x14ac:dyDescent="0.3">
      <c r="B584" s="34" t="s">
        <v>5777</v>
      </c>
      <c r="C584" s="14" t="s">
        <v>5778</v>
      </c>
      <c r="D584" s="13" t="s">
        <v>10220</v>
      </c>
      <c r="E584" s="13" t="s">
        <v>16</v>
      </c>
      <c r="F584" s="27">
        <v>3</v>
      </c>
      <c r="G584" s="40">
        <v>27.31</v>
      </c>
      <c r="H584" s="13"/>
      <c r="I584" s="17">
        <f>Таб04_29[[#This Row],[Цена]]*Таб04_29[[#This Row],[Заказ]]</f>
        <v>0</v>
      </c>
      <c r="J584" s="18" t="s">
        <v>10644</v>
      </c>
      <c r="K584" s="73" t="str">
        <f t="shared" si="9"/>
        <v/>
      </c>
      <c r="L584" s="12"/>
    </row>
    <row r="585" spans="2:12" ht="15.6" x14ac:dyDescent="0.3">
      <c r="B585" s="34" t="s">
        <v>5779</v>
      </c>
      <c r="C585" s="14" t="s">
        <v>5780</v>
      </c>
      <c r="D585" s="13" t="s">
        <v>10045</v>
      </c>
      <c r="E585" s="13" t="s">
        <v>16</v>
      </c>
      <c r="F585" s="27">
        <v>3</v>
      </c>
      <c r="G585" s="40">
        <v>22.93</v>
      </c>
      <c r="H585" s="13"/>
      <c r="I585" s="17">
        <f>Таб04_29[[#This Row],[Цена]]*Таб04_29[[#This Row],[Заказ]]</f>
        <v>0</v>
      </c>
      <c r="J585" s="18" t="s">
        <v>10644</v>
      </c>
      <c r="K585" s="73" t="str">
        <f t="shared" si="9"/>
        <v/>
      </c>
      <c r="L585" s="12"/>
    </row>
    <row r="586" spans="2:12" ht="15.6" x14ac:dyDescent="0.3">
      <c r="B586" s="34" t="s">
        <v>5781</v>
      </c>
      <c r="C586" s="14" t="s">
        <v>5782</v>
      </c>
      <c r="D586" s="13" t="s">
        <v>10045</v>
      </c>
      <c r="E586" s="13" t="s">
        <v>16</v>
      </c>
      <c r="F586" s="27">
        <v>3</v>
      </c>
      <c r="G586" s="40">
        <v>22.93</v>
      </c>
      <c r="H586" s="13"/>
      <c r="I586" s="17">
        <f>Таб04_29[[#This Row],[Цена]]*Таб04_29[[#This Row],[Заказ]]</f>
        <v>0</v>
      </c>
      <c r="J586" s="18" t="s">
        <v>10644</v>
      </c>
      <c r="K586" s="73" t="str">
        <f t="shared" si="9"/>
        <v/>
      </c>
      <c r="L586" s="12"/>
    </row>
    <row r="587" spans="2:12" ht="15.6" x14ac:dyDescent="0.3">
      <c r="B587" s="34" t="s">
        <v>5783</v>
      </c>
      <c r="C587" s="14" t="s">
        <v>5784</v>
      </c>
      <c r="D587" s="13" t="s">
        <v>10548</v>
      </c>
      <c r="E587" s="13" t="s">
        <v>16</v>
      </c>
      <c r="F587" s="27">
        <v>1</v>
      </c>
      <c r="G587" s="40">
        <v>15.47</v>
      </c>
      <c r="H587" s="13"/>
      <c r="I587" s="17">
        <f>Таб04_29[[#This Row],[Цена]]*Таб04_29[[#This Row],[Заказ]]</f>
        <v>0</v>
      </c>
      <c r="J587" s="18" t="s">
        <v>10644</v>
      </c>
      <c r="K587" s="73" t="str">
        <f t="shared" si="9"/>
        <v/>
      </c>
      <c r="L587" s="12"/>
    </row>
    <row r="588" spans="2:12" ht="15.6" x14ac:dyDescent="0.3">
      <c r="B588" s="34" t="s">
        <v>5785</v>
      </c>
      <c r="C588" s="14" t="s">
        <v>5786</v>
      </c>
      <c r="D588" s="13" t="s">
        <v>10045</v>
      </c>
      <c r="E588" s="13" t="s">
        <v>16</v>
      </c>
      <c r="F588" s="27">
        <v>3</v>
      </c>
      <c r="G588" s="40">
        <v>22.93</v>
      </c>
      <c r="H588" s="13"/>
      <c r="I588" s="17">
        <f>Таб04_29[[#This Row],[Цена]]*Таб04_29[[#This Row],[Заказ]]</f>
        <v>0</v>
      </c>
      <c r="J588" s="18" t="s">
        <v>10644</v>
      </c>
      <c r="K588" s="73" t="str">
        <f t="shared" si="9"/>
        <v/>
      </c>
      <c r="L588" s="12"/>
    </row>
    <row r="589" spans="2:12" ht="15.6" x14ac:dyDescent="0.3">
      <c r="B589" s="34" t="s">
        <v>5787</v>
      </c>
      <c r="C589" s="14" t="s">
        <v>5788</v>
      </c>
      <c r="D589" s="13" t="s">
        <v>10045</v>
      </c>
      <c r="E589" s="13" t="s">
        <v>16</v>
      </c>
      <c r="F589" s="27">
        <v>3</v>
      </c>
      <c r="G589" s="40">
        <v>23.64</v>
      </c>
      <c r="H589" s="13"/>
      <c r="I589" s="17">
        <f>Таб04_29[[#This Row],[Цена]]*Таб04_29[[#This Row],[Заказ]]</f>
        <v>0</v>
      </c>
      <c r="J589" s="18" t="s">
        <v>10644</v>
      </c>
      <c r="K589" s="73" t="str">
        <f t="shared" si="9"/>
        <v/>
      </c>
      <c r="L589" s="12"/>
    </row>
    <row r="590" spans="2:12" ht="15.6" x14ac:dyDescent="0.3">
      <c r="B590" s="34" t="s">
        <v>5789</v>
      </c>
      <c r="C590" s="14" t="s">
        <v>5790</v>
      </c>
      <c r="D590" s="13" t="s">
        <v>10045</v>
      </c>
      <c r="E590" s="13" t="s">
        <v>16</v>
      </c>
      <c r="F590" s="27">
        <v>3</v>
      </c>
      <c r="G590" s="40">
        <v>23.64</v>
      </c>
      <c r="H590" s="13"/>
      <c r="I590" s="17">
        <f>Таб04_29[[#This Row],[Цена]]*Таб04_29[[#This Row],[Заказ]]</f>
        <v>0</v>
      </c>
      <c r="J590" s="18" t="s">
        <v>10644</v>
      </c>
      <c r="K590" s="73" t="str">
        <f t="shared" si="9"/>
        <v/>
      </c>
      <c r="L590" s="12"/>
    </row>
    <row r="591" spans="2:12" ht="15.6" x14ac:dyDescent="0.3">
      <c r="B591" s="34" t="s">
        <v>5791</v>
      </c>
      <c r="C591" s="14" t="s">
        <v>5792</v>
      </c>
      <c r="D591" s="13" t="s">
        <v>10220</v>
      </c>
      <c r="E591" s="13" t="s">
        <v>16</v>
      </c>
      <c r="F591" s="27">
        <v>3</v>
      </c>
      <c r="G591" s="40">
        <v>26.96</v>
      </c>
      <c r="H591" s="13"/>
      <c r="I591" s="17">
        <f>Таб04_29[[#This Row],[Цена]]*Таб04_29[[#This Row],[Заказ]]</f>
        <v>0</v>
      </c>
      <c r="J591" s="18" t="s">
        <v>10644</v>
      </c>
      <c r="K591" s="73" t="str">
        <f t="shared" si="9"/>
        <v/>
      </c>
      <c r="L591" s="12"/>
    </row>
    <row r="592" spans="2:12" ht="15.6" x14ac:dyDescent="0.3">
      <c r="B592" s="34" t="s">
        <v>5721</v>
      </c>
      <c r="C592" s="14" t="s">
        <v>5722</v>
      </c>
      <c r="D592" s="13" t="s">
        <v>10045</v>
      </c>
      <c r="E592" s="13" t="s">
        <v>16</v>
      </c>
      <c r="F592" s="27">
        <v>3</v>
      </c>
      <c r="G592" s="40">
        <v>12.66</v>
      </c>
      <c r="H592" s="13"/>
      <c r="I592" s="17">
        <f>Таб04_29[[#This Row],[Цена]]*Таб04_29[[#This Row],[Заказ]]</f>
        <v>0</v>
      </c>
      <c r="J592" s="18" t="s">
        <v>10644</v>
      </c>
      <c r="K592" s="73" t="str">
        <f t="shared" si="9"/>
        <v/>
      </c>
      <c r="L592" s="12"/>
    </row>
    <row r="593" spans="2:12" ht="15.6" x14ac:dyDescent="0.3">
      <c r="B593" s="34" t="s">
        <v>5723</v>
      </c>
      <c r="C593" s="14" t="s">
        <v>5724</v>
      </c>
      <c r="D593" s="13" t="s">
        <v>10220</v>
      </c>
      <c r="E593" s="13" t="s">
        <v>16</v>
      </c>
      <c r="F593" s="27">
        <v>3</v>
      </c>
      <c r="G593" s="40">
        <v>17.05</v>
      </c>
      <c r="H593" s="13"/>
      <c r="I593" s="17">
        <f>Таб04_29[[#This Row],[Цена]]*Таб04_29[[#This Row],[Заказ]]</f>
        <v>0</v>
      </c>
      <c r="J593" s="18" t="s">
        <v>10644</v>
      </c>
      <c r="K593" s="73" t="str">
        <f t="shared" si="9"/>
        <v/>
      </c>
      <c r="L593" s="12"/>
    </row>
    <row r="594" spans="2:12" ht="15.6" x14ac:dyDescent="0.3">
      <c r="B594" s="34" t="s">
        <v>5719</v>
      </c>
      <c r="C594" s="14" t="s">
        <v>5720</v>
      </c>
      <c r="D594" s="13" t="s">
        <v>10546</v>
      </c>
      <c r="E594" s="13" t="s">
        <v>16</v>
      </c>
      <c r="F594" s="27">
        <v>5</v>
      </c>
      <c r="G594" s="40">
        <v>7.57</v>
      </c>
      <c r="H594" s="13"/>
      <c r="I594" s="17">
        <f>Таб04_29[[#This Row],[Цена]]*Таб04_29[[#This Row],[Заказ]]</f>
        <v>0</v>
      </c>
      <c r="J594" s="18" t="s">
        <v>10644</v>
      </c>
      <c r="K594" s="73" t="str">
        <f t="shared" si="9"/>
        <v/>
      </c>
      <c r="L594" s="12"/>
    </row>
    <row r="595" spans="2:12" ht="15.6" x14ac:dyDescent="0.3">
      <c r="B595" s="34" t="s">
        <v>5845</v>
      </c>
      <c r="C595" s="14" t="s">
        <v>5846</v>
      </c>
      <c r="D595" s="13" t="s">
        <v>10045</v>
      </c>
      <c r="E595" s="13" t="s">
        <v>16</v>
      </c>
      <c r="F595" s="27">
        <v>3</v>
      </c>
      <c r="G595" s="40">
        <v>21.51</v>
      </c>
      <c r="H595" s="13"/>
      <c r="I595" s="17">
        <f>Таб04_29[[#This Row],[Цена]]*Таб04_29[[#This Row],[Заказ]]</f>
        <v>0</v>
      </c>
      <c r="J595" s="18" t="s">
        <v>10644</v>
      </c>
      <c r="K595" s="73" t="str">
        <f t="shared" si="9"/>
        <v/>
      </c>
      <c r="L595" s="12"/>
    </row>
    <row r="596" spans="2:12" ht="15.6" x14ac:dyDescent="0.3">
      <c r="B596" s="34" t="s">
        <v>5847</v>
      </c>
      <c r="C596" s="14" t="s">
        <v>5848</v>
      </c>
      <c r="D596" s="13" t="s">
        <v>10045</v>
      </c>
      <c r="E596" s="13" t="s">
        <v>16</v>
      </c>
      <c r="F596" s="27">
        <v>3</v>
      </c>
      <c r="G596" s="40">
        <v>23.64</v>
      </c>
      <c r="H596" s="13"/>
      <c r="I596" s="17">
        <f>Таб04_29[[#This Row],[Цена]]*Таб04_29[[#This Row],[Заказ]]</f>
        <v>0</v>
      </c>
      <c r="J596" s="18" t="s">
        <v>10644</v>
      </c>
      <c r="K596" s="73" t="str">
        <f t="shared" si="9"/>
        <v/>
      </c>
      <c r="L596" s="12"/>
    </row>
    <row r="597" spans="2:12" ht="15.6" x14ac:dyDescent="0.3">
      <c r="B597" s="34" t="s">
        <v>5849</v>
      </c>
      <c r="C597" s="14" t="s">
        <v>5850</v>
      </c>
      <c r="D597" s="13" t="s">
        <v>10045</v>
      </c>
      <c r="E597" s="13" t="s">
        <v>16</v>
      </c>
      <c r="F597" s="27">
        <v>3</v>
      </c>
      <c r="G597" s="40">
        <v>21.51</v>
      </c>
      <c r="H597" s="13"/>
      <c r="I597" s="17">
        <f>Таб04_29[[#This Row],[Цена]]*Таб04_29[[#This Row],[Заказ]]</f>
        <v>0</v>
      </c>
      <c r="J597" s="18" t="s">
        <v>10644</v>
      </c>
      <c r="K597" s="73" t="str">
        <f t="shared" si="9"/>
        <v/>
      </c>
      <c r="L597" s="12"/>
    </row>
    <row r="598" spans="2:12" ht="15.6" x14ac:dyDescent="0.3">
      <c r="B598" s="34" t="s">
        <v>5851</v>
      </c>
      <c r="C598" s="14" t="s">
        <v>5852</v>
      </c>
      <c r="D598" s="13" t="s">
        <v>10045</v>
      </c>
      <c r="E598" s="13" t="s">
        <v>16</v>
      </c>
      <c r="F598" s="27">
        <v>3</v>
      </c>
      <c r="G598" s="40">
        <v>22.93</v>
      </c>
      <c r="H598" s="13"/>
      <c r="I598" s="17">
        <f>Таб04_29[[#This Row],[Цена]]*Таб04_29[[#This Row],[Заказ]]</f>
        <v>0</v>
      </c>
      <c r="J598" s="18" t="s">
        <v>10644</v>
      </c>
      <c r="K598" s="73" t="str">
        <f t="shared" si="9"/>
        <v/>
      </c>
      <c r="L598" s="12"/>
    </row>
    <row r="599" spans="2:12" ht="15.6" x14ac:dyDescent="0.3">
      <c r="B599" s="34" t="s">
        <v>5853</v>
      </c>
      <c r="C599" s="14" t="s">
        <v>5854</v>
      </c>
      <c r="D599" s="13" t="s">
        <v>10045</v>
      </c>
      <c r="E599" s="13" t="s">
        <v>16</v>
      </c>
      <c r="F599" s="27">
        <v>3</v>
      </c>
      <c r="G599" s="40">
        <v>23.64</v>
      </c>
      <c r="H599" s="13"/>
      <c r="I599" s="17">
        <f>Таб04_29[[#This Row],[Цена]]*Таб04_29[[#This Row],[Заказ]]</f>
        <v>0</v>
      </c>
      <c r="J599" s="18" t="s">
        <v>10644</v>
      </c>
      <c r="K599" s="73" t="str">
        <f t="shared" si="9"/>
        <v/>
      </c>
      <c r="L599" s="12"/>
    </row>
    <row r="600" spans="2:12" ht="15.6" x14ac:dyDescent="0.3">
      <c r="B600" s="34" t="s">
        <v>5855</v>
      </c>
      <c r="C600" s="14" t="s">
        <v>5856</v>
      </c>
      <c r="D600" s="13" t="s">
        <v>10220</v>
      </c>
      <c r="E600" s="13" t="s">
        <v>16</v>
      </c>
      <c r="F600" s="27">
        <v>3</v>
      </c>
      <c r="G600" s="40">
        <v>26.25</v>
      </c>
      <c r="H600" s="13"/>
      <c r="I600" s="17">
        <f>Таб04_29[[#This Row],[Цена]]*Таб04_29[[#This Row],[Заказ]]</f>
        <v>0</v>
      </c>
      <c r="J600" s="18" t="s">
        <v>10644</v>
      </c>
      <c r="K600" s="73" t="str">
        <f t="shared" si="9"/>
        <v/>
      </c>
      <c r="L600" s="12"/>
    </row>
    <row r="601" spans="2:12" ht="15.6" x14ac:dyDescent="0.3">
      <c r="B601" s="34" t="s">
        <v>5857</v>
      </c>
      <c r="C601" s="14" t="s">
        <v>5858</v>
      </c>
      <c r="D601" s="13" t="s">
        <v>10045</v>
      </c>
      <c r="E601" s="13" t="s">
        <v>16</v>
      </c>
      <c r="F601" s="27">
        <v>3</v>
      </c>
      <c r="G601" s="40">
        <v>14.79</v>
      </c>
      <c r="H601" s="13"/>
      <c r="I601" s="17">
        <f>Таб04_29[[#This Row],[Цена]]*Таб04_29[[#This Row],[Заказ]]</f>
        <v>0</v>
      </c>
      <c r="J601" s="18" t="s">
        <v>10644</v>
      </c>
      <c r="K601" s="73" t="str">
        <f t="shared" si="9"/>
        <v/>
      </c>
      <c r="L601" s="12"/>
    </row>
    <row r="602" spans="2:12" ht="15.6" x14ac:dyDescent="0.3">
      <c r="B602" s="34" t="s">
        <v>5859</v>
      </c>
      <c r="C602" s="14" t="s">
        <v>5860</v>
      </c>
      <c r="D602" s="13" t="s">
        <v>10045</v>
      </c>
      <c r="E602" s="13" t="s">
        <v>16</v>
      </c>
      <c r="F602" s="27">
        <v>3</v>
      </c>
      <c r="G602" s="40">
        <v>23.64</v>
      </c>
      <c r="H602" s="13"/>
      <c r="I602" s="17">
        <f>Таб04_29[[#This Row],[Цена]]*Таб04_29[[#This Row],[Заказ]]</f>
        <v>0</v>
      </c>
      <c r="J602" s="18" t="s">
        <v>10644</v>
      </c>
      <c r="K602" s="73" t="str">
        <f t="shared" si="9"/>
        <v/>
      </c>
      <c r="L602" s="12"/>
    </row>
    <row r="603" spans="2:12" ht="15.6" x14ac:dyDescent="0.3">
      <c r="B603" s="34" t="s">
        <v>5861</v>
      </c>
      <c r="C603" s="14" t="s">
        <v>5862</v>
      </c>
      <c r="D603" s="13" t="s">
        <v>10045</v>
      </c>
      <c r="E603" s="13" t="s">
        <v>16</v>
      </c>
      <c r="F603" s="27">
        <v>3</v>
      </c>
      <c r="G603" s="40">
        <v>23.64</v>
      </c>
      <c r="H603" s="13"/>
      <c r="I603" s="17">
        <f>Таб04_29[[#This Row],[Цена]]*Таб04_29[[#This Row],[Заказ]]</f>
        <v>0</v>
      </c>
      <c r="J603" s="18" t="s">
        <v>10644</v>
      </c>
      <c r="K603" s="73" t="str">
        <f t="shared" si="9"/>
        <v/>
      </c>
      <c r="L603" s="12"/>
    </row>
    <row r="604" spans="2:12" ht="15.6" x14ac:dyDescent="0.3">
      <c r="B604" s="34" t="s">
        <v>5863</v>
      </c>
      <c r="C604" s="14" t="s">
        <v>5864</v>
      </c>
      <c r="D604" s="13" t="s">
        <v>10546</v>
      </c>
      <c r="E604" s="13" t="s">
        <v>16</v>
      </c>
      <c r="F604" s="27">
        <v>5</v>
      </c>
      <c r="G604" s="40">
        <v>17.13</v>
      </c>
      <c r="H604" s="13"/>
      <c r="I604" s="17">
        <f>Таб04_29[[#This Row],[Цена]]*Таб04_29[[#This Row],[Заказ]]</f>
        <v>0</v>
      </c>
      <c r="J604" s="18" t="s">
        <v>10644</v>
      </c>
      <c r="K604" s="73" t="str">
        <f t="shared" si="9"/>
        <v/>
      </c>
      <c r="L604" s="12"/>
    </row>
    <row r="605" spans="2:12" ht="15.6" x14ac:dyDescent="0.3">
      <c r="B605" s="34" t="s">
        <v>5865</v>
      </c>
      <c r="C605" s="14" t="s">
        <v>5866</v>
      </c>
      <c r="D605" s="13" t="s">
        <v>10045</v>
      </c>
      <c r="E605" s="13" t="s">
        <v>16</v>
      </c>
      <c r="F605" s="27">
        <v>3</v>
      </c>
      <c r="G605" s="40">
        <v>23.64</v>
      </c>
      <c r="H605" s="13"/>
      <c r="I605" s="17">
        <f>Таб04_29[[#This Row],[Цена]]*Таб04_29[[#This Row],[Заказ]]</f>
        <v>0</v>
      </c>
      <c r="J605" s="18" t="s">
        <v>10644</v>
      </c>
      <c r="K605" s="73" t="str">
        <f t="shared" si="9"/>
        <v/>
      </c>
      <c r="L605" s="12"/>
    </row>
    <row r="606" spans="2:12" ht="15.6" x14ac:dyDescent="0.3">
      <c r="B606" s="34" t="s">
        <v>5867</v>
      </c>
      <c r="C606" s="14" t="s">
        <v>5868</v>
      </c>
      <c r="D606" s="13" t="s">
        <v>10045</v>
      </c>
      <c r="E606" s="13" t="s">
        <v>16</v>
      </c>
      <c r="F606" s="27">
        <v>3</v>
      </c>
      <c r="G606" s="40">
        <v>23.64</v>
      </c>
      <c r="H606" s="13"/>
      <c r="I606" s="17">
        <f>Таб04_29[[#This Row],[Цена]]*Таб04_29[[#This Row],[Заказ]]</f>
        <v>0</v>
      </c>
      <c r="J606" s="18" t="s">
        <v>10644</v>
      </c>
      <c r="K606" s="73" t="str">
        <f t="shared" si="9"/>
        <v/>
      </c>
      <c r="L606" s="12"/>
    </row>
    <row r="607" spans="2:12" ht="15.6" x14ac:dyDescent="0.3">
      <c r="B607" s="34" t="s">
        <v>5869</v>
      </c>
      <c r="C607" s="14" t="s">
        <v>5870</v>
      </c>
      <c r="D607" s="13" t="s">
        <v>10045</v>
      </c>
      <c r="E607" s="13" t="s">
        <v>16</v>
      </c>
      <c r="F607" s="27">
        <v>3</v>
      </c>
      <c r="G607" s="40">
        <v>23.64</v>
      </c>
      <c r="H607" s="13"/>
      <c r="I607" s="17">
        <f>Таб04_29[[#This Row],[Цена]]*Таб04_29[[#This Row],[Заказ]]</f>
        <v>0</v>
      </c>
      <c r="J607" s="18" t="s">
        <v>10644</v>
      </c>
      <c r="K607" s="73" t="str">
        <f t="shared" si="9"/>
        <v/>
      </c>
      <c r="L607" s="12"/>
    </row>
    <row r="608" spans="2:12" ht="15.6" x14ac:dyDescent="0.3">
      <c r="B608" s="34" t="s">
        <v>5843</v>
      </c>
      <c r="C608" s="14" t="s">
        <v>5844</v>
      </c>
      <c r="D608" s="13" t="s">
        <v>10220</v>
      </c>
      <c r="E608" s="13" t="s">
        <v>16</v>
      </c>
      <c r="F608" s="27">
        <v>3</v>
      </c>
      <c r="G608" s="40">
        <v>18.46</v>
      </c>
      <c r="H608" s="13"/>
      <c r="I608" s="17">
        <f>Таб04_29[[#This Row],[Цена]]*Таб04_29[[#This Row],[Заказ]]</f>
        <v>0</v>
      </c>
      <c r="J608" s="18" t="s">
        <v>10644</v>
      </c>
      <c r="K608" s="73" t="str">
        <f t="shared" si="9"/>
        <v/>
      </c>
      <c r="L608" s="12"/>
    </row>
    <row r="609" spans="2:12" ht="15.6" x14ac:dyDescent="0.3">
      <c r="B609" s="34" t="s">
        <v>5841</v>
      </c>
      <c r="C609" s="14" t="s">
        <v>5842</v>
      </c>
      <c r="D609" s="13" t="s">
        <v>10045</v>
      </c>
      <c r="E609" s="13" t="s">
        <v>16</v>
      </c>
      <c r="F609" s="27">
        <v>3</v>
      </c>
      <c r="G609" s="40">
        <v>23.64</v>
      </c>
      <c r="H609" s="13"/>
      <c r="I609" s="17">
        <f>Таб04_29[[#This Row],[Цена]]*Таб04_29[[#This Row],[Заказ]]</f>
        <v>0</v>
      </c>
      <c r="J609" s="18" t="s">
        <v>10644</v>
      </c>
      <c r="K609" s="73" t="str">
        <f t="shared" si="9"/>
        <v/>
      </c>
      <c r="L609" s="12"/>
    </row>
    <row r="610" spans="2:12" ht="15.6" x14ac:dyDescent="0.3">
      <c r="B610" s="34" t="s">
        <v>5947</v>
      </c>
      <c r="C610" s="14" t="s">
        <v>5948</v>
      </c>
      <c r="D610" s="13" t="s">
        <v>10220</v>
      </c>
      <c r="E610" s="13" t="s">
        <v>16</v>
      </c>
      <c r="F610" s="27">
        <v>3</v>
      </c>
      <c r="G610" s="40">
        <v>26.96</v>
      </c>
      <c r="H610" s="13"/>
      <c r="I610" s="17">
        <f>Таб04_29[[#This Row],[Цена]]*Таб04_29[[#This Row],[Заказ]]</f>
        <v>0</v>
      </c>
      <c r="J610" s="18" t="s">
        <v>10644</v>
      </c>
      <c r="K610" s="73" t="str">
        <f t="shared" si="9"/>
        <v/>
      </c>
      <c r="L610" s="12"/>
    </row>
    <row r="611" spans="2:12" ht="15.6" x14ac:dyDescent="0.3">
      <c r="B611" s="34" t="s">
        <v>5949</v>
      </c>
      <c r="C611" s="14" t="s">
        <v>5950</v>
      </c>
      <c r="D611" s="13" t="s">
        <v>10045</v>
      </c>
      <c r="E611" s="13" t="s">
        <v>16</v>
      </c>
      <c r="F611" s="27">
        <v>3</v>
      </c>
      <c r="G611" s="40">
        <v>23.64</v>
      </c>
      <c r="H611" s="13"/>
      <c r="I611" s="17">
        <f>Таб04_29[[#This Row],[Цена]]*Таб04_29[[#This Row],[Заказ]]</f>
        <v>0</v>
      </c>
      <c r="J611" s="18" t="s">
        <v>10644</v>
      </c>
      <c r="K611" s="73" t="str">
        <f t="shared" si="9"/>
        <v/>
      </c>
      <c r="L611" s="12"/>
    </row>
    <row r="612" spans="2:12" ht="15.6" x14ac:dyDescent="0.3">
      <c r="B612" s="34" t="s">
        <v>5833</v>
      </c>
      <c r="C612" s="14" t="s">
        <v>5834</v>
      </c>
      <c r="D612" s="13" t="s">
        <v>10045</v>
      </c>
      <c r="E612" s="13" t="s">
        <v>16</v>
      </c>
      <c r="F612" s="27">
        <v>3</v>
      </c>
      <c r="G612" s="40">
        <v>22.93</v>
      </c>
      <c r="H612" s="13"/>
      <c r="I612" s="17">
        <f>Таб04_29[[#This Row],[Цена]]*Таб04_29[[#This Row],[Заказ]]</f>
        <v>0</v>
      </c>
      <c r="J612" s="18" t="s">
        <v>10644</v>
      </c>
      <c r="K612" s="73" t="str">
        <f t="shared" si="9"/>
        <v/>
      </c>
      <c r="L612" s="12"/>
    </row>
    <row r="613" spans="2:12" ht="15.6" x14ac:dyDescent="0.3">
      <c r="B613" s="34" t="s">
        <v>5835</v>
      </c>
      <c r="C613" s="14" t="s">
        <v>5836</v>
      </c>
      <c r="D613" s="13" t="s">
        <v>10220</v>
      </c>
      <c r="E613" s="13" t="s">
        <v>16</v>
      </c>
      <c r="F613" s="27">
        <v>3</v>
      </c>
      <c r="G613" s="40">
        <v>26.96</v>
      </c>
      <c r="H613" s="13"/>
      <c r="I613" s="17">
        <f>Таб04_29[[#This Row],[Цена]]*Таб04_29[[#This Row],[Заказ]]</f>
        <v>0</v>
      </c>
      <c r="J613" s="18" t="s">
        <v>10644</v>
      </c>
      <c r="K613" s="73" t="str">
        <f t="shared" si="9"/>
        <v/>
      </c>
      <c r="L613" s="12"/>
    </row>
    <row r="614" spans="2:12" ht="15.6" x14ac:dyDescent="0.3">
      <c r="B614" s="34" t="s">
        <v>5801</v>
      </c>
      <c r="C614" s="14" t="s">
        <v>5802</v>
      </c>
      <c r="D614" s="13" t="s">
        <v>10045</v>
      </c>
      <c r="E614" s="13" t="s">
        <v>16</v>
      </c>
      <c r="F614" s="27">
        <v>3</v>
      </c>
      <c r="G614" s="40">
        <v>23.64</v>
      </c>
      <c r="H614" s="13"/>
      <c r="I614" s="17">
        <f>Таб04_29[[#This Row],[Цена]]*Таб04_29[[#This Row],[Заказ]]</f>
        <v>0</v>
      </c>
      <c r="J614" s="18" t="s">
        <v>10644</v>
      </c>
      <c r="K614" s="73" t="str">
        <f t="shared" si="9"/>
        <v/>
      </c>
      <c r="L614" s="12"/>
    </row>
    <row r="615" spans="2:12" ht="15.6" x14ac:dyDescent="0.3">
      <c r="B615" s="34" t="s">
        <v>5793</v>
      </c>
      <c r="C615" s="14" t="s">
        <v>5794</v>
      </c>
      <c r="D615" s="13" t="s">
        <v>10045</v>
      </c>
      <c r="E615" s="13" t="s">
        <v>16</v>
      </c>
      <c r="F615" s="27">
        <v>3</v>
      </c>
      <c r="G615" s="40">
        <v>21.51</v>
      </c>
      <c r="H615" s="13"/>
      <c r="I615" s="17">
        <f>Таб04_29[[#This Row],[Цена]]*Таб04_29[[#This Row],[Заказ]]</f>
        <v>0</v>
      </c>
      <c r="J615" s="18" t="s">
        <v>10644</v>
      </c>
      <c r="K615" s="73" t="str">
        <f t="shared" si="9"/>
        <v/>
      </c>
      <c r="L615" s="12"/>
    </row>
    <row r="616" spans="2:12" ht="15.6" x14ac:dyDescent="0.3">
      <c r="B616" s="34" t="s">
        <v>5795</v>
      </c>
      <c r="C616" s="14" t="s">
        <v>5796</v>
      </c>
      <c r="D616" s="13" t="s">
        <v>10045</v>
      </c>
      <c r="E616" s="13" t="s">
        <v>16</v>
      </c>
      <c r="F616" s="27">
        <v>3</v>
      </c>
      <c r="G616" s="40">
        <v>21.51</v>
      </c>
      <c r="H616" s="13"/>
      <c r="I616" s="17">
        <f>Таб04_29[[#This Row],[Цена]]*Таб04_29[[#This Row],[Заказ]]</f>
        <v>0</v>
      </c>
      <c r="J616" s="18" t="s">
        <v>10644</v>
      </c>
      <c r="K616" s="73" t="str">
        <f t="shared" si="9"/>
        <v/>
      </c>
      <c r="L616" s="12"/>
    </row>
    <row r="617" spans="2:12" ht="15.6" x14ac:dyDescent="0.3">
      <c r="B617" s="34" t="s">
        <v>5797</v>
      </c>
      <c r="C617" s="14" t="s">
        <v>5798</v>
      </c>
      <c r="D617" s="13" t="s">
        <v>10045</v>
      </c>
      <c r="E617" s="13" t="s">
        <v>16</v>
      </c>
      <c r="F617" s="27">
        <v>3</v>
      </c>
      <c r="G617" s="40">
        <v>23.64</v>
      </c>
      <c r="H617" s="13"/>
      <c r="I617" s="17">
        <f>Таб04_29[[#This Row],[Цена]]*Таб04_29[[#This Row],[Заказ]]</f>
        <v>0</v>
      </c>
      <c r="J617" s="18" t="s">
        <v>10644</v>
      </c>
      <c r="K617" s="73" t="str">
        <f t="shared" si="9"/>
        <v/>
      </c>
      <c r="L617" s="12"/>
    </row>
    <row r="618" spans="2:12" ht="15.6" x14ac:dyDescent="0.3">
      <c r="B618" s="34" t="s">
        <v>5803</v>
      </c>
      <c r="C618" s="14" t="s">
        <v>5804</v>
      </c>
      <c r="D618" s="13" t="s">
        <v>10548</v>
      </c>
      <c r="E618" s="13" t="s">
        <v>16</v>
      </c>
      <c r="F618" s="27">
        <v>1</v>
      </c>
      <c r="G618" s="40">
        <v>15.47</v>
      </c>
      <c r="H618" s="13"/>
      <c r="I618" s="17">
        <f>Таб04_29[[#This Row],[Цена]]*Таб04_29[[#This Row],[Заказ]]</f>
        <v>0</v>
      </c>
      <c r="J618" s="18" t="s">
        <v>10644</v>
      </c>
      <c r="K618" s="73" t="str">
        <f t="shared" si="9"/>
        <v/>
      </c>
      <c r="L618" s="12"/>
    </row>
    <row r="619" spans="2:12" ht="15.6" x14ac:dyDescent="0.3">
      <c r="B619" s="34" t="s">
        <v>5805</v>
      </c>
      <c r="C619" s="14" t="s">
        <v>5806</v>
      </c>
      <c r="D619" s="13" t="s">
        <v>10045</v>
      </c>
      <c r="E619" s="13" t="s">
        <v>16</v>
      </c>
      <c r="F619" s="27">
        <v>3</v>
      </c>
      <c r="G619" s="40">
        <v>22.93</v>
      </c>
      <c r="H619" s="13"/>
      <c r="I619" s="17">
        <f>Таб04_29[[#This Row],[Цена]]*Таб04_29[[#This Row],[Заказ]]</f>
        <v>0</v>
      </c>
      <c r="J619" s="18" t="s">
        <v>10644</v>
      </c>
      <c r="K619" s="73" t="str">
        <f t="shared" si="9"/>
        <v/>
      </c>
      <c r="L619" s="12"/>
    </row>
    <row r="620" spans="2:12" ht="15.6" x14ac:dyDescent="0.3">
      <c r="B620" s="34" t="s">
        <v>5129</v>
      </c>
      <c r="C620" s="14" t="s">
        <v>5130</v>
      </c>
      <c r="D620" s="13" t="s">
        <v>10045</v>
      </c>
      <c r="E620" s="13" t="s">
        <v>9965</v>
      </c>
      <c r="F620" s="27">
        <v>3</v>
      </c>
      <c r="G620" s="40">
        <v>14.43</v>
      </c>
      <c r="H620" s="13"/>
      <c r="I620" s="17">
        <f>Таб04_29[[#This Row],[Цена]]*Таб04_29[[#This Row],[Заказ]]</f>
        <v>0</v>
      </c>
      <c r="J620" s="18" t="s">
        <v>10644</v>
      </c>
      <c r="K620" s="73" t="str">
        <f t="shared" si="9"/>
        <v/>
      </c>
      <c r="L620" s="12"/>
    </row>
    <row r="621" spans="2:12" ht="15.6" x14ac:dyDescent="0.3">
      <c r="B621" s="34" t="s">
        <v>5324</v>
      </c>
      <c r="C621" s="14" t="s">
        <v>5325</v>
      </c>
      <c r="D621" s="13" t="s">
        <v>10415</v>
      </c>
      <c r="E621" s="13" t="s">
        <v>9965</v>
      </c>
      <c r="F621" s="27">
        <v>5</v>
      </c>
      <c r="G621" s="40">
        <v>9.94</v>
      </c>
      <c r="H621" s="13"/>
      <c r="I621" s="17">
        <f>Таб04_29[[#This Row],[Цена]]*Таб04_29[[#This Row],[Заказ]]</f>
        <v>0</v>
      </c>
      <c r="J621" s="18" t="s">
        <v>10644</v>
      </c>
      <c r="K621" s="73" t="str">
        <f t="shared" si="9"/>
        <v/>
      </c>
      <c r="L621" s="12"/>
    </row>
    <row r="622" spans="2:12" ht="15.6" x14ac:dyDescent="0.3">
      <c r="B622" s="34" t="s">
        <v>5320</v>
      </c>
      <c r="C622" s="14" t="s">
        <v>5321</v>
      </c>
      <c r="D622" s="13" t="s">
        <v>10415</v>
      </c>
      <c r="E622" s="13" t="s">
        <v>9965</v>
      </c>
      <c r="F622" s="27">
        <v>5</v>
      </c>
      <c r="G622" s="40">
        <v>11.71</v>
      </c>
      <c r="H622" s="13"/>
      <c r="I622" s="17">
        <f>Таб04_29[[#This Row],[Цена]]*Таб04_29[[#This Row],[Заказ]]</f>
        <v>0</v>
      </c>
      <c r="J622" s="18" t="s">
        <v>10644</v>
      </c>
      <c r="K622" s="73" t="str">
        <f t="shared" si="9"/>
        <v/>
      </c>
      <c r="L622" s="12"/>
    </row>
    <row r="623" spans="2:12" ht="15.6" x14ac:dyDescent="0.3">
      <c r="B623" s="34" t="s">
        <v>5322</v>
      </c>
      <c r="C623" s="14" t="s">
        <v>5323</v>
      </c>
      <c r="D623" s="13" t="s">
        <v>10415</v>
      </c>
      <c r="E623" s="13" t="s">
        <v>9965</v>
      </c>
      <c r="F623" s="27">
        <v>5</v>
      </c>
      <c r="G623" s="40">
        <v>11.71</v>
      </c>
      <c r="H623" s="13"/>
      <c r="I623" s="17">
        <f>Таб04_29[[#This Row],[Цена]]*Таб04_29[[#This Row],[Заказ]]</f>
        <v>0</v>
      </c>
      <c r="J623" s="18" t="s">
        <v>10644</v>
      </c>
      <c r="K623" s="73" t="str">
        <f t="shared" si="9"/>
        <v/>
      </c>
      <c r="L623" s="12"/>
    </row>
    <row r="624" spans="2:12" ht="15.6" x14ac:dyDescent="0.3">
      <c r="B624" s="34" t="s">
        <v>5318</v>
      </c>
      <c r="C624" s="14" t="s">
        <v>5319</v>
      </c>
      <c r="D624" s="13" t="s">
        <v>10415</v>
      </c>
      <c r="E624" s="13" t="s">
        <v>9965</v>
      </c>
      <c r="F624" s="27">
        <v>5</v>
      </c>
      <c r="G624" s="40">
        <v>10.65</v>
      </c>
      <c r="H624" s="13"/>
      <c r="I624" s="17">
        <f>Таб04_29[[#This Row],[Цена]]*Таб04_29[[#This Row],[Заказ]]</f>
        <v>0</v>
      </c>
      <c r="J624" s="18" t="s">
        <v>10644</v>
      </c>
      <c r="K624" s="73" t="str">
        <f t="shared" si="9"/>
        <v/>
      </c>
      <c r="L624" s="12"/>
    </row>
    <row r="625" spans="2:12" ht="15.6" x14ac:dyDescent="0.3">
      <c r="B625" s="34" t="s">
        <v>5326</v>
      </c>
      <c r="C625" s="14" t="s">
        <v>5327</v>
      </c>
      <c r="D625" s="13" t="s">
        <v>10548</v>
      </c>
      <c r="E625" s="13" t="s">
        <v>9965</v>
      </c>
      <c r="F625" s="27">
        <v>1</v>
      </c>
      <c r="G625" s="40">
        <v>5.91</v>
      </c>
      <c r="H625" s="13"/>
      <c r="I625" s="17">
        <f>Таб04_29[[#This Row],[Цена]]*Таб04_29[[#This Row],[Заказ]]</f>
        <v>0</v>
      </c>
      <c r="J625" s="18" t="s">
        <v>10644</v>
      </c>
      <c r="K625" s="73" t="str">
        <f t="shared" si="9"/>
        <v/>
      </c>
      <c r="L625" s="12"/>
    </row>
    <row r="626" spans="2:12" ht="15.6" x14ac:dyDescent="0.3">
      <c r="B626" s="34" t="s">
        <v>5336</v>
      </c>
      <c r="C626" s="14" t="s">
        <v>5337</v>
      </c>
      <c r="D626" s="13" t="s">
        <v>10548</v>
      </c>
      <c r="E626" s="13" t="s">
        <v>9965</v>
      </c>
      <c r="F626" s="27">
        <v>1</v>
      </c>
      <c r="G626" s="40">
        <v>5.91</v>
      </c>
      <c r="H626" s="13"/>
      <c r="I626" s="17">
        <f>Таб04_29[[#This Row],[Цена]]*Таб04_29[[#This Row],[Заказ]]</f>
        <v>0</v>
      </c>
      <c r="J626" s="18" t="s">
        <v>10644</v>
      </c>
      <c r="K626" s="73" t="str">
        <f t="shared" si="9"/>
        <v/>
      </c>
      <c r="L626" s="12"/>
    </row>
    <row r="627" spans="2:12" ht="15.6" x14ac:dyDescent="0.3">
      <c r="B627" s="34" t="s">
        <v>5306</v>
      </c>
      <c r="C627" s="14" t="s">
        <v>5307</v>
      </c>
      <c r="D627" s="13" t="s">
        <v>10548</v>
      </c>
      <c r="E627" s="13" t="s">
        <v>9965</v>
      </c>
      <c r="F627" s="27">
        <v>1</v>
      </c>
      <c r="G627" s="40">
        <v>5.91</v>
      </c>
      <c r="H627" s="13"/>
      <c r="I627" s="17">
        <f>Таб04_29[[#This Row],[Цена]]*Таб04_29[[#This Row],[Заказ]]</f>
        <v>0</v>
      </c>
      <c r="J627" s="18" t="s">
        <v>10644</v>
      </c>
      <c r="K627" s="73" t="str">
        <f t="shared" si="9"/>
        <v/>
      </c>
      <c r="L627" s="12"/>
    </row>
    <row r="628" spans="2:12" ht="15.6" x14ac:dyDescent="0.3">
      <c r="B628" s="34" t="s">
        <v>5296</v>
      </c>
      <c r="C628" s="14" t="s">
        <v>5297</v>
      </c>
      <c r="D628" s="13" t="s">
        <v>10045</v>
      </c>
      <c r="E628" s="13" t="s">
        <v>9965</v>
      </c>
      <c r="F628" s="27">
        <v>3</v>
      </c>
      <c r="G628" s="40">
        <v>11.6</v>
      </c>
      <c r="H628" s="13"/>
      <c r="I628" s="17">
        <f>Таб04_29[[#This Row],[Цена]]*Таб04_29[[#This Row],[Заказ]]</f>
        <v>0</v>
      </c>
      <c r="J628" s="18" t="s">
        <v>10644</v>
      </c>
      <c r="K628" s="73" t="str">
        <f t="shared" si="9"/>
        <v/>
      </c>
      <c r="L628" s="12"/>
    </row>
    <row r="629" spans="2:12" ht="15.6" x14ac:dyDescent="0.3">
      <c r="B629" s="34" t="s">
        <v>5298</v>
      </c>
      <c r="C629" s="14" t="s">
        <v>5299</v>
      </c>
      <c r="D629" s="13" t="s">
        <v>10415</v>
      </c>
      <c r="E629" s="13" t="s">
        <v>9965</v>
      </c>
      <c r="F629" s="27">
        <v>5</v>
      </c>
      <c r="G629" s="40">
        <v>10.65</v>
      </c>
      <c r="H629" s="13"/>
      <c r="I629" s="17">
        <f>Таб04_29[[#This Row],[Цена]]*Таб04_29[[#This Row],[Заказ]]</f>
        <v>0</v>
      </c>
      <c r="J629" s="18" t="s">
        <v>10644</v>
      </c>
      <c r="K629" s="73" t="str">
        <f t="shared" si="9"/>
        <v/>
      </c>
      <c r="L629" s="12"/>
    </row>
    <row r="630" spans="2:12" ht="15.6" x14ac:dyDescent="0.3">
      <c r="B630" s="34" t="s">
        <v>5300</v>
      </c>
      <c r="C630" s="14" t="s">
        <v>5301</v>
      </c>
      <c r="D630" s="13" t="s">
        <v>10415</v>
      </c>
      <c r="E630" s="13" t="s">
        <v>9965</v>
      </c>
      <c r="F630" s="27">
        <v>5</v>
      </c>
      <c r="G630" s="40">
        <v>10.65</v>
      </c>
      <c r="H630" s="13"/>
      <c r="I630" s="17">
        <f>Таб04_29[[#This Row],[Цена]]*Таб04_29[[#This Row],[Заказ]]</f>
        <v>0</v>
      </c>
      <c r="J630" s="18" t="s">
        <v>10644</v>
      </c>
      <c r="K630" s="73" t="str">
        <f t="shared" si="9"/>
        <v/>
      </c>
      <c r="L630" s="12"/>
    </row>
    <row r="631" spans="2:12" ht="15.6" x14ac:dyDescent="0.3">
      <c r="B631" s="34" t="s">
        <v>5294</v>
      </c>
      <c r="C631" s="14" t="s">
        <v>5295</v>
      </c>
      <c r="D631" s="13" t="s">
        <v>10415</v>
      </c>
      <c r="E631" s="13" t="s">
        <v>9965</v>
      </c>
      <c r="F631" s="27">
        <v>5</v>
      </c>
      <c r="G631" s="40">
        <v>10.65</v>
      </c>
      <c r="H631" s="13"/>
      <c r="I631" s="17">
        <f>Таб04_29[[#This Row],[Цена]]*Таб04_29[[#This Row],[Заказ]]</f>
        <v>0</v>
      </c>
      <c r="J631" s="18" t="s">
        <v>10644</v>
      </c>
      <c r="K631" s="73" t="str">
        <f t="shared" si="9"/>
        <v/>
      </c>
      <c r="L631" s="12"/>
    </row>
    <row r="632" spans="2:12" ht="15.6" x14ac:dyDescent="0.3">
      <c r="B632" s="34" t="s">
        <v>5304</v>
      </c>
      <c r="C632" s="14" t="s">
        <v>5305</v>
      </c>
      <c r="D632" s="13" t="s">
        <v>10045</v>
      </c>
      <c r="E632" s="13" t="s">
        <v>9965</v>
      </c>
      <c r="F632" s="27">
        <v>3</v>
      </c>
      <c r="G632" s="40">
        <v>11.6</v>
      </c>
      <c r="H632" s="13"/>
      <c r="I632" s="17">
        <f>Таб04_29[[#This Row],[Цена]]*Таб04_29[[#This Row],[Заказ]]</f>
        <v>0</v>
      </c>
      <c r="J632" s="18" t="s">
        <v>10644</v>
      </c>
      <c r="K632" s="73" t="str">
        <f t="shared" si="9"/>
        <v/>
      </c>
      <c r="L632" s="12"/>
    </row>
    <row r="633" spans="2:12" ht="15.6" x14ac:dyDescent="0.3">
      <c r="B633" s="34" t="s">
        <v>5316</v>
      </c>
      <c r="C633" s="14" t="s">
        <v>5317</v>
      </c>
      <c r="D633" s="13" t="s">
        <v>10415</v>
      </c>
      <c r="E633" s="13" t="s">
        <v>9965</v>
      </c>
      <c r="F633" s="27">
        <v>5</v>
      </c>
      <c r="G633" s="40">
        <v>17.73</v>
      </c>
      <c r="H633" s="13"/>
      <c r="I633" s="17">
        <f>Таб04_29[[#This Row],[Цена]]*Таб04_29[[#This Row],[Заказ]]</f>
        <v>0</v>
      </c>
      <c r="J633" s="18" t="s">
        <v>10644</v>
      </c>
      <c r="K633" s="73" t="str">
        <f t="shared" si="9"/>
        <v/>
      </c>
      <c r="L633" s="12"/>
    </row>
    <row r="634" spans="2:12" ht="15.6" x14ac:dyDescent="0.3">
      <c r="B634" s="34" t="s">
        <v>5334</v>
      </c>
      <c r="C634" s="14" t="s">
        <v>5335</v>
      </c>
      <c r="D634" s="13" t="s">
        <v>10045</v>
      </c>
      <c r="E634" s="13" t="s">
        <v>9965</v>
      </c>
      <c r="F634" s="27">
        <v>3</v>
      </c>
      <c r="G634" s="40">
        <v>12.31</v>
      </c>
      <c r="H634" s="13"/>
      <c r="I634" s="17">
        <f>Таб04_29[[#This Row],[Цена]]*Таб04_29[[#This Row],[Заказ]]</f>
        <v>0</v>
      </c>
      <c r="J634" s="18" t="s">
        <v>10644</v>
      </c>
      <c r="K634" s="73" t="str">
        <f t="shared" si="9"/>
        <v/>
      </c>
      <c r="L634" s="12"/>
    </row>
    <row r="635" spans="2:12" ht="15.6" x14ac:dyDescent="0.3">
      <c r="B635" s="34" t="s">
        <v>5308</v>
      </c>
      <c r="C635" s="14" t="s">
        <v>5309</v>
      </c>
      <c r="D635" s="13" t="s">
        <v>10045</v>
      </c>
      <c r="E635" s="13" t="s">
        <v>9965</v>
      </c>
      <c r="F635" s="27">
        <v>3</v>
      </c>
      <c r="G635" s="40">
        <v>12.31</v>
      </c>
      <c r="H635" s="13"/>
      <c r="I635" s="17">
        <f>Таб04_29[[#This Row],[Цена]]*Таб04_29[[#This Row],[Заказ]]</f>
        <v>0</v>
      </c>
      <c r="J635" s="18" t="s">
        <v>10644</v>
      </c>
      <c r="K635" s="73" t="str">
        <f t="shared" si="9"/>
        <v/>
      </c>
      <c r="L635" s="12"/>
    </row>
    <row r="636" spans="2:12" ht="15.6" x14ac:dyDescent="0.3">
      <c r="B636" s="34" t="s">
        <v>5328</v>
      </c>
      <c r="C636" s="14" t="s">
        <v>5329</v>
      </c>
      <c r="D636" s="13" t="s">
        <v>10045</v>
      </c>
      <c r="E636" s="13" t="s">
        <v>9965</v>
      </c>
      <c r="F636" s="27">
        <v>3</v>
      </c>
      <c r="G636" s="40">
        <v>16.2</v>
      </c>
      <c r="H636" s="13"/>
      <c r="I636" s="17">
        <f>Таб04_29[[#This Row],[Цена]]*Таб04_29[[#This Row],[Заказ]]</f>
        <v>0</v>
      </c>
      <c r="J636" s="18" t="s">
        <v>10644</v>
      </c>
      <c r="K636" s="73" t="str">
        <f t="shared" si="9"/>
        <v/>
      </c>
      <c r="L636" s="12"/>
    </row>
    <row r="637" spans="2:12" ht="15.6" x14ac:dyDescent="0.3">
      <c r="B637" s="34" t="s">
        <v>5330</v>
      </c>
      <c r="C637" s="14" t="s">
        <v>5331</v>
      </c>
      <c r="D637" s="13" t="s">
        <v>10045</v>
      </c>
      <c r="E637" s="13" t="s">
        <v>9965</v>
      </c>
      <c r="F637" s="27">
        <v>3</v>
      </c>
      <c r="G637" s="40">
        <v>12.31</v>
      </c>
      <c r="H637" s="13"/>
      <c r="I637" s="17">
        <f>Таб04_29[[#This Row],[Цена]]*Таб04_29[[#This Row],[Заказ]]</f>
        <v>0</v>
      </c>
      <c r="J637" s="18" t="s">
        <v>10644</v>
      </c>
      <c r="K637" s="73" t="str">
        <f t="shared" si="9"/>
        <v/>
      </c>
      <c r="L637" s="12"/>
    </row>
    <row r="638" spans="2:12" ht="15.6" x14ac:dyDescent="0.3">
      <c r="B638" s="34" t="s">
        <v>5302</v>
      </c>
      <c r="C638" s="14" t="s">
        <v>5303</v>
      </c>
      <c r="D638" s="13" t="s">
        <v>10415</v>
      </c>
      <c r="E638" s="13" t="s">
        <v>9965</v>
      </c>
      <c r="F638" s="27">
        <v>5</v>
      </c>
      <c r="G638" s="40">
        <v>9.94</v>
      </c>
      <c r="H638" s="13"/>
      <c r="I638" s="17">
        <f>Таб04_29[[#This Row],[Цена]]*Таб04_29[[#This Row],[Заказ]]</f>
        <v>0</v>
      </c>
      <c r="J638" s="18" t="s">
        <v>10644</v>
      </c>
      <c r="K638" s="73" t="str">
        <f t="shared" si="9"/>
        <v/>
      </c>
      <c r="L638" s="12"/>
    </row>
    <row r="639" spans="2:12" ht="15.6" x14ac:dyDescent="0.3">
      <c r="B639" s="34" t="s">
        <v>5332</v>
      </c>
      <c r="C639" s="14" t="s">
        <v>5333</v>
      </c>
      <c r="D639" s="13" t="s">
        <v>10045</v>
      </c>
      <c r="E639" s="13" t="s">
        <v>9965</v>
      </c>
      <c r="F639" s="27">
        <v>3</v>
      </c>
      <c r="G639" s="40">
        <v>15.14</v>
      </c>
      <c r="H639" s="13"/>
      <c r="I639" s="17">
        <f>Таб04_29[[#This Row],[Цена]]*Таб04_29[[#This Row],[Заказ]]</f>
        <v>0</v>
      </c>
      <c r="J639" s="18" t="s">
        <v>10644</v>
      </c>
      <c r="K639" s="73" t="str">
        <f t="shared" si="9"/>
        <v/>
      </c>
      <c r="L639" s="12"/>
    </row>
    <row r="640" spans="2:12" ht="15.6" x14ac:dyDescent="0.3">
      <c r="B640" s="34" t="s">
        <v>5310</v>
      </c>
      <c r="C640" s="14" t="s">
        <v>5311</v>
      </c>
      <c r="D640" s="13" t="s">
        <v>10415</v>
      </c>
      <c r="E640" s="13" t="s">
        <v>9965</v>
      </c>
      <c r="F640" s="27">
        <v>5</v>
      </c>
      <c r="G640" s="40">
        <v>10.65</v>
      </c>
      <c r="H640" s="13"/>
      <c r="I640" s="17">
        <f>Таб04_29[[#This Row],[Цена]]*Таб04_29[[#This Row],[Заказ]]</f>
        <v>0</v>
      </c>
      <c r="J640" s="18" t="s">
        <v>10644</v>
      </c>
      <c r="K640" s="73" t="str">
        <f t="shared" si="9"/>
        <v/>
      </c>
      <c r="L640" s="12"/>
    </row>
    <row r="641" spans="2:12" ht="15.6" x14ac:dyDescent="0.3">
      <c r="B641" s="34" t="s">
        <v>5312</v>
      </c>
      <c r="C641" s="14" t="s">
        <v>5313</v>
      </c>
      <c r="D641" s="13" t="s">
        <v>10060</v>
      </c>
      <c r="E641" s="13" t="s">
        <v>9965</v>
      </c>
      <c r="F641" s="27">
        <v>1</v>
      </c>
      <c r="G641" s="40">
        <v>29.35</v>
      </c>
      <c r="H641" s="13"/>
      <c r="I641" s="17">
        <f>Таб04_29[[#This Row],[Цена]]*Таб04_29[[#This Row],[Заказ]]</f>
        <v>0</v>
      </c>
      <c r="J641" s="18" t="s">
        <v>10644</v>
      </c>
      <c r="K641" s="73" t="str">
        <f t="shared" si="9"/>
        <v/>
      </c>
      <c r="L641" s="12"/>
    </row>
    <row r="642" spans="2:12" ht="15.6" x14ac:dyDescent="0.3">
      <c r="B642" s="34" t="s">
        <v>5314</v>
      </c>
      <c r="C642" s="14" t="s">
        <v>5315</v>
      </c>
      <c r="D642" s="13" t="s">
        <v>10548</v>
      </c>
      <c r="E642" s="13" t="s">
        <v>9965</v>
      </c>
      <c r="F642" s="27">
        <v>1</v>
      </c>
      <c r="G642" s="40">
        <v>6.26</v>
      </c>
      <c r="H642" s="13"/>
      <c r="I642" s="17">
        <f>Таб04_29[[#This Row],[Цена]]*Таб04_29[[#This Row],[Заказ]]</f>
        <v>0</v>
      </c>
      <c r="J642" s="18" t="s">
        <v>10644</v>
      </c>
      <c r="K642" s="73" t="str">
        <f t="shared" si="9"/>
        <v/>
      </c>
      <c r="L642" s="12"/>
    </row>
    <row r="643" spans="2:12" ht="15.6" x14ac:dyDescent="0.3">
      <c r="B643" s="34" t="s">
        <v>6744</v>
      </c>
      <c r="C643" s="14" t="s">
        <v>6745</v>
      </c>
      <c r="D643" s="13" t="s">
        <v>10045</v>
      </c>
      <c r="E643" s="13" t="s">
        <v>9965</v>
      </c>
      <c r="F643" s="27">
        <v>3</v>
      </c>
      <c r="G643" s="40">
        <v>22.93</v>
      </c>
      <c r="H643" s="13"/>
      <c r="I643" s="17">
        <f>Таб04_29[[#This Row],[Цена]]*Таб04_29[[#This Row],[Заказ]]</f>
        <v>0</v>
      </c>
      <c r="J643" s="18" t="s">
        <v>10644</v>
      </c>
      <c r="K643" s="73" t="str">
        <f t="shared" si="9"/>
        <v/>
      </c>
      <c r="L643" s="12"/>
    </row>
    <row r="644" spans="2:12" ht="15.6" x14ac:dyDescent="0.3">
      <c r="B644" s="34" t="s">
        <v>6742</v>
      </c>
      <c r="C644" s="14" t="s">
        <v>6743</v>
      </c>
      <c r="D644" s="13" t="s">
        <v>10045</v>
      </c>
      <c r="E644" s="13" t="s">
        <v>9965</v>
      </c>
      <c r="F644" s="27">
        <v>3</v>
      </c>
      <c r="G644" s="40">
        <v>12.31</v>
      </c>
      <c r="H644" s="13"/>
      <c r="I644" s="17">
        <f>Таб04_29[[#This Row],[Цена]]*Таб04_29[[#This Row],[Заказ]]</f>
        <v>0</v>
      </c>
      <c r="J644" s="18" t="s">
        <v>10644</v>
      </c>
      <c r="K644" s="73" t="str">
        <f t="shared" si="9"/>
        <v/>
      </c>
      <c r="L644" s="12"/>
    </row>
    <row r="645" spans="2:12" ht="15.6" x14ac:dyDescent="0.3">
      <c r="B645" s="34" t="s">
        <v>7447</v>
      </c>
      <c r="C645" s="14" t="s">
        <v>7448</v>
      </c>
      <c r="D645" s="13" t="s">
        <v>10401</v>
      </c>
      <c r="E645" s="13" t="s">
        <v>9965</v>
      </c>
      <c r="F645" s="27">
        <v>5</v>
      </c>
      <c r="G645" s="40">
        <v>19.61</v>
      </c>
      <c r="H645" s="13"/>
      <c r="I645" s="17">
        <f>Таб04_29[[#This Row],[Цена]]*Таб04_29[[#This Row],[Заказ]]</f>
        <v>0</v>
      </c>
      <c r="J645" s="18" t="s">
        <v>10644</v>
      </c>
      <c r="K645" s="73" t="str">
        <f t="shared" si="9"/>
        <v/>
      </c>
      <c r="L645" s="12"/>
    </row>
    <row r="646" spans="2:12" ht="15.6" x14ac:dyDescent="0.3">
      <c r="B646" s="34" t="s">
        <v>7449</v>
      </c>
      <c r="C646" s="14" t="s">
        <v>7450</v>
      </c>
      <c r="D646" s="13" t="s">
        <v>10546</v>
      </c>
      <c r="E646" s="13" t="s">
        <v>9965</v>
      </c>
      <c r="F646" s="27">
        <v>5</v>
      </c>
      <c r="G646" s="40">
        <v>19.61</v>
      </c>
      <c r="H646" s="13"/>
      <c r="I646" s="17">
        <f>Таб04_29[[#This Row],[Цена]]*Таб04_29[[#This Row],[Заказ]]</f>
        <v>0</v>
      </c>
      <c r="J646" s="18" t="s">
        <v>10644</v>
      </c>
      <c r="K646" s="73" t="str">
        <f t="shared" ref="K646:K709" si="10">IF(AND($K$4&gt;0,$K$4&lt;300),"Минимальный заказ по вкладке 300 евро","")</f>
        <v/>
      </c>
      <c r="L646" s="12"/>
    </row>
    <row r="647" spans="2:12" ht="15.6" x14ac:dyDescent="0.3">
      <c r="B647" s="34" t="s">
        <v>7451</v>
      </c>
      <c r="C647" s="14" t="s">
        <v>7452</v>
      </c>
      <c r="D647" s="13" t="s">
        <v>10415</v>
      </c>
      <c r="E647" s="13" t="s">
        <v>9965</v>
      </c>
      <c r="F647" s="27">
        <v>5</v>
      </c>
      <c r="G647" s="40">
        <v>21.27</v>
      </c>
      <c r="H647" s="13"/>
      <c r="I647" s="17">
        <f>Таб04_29[[#This Row],[Цена]]*Таб04_29[[#This Row],[Заказ]]</f>
        <v>0</v>
      </c>
      <c r="J647" s="18" t="s">
        <v>10644</v>
      </c>
      <c r="K647" s="73" t="str">
        <f t="shared" si="10"/>
        <v/>
      </c>
      <c r="L647" s="12"/>
    </row>
    <row r="648" spans="2:12" ht="15.6" x14ac:dyDescent="0.3">
      <c r="B648" s="34" t="s">
        <v>7453</v>
      </c>
      <c r="C648" s="14" t="s">
        <v>7454</v>
      </c>
      <c r="D648" s="13" t="s">
        <v>10045</v>
      </c>
      <c r="E648" s="13" t="s">
        <v>9965</v>
      </c>
      <c r="F648" s="27">
        <v>3</v>
      </c>
      <c r="G648" s="40">
        <v>22.93</v>
      </c>
      <c r="H648" s="13"/>
      <c r="I648" s="17">
        <f>Таб04_29[[#This Row],[Цена]]*Таб04_29[[#This Row],[Заказ]]</f>
        <v>0</v>
      </c>
      <c r="J648" s="18" t="s">
        <v>10644</v>
      </c>
      <c r="K648" s="73" t="str">
        <f t="shared" si="10"/>
        <v/>
      </c>
      <c r="L648" s="12"/>
    </row>
    <row r="649" spans="2:12" ht="15.6" x14ac:dyDescent="0.3">
      <c r="B649" s="34" t="s">
        <v>7455</v>
      </c>
      <c r="C649" s="14" t="s">
        <v>7456</v>
      </c>
      <c r="D649" s="13" t="s">
        <v>10546</v>
      </c>
      <c r="E649" s="13" t="s">
        <v>9965</v>
      </c>
      <c r="F649" s="27">
        <v>5</v>
      </c>
      <c r="G649" s="40">
        <v>19.61</v>
      </c>
      <c r="H649" s="13"/>
      <c r="I649" s="17">
        <f>Таб04_29[[#This Row],[Цена]]*Таб04_29[[#This Row],[Заказ]]</f>
        <v>0</v>
      </c>
      <c r="J649" s="18" t="s">
        <v>10644</v>
      </c>
      <c r="K649" s="73" t="str">
        <f t="shared" si="10"/>
        <v/>
      </c>
      <c r="L649" s="12"/>
    </row>
    <row r="650" spans="2:12" ht="15.6" x14ac:dyDescent="0.3">
      <c r="B650" s="34" t="s">
        <v>5105</v>
      </c>
      <c r="C650" s="14" t="s">
        <v>5106</v>
      </c>
      <c r="D650" s="13" t="s">
        <v>10415</v>
      </c>
      <c r="E650" s="13" t="s">
        <v>9965</v>
      </c>
      <c r="F650" s="27">
        <v>5</v>
      </c>
      <c r="G650" s="40">
        <v>12.78</v>
      </c>
      <c r="H650" s="13"/>
      <c r="I650" s="17">
        <f>Таб04_29[[#This Row],[Цена]]*Таб04_29[[#This Row],[Заказ]]</f>
        <v>0</v>
      </c>
      <c r="J650" s="18" t="s">
        <v>10644</v>
      </c>
      <c r="K650" s="73" t="str">
        <f t="shared" si="10"/>
        <v/>
      </c>
      <c r="L650" s="12"/>
    </row>
    <row r="651" spans="2:12" ht="15.6" x14ac:dyDescent="0.3">
      <c r="B651" s="34" t="s">
        <v>5107</v>
      </c>
      <c r="C651" s="14" t="s">
        <v>5108</v>
      </c>
      <c r="D651" s="13" t="s">
        <v>10415</v>
      </c>
      <c r="E651" s="13" t="s">
        <v>9965</v>
      </c>
      <c r="F651" s="27">
        <v>5</v>
      </c>
      <c r="G651" s="40">
        <v>11.71</v>
      </c>
      <c r="H651" s="13"/>
      <c r="I651" s="17">
        <f>Таб04_29[[#This Row],[Цена]]*Таб04_29[[#This Row],[Заказ]]</f>
        <v>0</v>
      </c>
      <c r="J651" s="18" t="s">
        <v>10644</v>
      </c>
      <c r="K651" s="73" t="str">
        <f t="shared" si="10"/>
        <v/>
      </c>
      <c r="L651" s="12"/>
    </row>
    <row r="652" spans="2:12" ht="15.6" x14ac:dyDescent="0.3">
      <c r="B652" s="34" t="s">
        <v>4199</v>
      </c>
      <c r="C652" s="14" t="s">
        <v>4200</v>
      </c>
      <c r="D652" s="13" t="s">
        <v>10415</v>
      </c>
      <c r="E652" s="13" t="s">
        <v>9965</v>
      </c>
      <c r="F652" s="27">
        <v>5</v>
      </c>
      <c r="G652" s="40">
        <v>21.27</v>
      </c>
      <c r="H652" s="13"/>
      <c r="I652" s="17">
        <f>Таб04_29[[#This Row],[Цена]]*Таб04_29[[#This Row],[Заказ]]</f>
        <v>0</v>
      </c>
      <c r="J652" s="18" t="s">
        <v>10644</v>
      </c>
      <c r="K652" s="73" t="str">
        <f t="shared" si="10"/>
        <v/>
      </c>
      <c r="L652" s="12"/>
    </row>
    <row r="653" spans="2:12" ht="15.6" x14ac:dyDescent="0.3">
      <c r="B653" s="34" t="s">
        <v>5073</v>
      </c>
      <c r="C653" s="14" t="s">
        <v>5074</v>
      </c>
      <c r="D653" s="13" t="s">
        <v>10415</v>
      </c>
      <c r="E653" s="13" t="s">
        <v>9965</v>
      </c>
      <c r="F653" s="27">
        <v>5</v>
      </c>
      <c r="G653" s="40">
        <v>9.0500000000000007</v>
      </c>
      <c r="H653" s="13"/>
      <c r="I653" s="17">
        <f>Таб04_29[[#This Row],[Цена]]*Таб04_29[[#This Row],[Заказ]]</f>
        <v>0</v>
      </c>
      <c r="J653" s="18" t="s">
        <v>10644</v>
      </c>
      <c r="K653" s="73" t="str">
        <f t="shared" si="10"/>
        <v/>
      </c>
      <c r="L653" s="12"/>
    </row>
    <row r="654" spans="2:12" ht="15.6" x14ac:dyDescent="0.3">
      <c r="B654" s="34" t="s">
        <v>6808</v>
      </c>
      <c r="C654" s="14" t="s">
        <v>6809</v>
      </c>
      <c r="D654" s="13" t="s">
        <v>10415</v>
      </c>
      <c r="E654" s="13" t="s">
        <v>9965</v>
      </c>
      <c r="F654" s="27">
        <v>5</v>
      </c>
      <c r="G654" s="40">
        <v>11.71</v>
      </c>
      <c r="H654" s="13"/>
      <c r="I654" s="17">
        <f>Таб04_29[[#This Row],[Цена]]*Таб04_29[[#This Row],[Заказ]]</f>
        <v>0</v>
      </c>
      <c r="J654" s="18" t="s">
        <v>10644</v>
      </c>
      <c r="K654" s="73" t="str">
        <f t="shared" si="10"/>
        <v/>
      </c>
      <c r="L654" s="12"/>
    </row>
    <row r="655" spans="2:12" ht="15.6" x14ac:dyDescent="0.3">
      <c r="B655" s="34" t="s">
        <v>6810</v>
      </c>
      <c r="C655" s="14" t="s">
        <v>6811</v>
      </c>
      <c r="D655" s="13" t="s">
        <v>10415</v>
      </c>
      <c r="E655" s="13" t="s">
        <v>9965</v>
      </c>
      <c r="F655" s="27">
        <v>5</v>
      </c>
      <c r="G655" s="40">
        <v>11.71</v>
      </c>
      <c r="H655" s="13"/>
      <c r="I655" s="17">
        <f>Таб04_29[[#This Row],[Цена]]*Таб04_29[[#This Row],[Заказ]]</f>
        <v>0</v>
      </c>
      <c r="J655" s="18" t="s">
        <v>10644</v>
      </c>
      <c r="K655" s="73" t="str">
        <f t="shared" si="10"/>
        <v/>
      </c>
      <c r="L655" s="12"/>
    </row>
    <row r="656" spans="2:12" ht="15.6" x14ac:dyDescent="0.3">
      <c r="B656" s="34" t="s">
        <v>6818</v>
      </c>
      <c r="C656" s="14" t="s">
        <v>6819</v>
      </c>
      <c r="D656" s="13" t="s">
        <v>10220</v>
      </c>
      <c r="E656" s="13" t="s">
        <v>9965</v>
      </c>
      <c r="F656" s="27">
        <v>3</v>
      </c>
      <c r="G656" s="40">
        <v>16.34</v>
      </c>
      <c r="H656" s="13"/>
      <c r="I656" s="17">
        <f>Таб04_29[[#This Row],[Цена]]*Таб04_29[[#This Row],[Заказ]]</f>
        <v>0</v>
      </c>
      <c r="J656" s="18" t="s">
        <v>10644</v>
      </c>
      <c r="K656" s="73" t="str">
        <f t="shared" si="10"/>
        <v/>
      </c>
      <c r="L656" s="12"/>
    </row>
    <row r="657" spans="2:12" ht="15.6" x14ac:dyDescent="0.3">
      <c r="B657" s="34" t="s">
        <v>6822</v>
      </c>
      <c r="C657" s="14" t="s">
        <v>6823</v>
      </c>
      <c r="D657" s="13" t="s">
        <v>10415</v>
      </c>
      <c r="E657" s="13" t="s">
        <v>9965</v>
      </c>
      <c r="F657" s="27">
        <v>5</v>
      </c>
      <c r="G657" s="40">
        <v>9.94</v>
      </c>
      <c r="H657" s="13"/>
      <c r="I657" s="17">
        <f>Таб04_29[[#This Row],[Цена]]*Таб04_29[[#This Row],[Заказ]]</f>
        <v>0</v>
      </c>
      <c r="J657" s="18" t="s">
        <v>10644</v>
      </c>
      <c r="K657" s="73" t="str">
        <f t="shared" si="10"/>
        <v/>
      </c>
      <c r="L657" s="12"/>
    </row>
    <row r="658" spans="2:12" ht="15.6" x14ac:dyDescent="0.3">
      <c r="B658" s="34" t="s">
        <v>6826</v>
      </c>
      <c r="C658" s="14" t="s">
        <v>6827</v>
      </c>
      <c r="D658" s="13" t="s">
        <v>10415</v>
      </c>
      <c r="E658" s="13" t="s">
        <v>9965</v>
      </c>
      <c r="F658" s="27">
        <v>5</v>
      </c>
      <c r="G658" s="40">
        <v>9.94</v>
      </c>
      <c r="H658" s="13"/>
      <c r="I658" s="17">
        <f>Таб04_29[[#This Row],[Цена]]*Таб04_29[[#This Row],[Заказ]]</f>
        <v>0</v>
      </c>
      <c r="J658" s="18" t="s">
        <v>10644</v>
      </c>
      <c r="K658" s="73" t="str">
        <f t="shared" si="10"/>
        <v/>
      </c>
      <c r="L658" s="12"/>
    </row>
    <row r="659" spans="2:12" ht="15.6" x14ac:dyDescent="0.3">
      <c r="B659" s="34" t="s">
        <v>6832</v>
      </c>
      <c r="C659" s="14" t="s">
        <v>6833</v>
      </c>
      <c r="D659" s="13" t="s">
        <v>10415</v>
      </c>
      <c r="E659" s="13" t="s">
        <v>9965</v>
      </c>
      <c r="F659" s="27">
        <v>5</v>
      </c>
      <c r="G659" s="40">
        <v>9.94</v>
      </c>
      <c r="H659" s="13"/>
      <c r="I659" s="17">
        <f>Таб04_29[[#This Row],[Цена]]*Таб04_29[[#This Row],[Заказ]]</f>
        <v>0</v>
      </c>
      <c r="J659" s="18" t="s">
        <v>10644</v>
      </c>
      <c r="K659" s="73" t="str">
        <f t="shared" si="10"/>
        <v/>
      </c>
      <c r="L659" s="12"/>
    </row>
    <row r="660" spans="2:12" ht="15.6" x14ac:dyDescent="0.3">
      <c r="B660" s="34" t="s">
        <v>6796</v>
      </c>
      <c r="C660" s="14" t="s">
        <v>6797</v>
      </c>
      <c r="D660" s="13" t="s">
        <v>10415</v>
      </c>
      <c r="E660" s="13" t="s">
        <v>9965</v>
      </c>
      <c r="F660" s="27">
        <v>5</v>
      </c>
      <c r="G660" s="40">
        <v>11.71</v>
      </c>
      <c r="H660" s="13"/>
      <c r="I660" s="17">
        <f>Таб04_29[[#This Row],[Цена]]*Таб04_29[[#This Row],[Заказ]]</f>
        <v>0</v>
      </c>
      <c r="J660" s="18" t="s">
        <v>10644</v>
      </c>
      <c r="K660" s="73" t="str">
        <f t="shared" si="10"/>
        <v/>
      </c>
      <c r="L660" s="12"/>
    </row>
    <row r="661" spans="2:12" ht="15.6" x14ac:dyDescent="0.3">
      <c r="B661" s="34" t="s">
        <v>6804</v>
      </c>
      <c r="C661" s="14" t="s">
        <v>6805</v>
      </c>
      <c r="D661" s="13" t="s">
        <v>10415</v>
      </c>
      <c r="E661" s="13" t="s">
        <v>9965</v>
      </c>
      <c r="F661" s="27">
        <v>5</v>
      </c>
      <c r="G661" s="40">
        <v>10.65</v>
      </c>
      <c r="H661" s="13"/>
      <c r="I661" s="17">
        <f>Таб04_29[[#This Row],[Цена]]*Таб04_29[[#This Row],[Заказ]]</f>
        <v>0</v>
      </c>
      <c r="J661" s="18" t="s">
        <v>10644</v>
      </c>
      <c r="K661" s="73" t="str">
        <f t="shared" si="10"/>
        <v/>
      </c>
      <c r="L661" s="12"/>
    </row>
    <row r="662" spans="2:12" ht="15.6" x14ac:dyDescent="0.3">
      <c r="B662" s="34" t="s">
        <v>6798</v>
      </c>
      <c r="C662" s="14" t="s">
        <v>6799</v>
      </c>
      <c r="D662" s="13" t="s">
        <v>10045</v>
      </c>
      <c r="E662" s="13" t="s">
        <v>9965</v>
      </c>
      <c r="F662" s="27">
        <v>3</v>
      </c>
      <c r="G662" s="40">
        <v>14.43</v>
      </c>
      <c r="H662" s="13"/>
      <c r="I662" s="17">
        <f>Таб04_29[[#This Row],[Цена]]*Таб04_29[[#This Row],[Заказ]]</f>
        <v>0</v>
      </c>
      <c r="J662" s="18" t="s">
        <v>10644</v>
      </c>
      <c r="K662" s="73" t="str">
        <f t="shared" si="10"/>
        <v/>
      </c>
      <c r="L662" s="12"/>
    </row>
    <row r="663" spans="2:12" ht="15.6" x14ac:dyDescent="0.3">
      <c r="B663" s="34" t="s">
        <v>6800</v>
      </c>
      <c r="C663" s="14" t="s">
        <v>6801</v>
      </c>
      <c r="D663" s="13" t="s">
        <v>10045</v>
      </c>
      <c r="E663" s="13" t="s">
        <v>9965</v>
      </c>
      <c r="F663" s="27">
        <v>3</v>
      </c>
      <c r="G663" s="40">
        <v>16.55</v>
      </c>
      <c r="H663" s="13"/>
      <c r="I663" s="17">
        <f>Таб04_29[[#This Row],[Цена]]*Таб04_29[[#This Row],[Заказ]]</f>
        <v>0</v>
      </c>
      <c r="J663" s="18" t="s">
        <v>10644</v>
      </c>
      <c r="K663" s="73" t="str">
        <f t="shared" si="10"/>
        <v/>
      </c>
      <c r="L663" s="12"/>
    </row>
    <row r="664" spans="2:12" ht="15.6" x14ac:dyDescent="0.3">
      <c r="B664" s="34" t="s">
        <v>6812</v>
      </c>
      <c r="C664" s="14" t="s">
        <v>6813</v>
      </c>
      <c r="D664" s="13" t="s">
        <v>10415</v>
      </c>
      <c r="E664" s="13" t="s">
        <v>9965</v>
      </c>
      <c r="F664" s="27">
        <v>5</v>
      </c>
      <c r="G664" s="40">
        <v>9.94</v>
      </c>
      <c r="H664" s="13"/>
      <c r="I664" s="17">
        <f>Таб04_29[[#This Row],[Цена]]*Таб04_29[[#This Row],[Заказ]]</f>
        <v>0</v>
      </c>
      <c r="J664" s="18" t="s">
        <v>10644</v>
      </c>
      <c r="K664" s="73" t="str">
        <f t="shared" si="10"/>
        <v/>
      </c>
      <c r="L664" s="12"/>
    </row>
    <row r="665" spans="2:12" ht="15.6" x14ac:dyDescent="0.3">
      <c r="B665" s="34" t="s">
        <v>6806</v>
      </c>
      <c r="C665" s="14" t="s">
        <v>6807</v>
      </c>
      <c r="D665" s="13" t="s">
        <v>10415</v>
      </c>
      <c r="E665" s="13" t="s">
        <v>9965</v>
      </c>
      <c r="F665" s="27">
        <v>5</v>
      </c>
      <c r="G665" s="40">
        <v>9.94</v>
      </c>
      <c r="H665" s="13"/>
      <c r="I665" s="17">
        <f>Таб04_29[[#This Row],[Цена]]*Таб04_29[[#This Row],[Заказ]]</f>
        <v>0</v>
      </c>
      <c r="J665" s="18" t="s">
        <v>10644</v>
      </c>
      <c r="K665" s="73" t="str">
        <f t="shared" si="10"/>
        <v/>
      </c>
      <c r="L665" s="12"/>
    </row>
    <row r="666" spans="2:12" ht="15.6" x14ac:dyDescent="0.3">
      <c r="B666" s="34" t="s">
        <v>6820</v>
      </c>
      <c r="C666" s="14" t="s">
        <v>6821</v>
      </c>
      <c r="D666" s="13" t="s">
        <v>10045</v>
      </c>
      <c r="E666" s="13" t="s">
        <v>9965</v>
      </c>
      <c r="F666" s="27">
        <v>3</v>
      </c>
      <c r="G666" s="40">
        <v>13.37</v>
      </c>
      <c r="H666" s="13"/>
      <c r="I666" s="17">
        <f>Таб04_29[[#This Row],[Цена]]*Таб04_29[[#This Row],[Заказ]]</f>
        <v>0</v>
      </c>
      <c r="J666" s="18" t="s">
        <v>10644</v>
      </c>
      <c r="K666" s="73" t="str">
        <f t="shared" si="10"/>
        <v/>
      </c>
      <c r="L666" s="12"/>
    </row>
    <row r="667" spans="2:12" ht="15.6" x14ac:dyDescent="0.3">
      <c r="B667" s="34" t="s">
        <v>6802</v>
      </c>
      <c r="C667" s="14" t="s">
        <v>6803</v>
      </c>
      <c r="D667" s="13" t="s">
        <v>10415</v>
      </c>
      <c r="E667" s="13" t="s">
        <v>9965</v>
      </c>
      <c r="F667" s="27">
        <v>5</v>
      </c>
      <c r="G667" s="40">
        <v>11.71</v>
      </c>
      <c r="H667" s="13"/>
      <c r="I667" s="17">
        <f>Таб04_29[[#This Row],[Цена]]*Таб04_29[[#This Row],[Заказ]]</f>
        <v>0</v>
      </c>
      <c r="J667" s="18" t="s">
        <v>10644</v>
      </c>
      <c r="K667" s="73" t="str">
        <f t="shared" si="10"/>
        <v/>
      </c>
      <c r="L667" s="12"/>
    </row>
    <row r="668" spans="2:12" ht="15.6" x14ac:dyDescent="0.3">
      <c r="B668" s="34" t="s">
        <v>6834</v>
      </c>
      <c r="C668" s="14" t="s">
        <v>6835</v>
      </c>
      <c r="D668" s="13" t="s">
        <v>10045</v>
      </c>
      <c r="E668" s="13" t="s">
        <v>9965</v>
      </c>
      <c r="F668" s="27">
        <v>3</v>
      </c>
      <c r="G668" s="40">
        <v>13.37</v>
      </c>
      <c r="H668" s="13"/>
      <c r="I668" s="17">
        <f>Таб04_29[[#This Row],[Цена]]*Таб04_29[[#This Row],[Заказ]]</f>
        <v>0</v>
      </c>
      <c r="J668" s="18" t="s">
        <v>10644</v>
      </c>
      <c r="K668" s="73" t="str">
        <f t="shared" si="10"/>
        <v/>
      </c>
      <c r="L668" s="12"/>
    </row>
    <row r="669" spans="2:12" ht="15.6" x14ac:dyDescent="0.3">
      <c r="B669" s="34" t="s">
        <v>6828</v>
      </c>
      <c r="C669" s="14" t="s">
        <v>6829</v>
      </c>
      <c r="D669" s="13" t="s">
        <v>10415</v>
      </c>
      <c r="E669" s="13" t="s">
        <v>9965</v>
      </c>
      <c r="F669" s="27">
        <v>5</v>
      </c>
      <c r="G669" s="40">
        <v>11.71</v>
      </c>
      <c r="H669" s="13"/>
      <c r="I669" s="17">
        <f>Таб04_29[[#This Row],[Цена]]*Таб04_29[[#This Row],[Заказ]]</f>
        <v>0</v>
      </c>
      <c r="J669" s="18" t="s">
        <v>10644</v>
      </c>
      <c r="K669" s="73" t="str">
        <f t="shared" si="10"/>
        <v/>
      </c>
      <c r="L669" s="12"/>
    </row>
    <row r="670" spans="2:12" ht="15.6" x14ac:dyDescent="0.3">
      <c r="B670" s="34" t="s">
        <v>6830</v>
      </c>
      <c r="C670" s="14" t="s">
        <v>6831</v>
      </c>
      <c r="D670" s="13" t="s">
        <v>10415</v>
      </c>
      <c r="E670" s="13" t="s">
        <v>9965</v>
      </c>
      <c r="F670" s="27">
        <v>5</v>
      </c>
      <c r="G670" s="40">
        <v>9.94</v>
      </c>
      <c r="H670" s="13"/>
      <c r="I670" s="17">
        <f>Таб04_29[[#This Row],[Цена]]*Таб04_29[[#This Row],[Заказ]]</f>
        <v>0</v>
      </c>
      <c r="J670" s="18" t="s">
        <v>10644</v>
      </c>
      <c r="K670" s="73" t="str">
        <f t="shared" si="10"/>
        <v/>
      </c>
      <c r="L670" s="12"/>
    </row>
    <row r="671" spans="2:12" ht="15.6" x14ac:dyDescent="0.3">
      <c r="B671" s="34" t="s">
        <v>6814</v>
      </c>
      <c r="C671" s="14" t="s">
        <v>6815</v>
      </c>
      <c r="D671" s="13" t="s">
        <v>10415</v>
      </c>
      <c r="E671" s="13" t="s">
        <v>9965</v>
      </c>
      <c r="F671" s="27">
        <v>5</v>
      </c>
      <c r="G671" s="40">
        <v>11.71</v>
      </c>
      <c r="H671" s="13"/>
      <c r="I671" s="17">
        <f>Таб04_29[[#This Row],[Цена]]*Таб04_29[[#This Row],[Заказ]]</f>
        <v>0</v>
      </c>
      <c r="J671" s="18" t="s">
        <v>10644</v>
      </c>
      <c r="K671" s="73" t="str">
        <f t="shared" si="10"/>
        <v/>
      </c>
      <c r="L671" s="12"/>
    </row>
    <row r="672" spans="2:12" ht="15.6" x14ac:dyDescent="0.3">
      <c r="B672" s="34" t="s">
        <v>6816</v>
      </c>
      <c r="C672" s="14" t="s">
        <v>6817</v>
      </c>
      <c r="D672" s="13" t="s">
        <v>10415</v>
      </c>
      <c r="E672" s="13" t="s">
        <v>9965</v>
      </c>
      <c r="F672" s="27">
        <v>5</v>
      </c>
      <c r="G672" s="40">
        <v>17.02</v>
      </c>
      <c r="H672" s="13"/>
      <c r="I672" s="17">
        <f>Таб04_29[[#This Row],[Цена]]*Таб04_29[[#This Row],[Заказ]]</f>
        <v>0</v>
      </c>
      <c r="J672" s="18" t="s">
        <v>10644</v>
      </c>
      <c r="K672" s="73" t="str">
        <f t="shared" si="10"/>
        <v/>
      </c>
      <c r="L672" s="12"/>
    </row>
    <row r="673" spans="2:12" ht="15.6" x14ac:dyDescent="0.3">
      <c r="B673" s="34" t="s">
        <v>6824</v>
      </c>
      <c r="C673" s="14" t="s">
        <v>6825</v>
      </c>
      <c r="D673" s="13" t="s">
        <v>10045</v>
      </c>
      <c r="E673" s="13" t="s">
        <v>9965</v>
      </c>
      <c r="F673" s="27">
        <v>3</v>
      </c>
      <c r="G673" s="40">
        <v>13.37</v>
      </c>
      <c r="H673" s="13"/>
      <c r="I673" s="17">
        <f>Таб04_29[[#This Row],[Цена]]*Таб04_29[[#This Row],[Заказ]]</f>
        <v>0</v>
      </c>
      <c r="J673" s="18" t="s">
        <v>10644</v>
      </c>
      <c r="K673" s="73" t="str">
        <f t="shared" si="10"/>
        <v/>
      </c>
      <c r="L673" s="12"/>
    </row>
    <row r="674" spans="2:12" ht="15.6" x14ac:dyDescent="0.3">
      <c r="B674" s="34" t="s">
        <v>5109</v>
      </c>
      <c r="C674" s="14" t="s">
        <v>5110</v>
      </c>
      <c r="D674" s="13" t="s">
        <v>10045</v>
      </c>
      <c r="E674" s="13" t="s">
        <v>9965</v>
      </c>
      <c r="F674" s="27">
        <v>3</v>
      </c>
      <c r="G674" s="40">
        <v>25.05</v>
      </c>
      <c r="H674" s="13"/>
      <c r="I674" s="17">
        <f>Таб04_29[[#This Row],[Цена]]*Таб04_29[[#This Row],[Заказ]]</f>
        <v>0</v>
      </c>
      <c r="J674" s="18" t="s">
        <v>10644</v>
      </c>
      <c r="K674" s="73" t="str">
        <f t="shared" si="10"/>
        <v/>
      </c>
      <c r="L674" s="12"/>
    </row>
    <row r="675" spans="2:12" ht="15.6" x14ac:dyDescent="0.3">
      <c r="B675" s="34" t="s">
        <v>5127</v>
      </c>
      <c r="C675" s="14" t="s">
        <v>5128</v>
      </c>
      <c r="D675" s="13" t="s">
        <v>10045</v>
      </c>
      <c r="E675" s="13" t="s">
        <v>9965</v>
      </c>
      <c r="F675" s="27">
        <v>3</v>
      </c>
      <c r="G675" s="40">
        <v>13.37</v>
      </c>
      <c r="H675" s="13"/>
      <c r="I675" s="17">
        <f>Таб04_29[[#This Row],[Цена]]*Таб04_29[[#This Row],[Заказ]]</f>
        <v>0</v>
      </c>
      <c r="J675" s="18" t="s">
        <v>10644</v>
      </c>
      <c r="K675" s="73" t="str">
        <f t="shared" si="10"/>
        <v/>
      </c>
      <c r="L675" s="12"/>
    </row>
    <row r="676" spans="2:12" ht="15.6" x14ac:dyDescent="0.3">
      <c r="B676" s="34" t="s">
        <v>4189</v>
      </c>
      <c r="C676" s="14" t="s">
        <v>4190</v>
      </c>
      <c r="D676" s="13" t="s">
        <v>10415</v>
      </c>
      <c r="E676" s="13" t="s">
        <v>9965</v>
      </c>
      <c r="F676" s="27">
        <v>5</v>
      </c>
      <c r="G676" s="40">
        <v>13.83</v>
      </c>
      <c r="H676" s="13"/>
      <c r="I676" s="17">
        <f>Таб04_29[[#This Row],[Цена]]*Таб04_29[[#This Row],[Заказ]]</f>
        <v>0</v>
      </c>
      <c r="J676" s="18" t="s">
        <v>10644</v>
      </c>
      <c r="K676" s="73" t="str">
        <f t="shared" si="10"/>
        <v/>
      </c>
      <c r="L676" s="12"/>
    </row>
    <row r="677" spans="2:12" ht="15.6" x14ac:dyDescent="0.3">
      <c r="B677" s="34" t="s">
        <v>4187</v>
      </c>
      <c r="C677" s="14" t="s">
        <v>4188</v>
      </c>
      <c r="D677" s="13" t="s">
        <v>10415</v>
      </c>
      <c r="E677" s="13" t="s">
        <v>9965</v>
      </c>
      <c r="F677" s="27">
        <v>5</v>
      </c>
      <c r="G677" s="40">
        <v>14.89</v>
      </c>
      <c r="H677" s="13"/>
      <c r="I677" s="17">
        <f>Таб04_29[[#This Row],[Цена]]*Таб04_29[[#This Row],[Заказ]]</f>
        <v>0</v>
      </c>
      <c r="J677" s="18" t="s">
        <v>10644</v>
      </c>
      <c r="K677" s="73" t="str">
        <f t="shared" si="10"/>
        <v/>
      </c>
      <c r="L677" s="12"/>
    </row>
    <row r="678" spans="2:12" ht="15.6" x14ac:dyDescent="0.3">
      <c r="B678" s="34" t="s">
        <v>4181</v>
      </c>
      <c r="C678" s="14" t="s">
        <v>4182</v>
      </c>
      <c r="D678" s="13" t="s">
        <v>10415</v>
      </c>
      <c r="E678" s="13" t="s">
        <v>9965</v>
      </c>
      <c r="F678" s="27">
        <v>5</v>
      </c>
      <c r="G678" s="40">
        <v>11.88</v>
      </c>
      <c r="H678" s="13"/>
      <c r="I678" s="17">
        <f>Таб04_29[[#This Row],[Цена]]*Таб04_29[[#This Row],[Заказ]]</f>
        <v>0</v>
      </c>
      <c r="J678" s="18" t="s">
        <v>10644</v>
      </c>
      <c r="K678" s="73" t="str">
        <f t="shared" si="10"/>
        <v/>
      </c>
      <c r="L678" s="12"/>
    </row>
    <row r="679" spans="2:12" ht="15.6" x14ac:dyDescent="0.3">
      <c r="B679" s="34" t="s">
        <v>4183</v>
      </c>
      <c r="C679" s="14" t="s">
        <v>4184</v>
      </c>
      <c r="D679" s="13" t="s">
        <v>10415</v>
      </c>
      <c r="E679" s="13" t="s">
        <v>9965</v>
      </c>
      <c r="F679" s="27">
        <v>5</v>
      </c>
      <c r="G679" s="40">
        <v>11.88</v>
      </c>
      <c r="H679" s="13"/>
      <c r="I679" s="17">
        <f>Таб04_29[[#This Row],[Цена]]*Таб04_29[[#This Row],[Заказ]]</f>
        <v>0</v>
      </c>
      <c r="J679" s="18" t="s">
        <v>10644</v>
      </c>
      <c r="K679" s="73" t="str">
        <f t="shared" si="10"/>
        <v/>
      </c>
      <c r="L679" s="12"/>
    </row>
    <row r="680" spans="2:12" ht="15.6" x14ac:dyDescent="0.3">
      <c r="B680" s="34" t="s">
        <v>4185</v>
      </c>
      <c r="C680" s="14" t="s">
        <v>4186</v>
      </c>
      <c r="D680" s="13" t="s">
        <v>10415</v>
      </c>
      <c r="E680" s="13" t="s">
        <v>9965</v>
      </c>
      <c r="F680" s="27">
        <v>5</v>
      </c>
      <c r="G680" s="40">
        <v>11.88</v>
      </c>
      <c r="H680" s="13"/>
      <c r="I680" s="17">
        <f>Таб04_29[[#This Row],[Цена]]*Таб04_29[[#This Row],[Заказ]]</f>
        <v>0</v>
      </c>
      <c r="J680" s="18" t="s">
        <v>10644</v>
      </c>
      <c r="K680" s="73" t="str">
        <f t="shared" si="10"/>
        <v/>
      </c>
      <c r="L680" s="12"/>
    </row>
    <row r="681" spans="2:12" ht="15.6" x14ac:dyDescent="0.3">
      <c r="B681" s="34" t="s">
        <v>4387</v>
      </c>
      <c r="C681" s="14" t="s">
        <v>4388</v>
      </c>
      <c r="D681" s="13" t="s">
        <v>10045</v>
      </c>
      <c r="E681" s="13" t="s">
        <v>9965</v>
      </c>
      <c r="F681" s="27">
        <v>3</v>
      </c>
      <c r="G681" s="40">
        <v>22.93</v>
      </c>
      <c r="H681" s="13"/>
      <c r="I681" s="17">
        <f>Таб04_29[[#This Row],[Цена]]*Таб04_29[[#This Row],[Заказ]]</f>
        <v>0</v>
      </c>
      <c r="J681" s="18" t="s">
        <v>10644</v>
      </c>
      <c r="K681" s="73" t="str">
        <f t="shared" si="10"/>
        <v/>
      </c>
      <c r="L681" s="12"/>
    </row>
    <row r="682" spans="2:12" ht="15.6" x14ac:dyDescent="0.3">
      <c r="B682" s="34" t="s">
        <v>4385</v>
      </c>
      <c r="C682" s="14" t="s">
        <v>4386</v>
      </c>
      <c r="D682" s="13" t="s">
        <v>10546</v>
      </c>
      <c r="E682" s="13" t="s">
        <v>9965</v>
      </c>
      <c r="F682" s="27">
        <v>5</v>
      </c>
      <c r="G682" s="40">
        <v>16.77</v>
      </c>
      <c r="H682" s="13"/>
      <c r="I682" s="17">
        <f>Таб04_29[[#This Row],[Цена]]*Таб04_29[[#This Row],[Заказ]]</f>
        <v>0</v>
      </c>
      <c r="J682" s="18" t="s">
        <v>10644</v>
      </c>
      <c r="K682" s="73" t="str">
        <f t="shared" si="10"/>
        <v/>
      </c>
      <c r="L682" s="12"/>
    </row>
    <row r="683" spans="2:12" ht="15.6" x14ac:dyDescent="0.3">
      <c r="B683" s="34" t="s">
        <v>7347</v>
      </c>
      <c r="C683" s="14" t="s">
        <v>7348</v>
      </c>
      <c r="D683" s="13" t="s">
        <v>10549</v>
      </c>
      <c r="E683" s="13" t="s">
        <v>9965</v>
      </c>
      <c r="F683" s="27">
        <v>1</v>
      </c>
      <c r="G683" s="40">
        <v>32.630000000000003</v>
      </c>
      <c r="H683" s="13"/>
      <c r="I683" s="17">
        <f>Таб04_29[[#This Row],[Цена]]*Таб04_29[[#This Row],[Заказ]]</f>
        <v>0</v>
      </c>
      <c r="J683" s="18" t="s">
        <v>10644</v>
      </c>
      <c r="K683" s="73" t="str">
        <f t="shared" si="10"/>
        <v/>
      </c>
      <c r="L683" s="12"/>
    </row>
    <row r="684" spans="2:12" ht="15.6" x14ac:dyDescent="0.3">
      <c r="B684" s="34" t="s">
        <v>7345</v>
      </c>
      <c r="C684" s="14" t="s">
        <v>7346</v>
      </c>
      <c r="D684" s="13" t="s">
        <v>10045</v>
      </c>
      <c r="E684" s="13" t="s">
        <v>9965</v>
      </c>
      <c r="F684" s="27">
        <v>3</v>
      </c>
      <c r="G684" s="40">
        <v>16.55</v>
      </c>
      <c r="H684" s="13"/>
      <c r="I684" s="17">
        <f>Таб04_29[[#This Row],[Цена]]*Таб04_29[[#This Row],[Заказ]]</f>
        <v>0</v>
      </c>
      <c r="J684" s="18" t="s">
        <v>10644</v>
      </c>
      <c r="K684" s="73" t="str">
        <f t="shared" si="10"/>
        <v/>
      </c>
      <c r="L684" s="12"/>
    </row>
    <row r="685" spans="2:12" ht="15.6" x14ac:dyDescent="0.3">
      <c r="B685" s="34" t="s">
        <v>7341</v>
      </c>
      <c r="C685" s="14" t="s">
        <v>7342</v>
      </c>
      <c r="D685" s="13" t="s">
        <v>10045</v>
      </c>
      <c r="E685" s="13" t="s">
        <v>9965</v>
      </c>
      <c r="F685" s="27">
        <v>3</v>
      </c>
      <c r="G685" s="40">
        <v>15.14</v>
      </c>
      <c r="H685" s="13"/>
      <c r="I685" s="17">
        <f>Таб04_29[[#This Row],[Цена]]*Таб04_29[[#This Row],[Заказ]]</f>
        <v>0</v>
      </c>
      <c r="J685" s="18" t="s">
        <v>10644</v>
      </c>
      <c r="K685" s="73" t="str">
        <f t="shared" si="10"/>
        <v/>
      </c>
      <c r="L685" s="12"/>
    </row>
    <row r="686" spans="2:12" ht="15.6" x14ac:dyDescent="0.3">
      <c r="B686" s="34" t="s">
        <v>7343</v>
      </c>
      <c r="C686" s="14" t="s">
        <v>7344</v>
      </c>
      <c r="D686" s="13" t="s">
        <v>10045</v>
      </c>
      <c r="E686" s="13" t="s">
        <v>9965</v>
      </c>
      <c r="F686" s="27">
        <v>3</v>
      </c>
      <c r="G686" s="40">
        <v>16.55</v>
      </c>
      <c r="H686" s="13"/>
      <c r="I686" s="17">
        <f>Таб04_29[[#This Row],[Цена]]*Таб04_29[[#This Row],[Заказ]]</f>
        <v>0</v>
      </c>
      <c r="J686" s="18" t="s">
        <v>10644</v>
      </c>
      <c r="K686" s="73" t="str">
        <f t="shared" si="10"/>
        <v/>
      </c>
      <c r="L686" s="12"/>
    </row>
    <row r="687" spans="2:12" ht="15.6" x14ac:dyDescent="0.3">
      <c r="B687" s="34" t="s">
        <v>7337</v>
      </c>
      <c r="C687" s="14" t="s">
        <v>7338</v>
      </c>
      <c r="D687" s="13" t="s">
        <v>10415</v>
      </c>
      <c r="E687" s="13" t="s">
        <v>9965</v>
      </c>
      <c r="F687" s="27">
        <v>5</v>
      </c>
      <c r="G687" s="40">
        <v>13.48</v>
      </c>
      <c r="H687" s="13"/>
      <c r="I687" s="17">
        <f>Таб04_29[[#This Row],[Цена]]*Таб04_29[[#This Row],[Заказ]]</f>
        <v>0</v>
      </c>
      <c r="J687" s="18" t="s">
        <v>10644</v>
      </c>
      <c r="K687" s="73" t="str">
        <f t="shared" si="10"/>
        <v/>
      </c>
      <c r="L687" s="12"/>
    </row>
    <row r="688" spans="2:12" ht="15.6" x14ac:dyDescent="0.3">
      <c r="B688" s="34" t="s">
        <v>7339</v>
      </c>
      <c r="C688" s="14" t="s">
        <v>7340</v>
      </c>
      <c r="D688" s="13" t="s">
        <v>10415</v>
      </c>
      <c r="E688" s="13" t="s">
        <v>9965</v>
      </c>
      <c r="F688" s="27">
        <v>5</v>
      </c>
      <c r="G688" s="40">
        <v>13.48</v>
      </c>
      <c r="H688" s="13"/>
      <c r="I688" s="17">
        <f>Таб04_29[[#This Row],[Цена]]*Таб04_29[[#This Row],[Заказ]]</f>
        <v>0</v>
      </c>
      <c r="J688" s="18" t="s">
        <v>10644</v>
      </c>
      <c r="K688" s="73" t="str">
        <f t="shared" si="10"/>
        <v/>
      </c>
      <c r="L688" s="12"/>
    </row>
    <row r="689" spans="2:12" ht="15.6" x14ac:dyDescent="0.3">
      <c r="B689" s="34" t="s">
        <v>7351</v>
      </c>
      <c r="C689" s="14" t="s">
        <v>7352</v>
      </c>
      <c r="D689" s="13" t="s">
        <v>10045</v>
      </c>
      <c r="E689" s="13" t="s">
        <v>9965</v>
      </c>
      <c r="F689" s="27">
        <v>3</v>
      </c>
      <c r="G689" s="40">
        <v>19.39</v>
      </c>
      <c r="H689" s="13"/>
      <c r="I689" s="17">
        <f>Таб04_29[[#This Row],[Цена]]*Таб04_29[[#This Row],[Заказ]]</f>
        <v>0</v>
      </c>
      <c r="J689" s="18" t="s">
        <v>10644</v>
      </c>
      <c r="K689" s="73" t="str">
        <f t="shared" si="10"/>
        <v/>
      </c>
      <c r="L689" s="12"/>
    </row>
    <row r="690" spans="2:12" ht="15.6" x14ac:dyDescent="0.3">
      <c r="B690" s="34" t="s">
        <v>7353</v>
      </c>
      <c r="C690" s="14" t="s">
        <v>7354</v>
      </c>
      <c r="D690" s="13" t="s">
        <v>10045</v>
      </c>
      <c r="E690" s="13" t="s">
        <v>9965</v>
      </c>
      <c r="F690" s="27">
        <v>3</v>
      </c>
      <c r="G690" s="40">
        <v>13.54</v>
      </c>
      <c r="H690" s="13"/>
      <c r="I690" s="17">
        <f>Таб04_29[[#This Row],[Цена]]*Таб04_29[[#This Row],[Заказ]]</f>
        <v>0</v>
      </c>
      <c r="J690" s="18" t="s">
        <v>10644</v>
      </c>
      <c r="K690" s="73" t="str">
        <f t="shared" si="10"/>
        <v/>
      </c>
      <c r="L690" s="12"/>
    </row>
    <row r="691" spans="2:12" ht="15.6" x14ac:dyDescent="0.3">
      <c r="B691" s="34" t="s">
        <v>7349</v>
      </c>
      <c r="C691" s="14" t="s">
        <v>7350</v>
      </c>
      <c r="D691" s="13" t="s">
        <v>10045</v>
      </c>
      <c r="E691" s="13" t="s">
        <v>9965</v>
      </c>
      <c r="F691" s="27">
        <v>3</v>
      </c>
      <c r="G691" s="40">
        <v>15.85</v>
      </c>
      <c r="H691" s="13"/>
      <c r="I691" s="17">
        <f>Таб04_29[[#This Row],[Цена]]*Таб04_29[[#This Row],[Заказ]]</f>
        <v>0</v>
      </c>
      <c r="J691" s="18" t="s">
        <v>10644</v>
      </c>
      <c r="K691" s="73" t="str">
        <f t="shared" si="10"/>
        <v/>
      </c>
      <c r="L691" s="12"/>
    </row>
    <row r="692" spans="2:12" ht="15.6" x14ac:dyDescent="0.3">
      <c r="B692" s="34" t="s">
        <v>7393</v>
      </c>
      <c r="C692" s="14" t="s">
        <v>7394</v>
      </c>
      <c r="D692" s="13" t="s">
        <v>10415</v>
      </c>
      <c r="E692" s="13" t="s">
        <v>9965</v>
      </c>
      <c r="F692" s="27">
        <v>5</v>
      </c>
      <c r="G692" s="40">
        <v>15.25</v>
      </c>
      <c r="H692" s="13"/>
      <c r="I692" s="17">
        <f>Таб04_29[[#This Row],[Цена]]*Таб04_29[[#This Row],[Заказ]]</f>
        <v>0</v>
      </c>
      <c r="J692" s="18" t="s">
        <v>10644</v>
      </c>
      <c r="K692" s="73" t="str">
        <f t="shared" si="10"/>
        <v/>
      </c>
      <c r="L692" s="12"/>
    </row>
    <row r="693" spans="2:12" ht="15.6" x14ac:dyDescent="0.3">
      <c r="B693" s="34" t="s">
        <v>7395</v>
      </c>
      <c r="C693" s="14" t="s">
        <v>7396</v>
      </c>
      <c r="D693" s="13" t="s">
        <v>10415</v>
      </c>
      <c r="E693" s="13" t="s">
        <v>9965</v>
      </c>
      <c r="F693" s="27">
        <v>5</v>
      </c>
      <c r="G693" s="40">
        <v>15.25</v>
      </c>
      <c r="H693" s="13"/>
      <c r="I693" s="17">
        <f>Таб04_29[[#This Row],[Цена]]*Таб04_29[[#This Row],[Заказ]]</f>
        <v>0</v>
      </c>
      <c r="J693" s="18" t="s">
        <v>10644</v>
      </c>
      <c r="K693" s="73" t="str">
        <f t="shared" si="10"/>
        <v/>
      </c>
      <c r="L693" s="12"/>
    </row>
    <row r="694" spans="2:12" ht="15.6" x14ac:dyDescent="0.3">
      <c r="B694" s="34" t="s">
        <v>7397</v>
      </c>
      <c r="C694" s="14" t="s">
        <v>7398</v>
      </c>
      <c r="D694" s="13" t="s">
        <v>10415</v>
      </c>
      <c r="E694" s="13" t="s">
        <v>9965</v>
      </c>
      <c r="F694" s="27">
        <v>5</v>
      </c>
      <c r="G694" s="40">
        <v>14.54</v>
      </c>
      <c r="H694" s="13"/>
      <c r="I694" s="17">
        <f>Таб04_29[[#This Row],[Цена]]*Таб04_29[[#This Row],[Заказ]]</f>
        <v>0</v>
      </c>
      <c r="J694" s="18" t="s">
        <v>10644</v>
      </c>
      <c r="K694" s="73" t="str">
        <f t="shared" si="10"/>
        <v/>
      </c>
      <c r="L694" s="12"/>
    </row>
    <row r="695" spans="2:12" ht="15.6" x14ac:dyDescent="0.3">
      <c r="B695" s="34" t="s">
        <v>7391</v>
      </c>
      <c r="C695" s="14" t="s">
        <v>7392</v>
      </c>
      <c r="D695" s="13" t="s">
        <v>10401</v>
      </c>
      <c r="E695" s="13" t="s">
        <v>9965</v>
      </c>
      <c r="F695" s="27">
        <v>5</v>
      </c>
      <c r="G695" s="40">
        <v>12.88</v>
      </c>
      <c r="H695" s="13"/>
      <c r="I695" s="17">
        <f>Таб04_29[[#This Row],[Цена]]*Таб04_29[[#This Row],[Заказ]]</f>
        <v>0</v>
      </c>
      <c r="J695" s="18" t="s">
        <v>10644</v>
      </c>
      <c r="K695" s="73" t="str">
        <f t="shared" si="10"/>
        <v/>
      </c>
      <c r="L695" s="12"/>
    </row>
    <row r="696" spans="2:12" ht="15.6" x14ac:dyDescent="0.3">
      <c r="B696" s="34" t="s">
        <v>7385</v>
      </c>
      <c r="C696" s="14" t="s">
        <v>7386</v>
      </c>
      <c r="D696" s="13" t="s">
        <v>10045</v>
      </c>
      <c r="E696" s="13" t="s">
        <v>9965</v>
      </c>
      <c r="F696" s="27">
        <v>3</v>
      </c>
      <c r="G696" s="40">
        <v>19.39</v>
      </c>
      <c r="H696" s="13"/>
      <c r="I696" s="17">
        <f>Таб04_29[[#This Row],[Цена]]*Таб04_29[[#This Row],[Заказ]]</f>
        <v>0</v>
      </c>
      <c r="J696" s="18" t="s">
        <v>10644</v>
      </c>
      <c r="K696" s="73" t="str">
        <f t="shared" si="10"/>
        <v/>
      </c>
      <c r="L696" s="12"/>
    </row>
    <row r="697" spans="2:12" ht="15.6" x14ac:dyDescent="0.3">
      <c r="B697" s="34" t="s">
        <v>7383</v>
      </c>
      <c r="C697" s="14" t="s">
        <v>7384</v>
      </c>
      <c r="D697" s="13" t="s">
        <v>10401</v>
      </c>
      <c r="E697" s="13" t="s">
        <v>9965</v>
      </c>
      <c r="F697" s="27">
        <v>5</v>
      </c>
      <c r="G697" s="40">
        <v>11.47</v>
      </c>
      <c r="H697" s="13"/>
      <c r="I697" s="17">
        <f>Таб04_29[[#This Row],[Цена]]*Таб04_29[[#This Row],[Заказ]]</f>
        <v>0</v>
      </c>
      <c r="J697" s="18" t="s">
        <v>10644</v>
      </c>
      <c r="K697" s="73" t="str">
        <f t="shared" si="10"/>
        <v/>
      </c>
      <c r="L697" s="12"/>
    </row>
    <row r="698" spans="2:12" ht="15.6" x14ac:dyDescent="0.3">
      <c r="B698" s="34" t="s">
        <v>7361</v>
      </c>
      <c r="C698" s="14" t="s">
        <v>7362</v>
      </c>
      <c r="D698" s="13" t="s">
        <v>10401</v>
      </c>
      <c r="E698" s="13" t="s">
        <v>9965</v>
      </c>
      <c r="F698" s="27">
        <v>5</v>
      </c>
      <c r="G698" s="40">
        <v>11.47</v>
      </c>
      <c r="H698" s="13"/>
      <c r="I698" s="17">
        <f>Таб04_29[[#This Row],[Цена]]*Таб04_29[[#This Row],[Заказ]]</f>
        <v>0</v>
      </c>
      <c r="J698" s="18" t="s">
        <v>10644</v>
      </c>
      <c r="K698" s="73" t="str">
        <f t="shared" si="10"/>
        <v/>
      </c>
      <c r="L698" s="12"/>
    </row>
    <row r="699" spans="2:12" ht="15.6" x14ac:dyDescent="0.3">
      <c r="B699" s="34" t="s">
        <v>7359</v>
      </c>
      <c r="C699" s="14" t="s">
        <v>7360</v>
      </c>
      <c r="D699" s="13" t="s">
        <v>10546</v>
      </c>
      <c r="E699" s="13" t="s">
        <v>9965</v>
      </c>
      <c r="F699" s="27">
        <v>5</v>
      </c>
      <c r="G699" s="40">
        <v>9.34</v>
      </c>
      <c r="H699" s="13"/>
      <c r="I699" s="17">
        <f>Таб04_29[[#This Row],[Цена]]*Таб04_29[[#This Row],[Заказ]]</f>
        <v>0</v>
      </c>
      <c r="J699" s="18" t="s">
        <v>10644</v>
      </c>
      <c r="K699" s="73" t="str">
        <f t="shared" si="10"/>
        <v/>
      </c>
      <c r="L699" s="12"/>
    </row>
    <row r="700" spans="2:12" ht="15.6" x14ac:dyDescent="0.3">
      <c r="B700" s="34" t="s">
        <v>7363</v>
      </c>
      <c r="C700" s="14" t="s">
        <v>7364</v>
      </c>
      <c r="D700" s="13" t="s">
        <v>10415</v>
      </c>
      <c r="E700" s="13" t="s">
        <v>9965</v>
      </c>
      <c r="F700" s="27">
        <v>5</v>
      </c>
      <c r="G700" s="40">
        <v>11.71</v>
      </c>
      <c r="H700" s="13"/>
      <c r="I700" s="17">
        <f>Таб04_29[[#This Row],[Цена]]*Таб04_29[[#This Row],[Заказ]]</f>
        <v>0</v>
      </c>
      <c r="J700" s="18" t="s">
        <v>10644</v>
      </c>
      <c r="K700" s="73" t="str">
        <f t="shared" si="10"/>
        <v/>
      </c>
      <c r="L700" s="12"/>
    </row>
    <row r="701" spans="2:12" ht="15.6" x14ac:dyDescent="0.3">
      <c r="B701" s="34" t="s">
        <v>7365</v>
      </c>
      <c r="C701" s="14" t="s">
        <v>7366</v>
      </c>
      <c r="D701" s="13" t="s">
        <v>10045</v>
      </c>
      <c r="E701" s="13" t="s">
        <v>9965</v>
      </c>
      <c r="F701" s="27">
        <v>3</v>
      </c>
      <c r="G701" s="40">
        <v>14.79</v>
      </c>
      <c r="H701" s="13"/>
      <c r="I701" s="17">
        <f>Таб04_29[[#This Row],[Цена]]*Таб04_29[[#This Row],[Заказ]]</f>
        <v>0</v>
      </c>
      <c r="J701" s="18" t="s">
        <v>10644</v>
      </c>
      <c r="K701" s="73" t="str">
        <f t="shared" si="10"/>
        <v/>
      </c>
      <c r="L701" s="12"/>
    </row>
    <row r="702" spans="2:12" ht="15.6" x14ac:dyDescent="0.3">
      <c r="B702" s="34" t="s">
        <v>7367</v>
      </c>
      <c r="C702" s="14" t="s">
        <v>7368</v>
      </c>
      <c r="D702" s="13" t="s">
        <v>10415</v>
      </c>
      <c r="E702" s="13" t="s">
        <v>9965</v>
      </c>
      <c r="F702" s="27">
        <v>5</v>
      </c>
      <c r="G702" s="40">
        <v>13.13</v>
      </c>
      <c r="H702" s="13"/>
      <c r="I702" s="17">
        <f>Таб04_29[[#This Row],[Цена]]*Таб04_29[[#This Row],[Заказ]]</f>
        <v>0</v>
      </c>
      <c r="J702" s="18" t="s">
        <v>10644</v>
      </c>
      <c r="K702" s="73" t="str">
        <f t="shared" si="10"/>
        <v/>
      </c>
      <c r="L702" s="12"/>
    </row>
    <row r="703" spans="2:12" ht="15.6" x14ac:dyDescent="0.3">
      <c r="B703" s="34" t="s">
        <v>7381</v>
      </c>
      <c r="C703" s="14" t="s">
        <v>7382</v>
      </c>
      <c r="D703" s="13" t="s">
        <v>10415</v>
      </c>
      <c r="E703" s="13" t="s">
        <v>9965</v>
      </c>
      <c r="F703" s="27">
        <v>5</v>
      </c>
      <c r="G703" s="40">
        <v>13.13</v>
      </c>
      <c r="H703" s="13"/>
      <c r="I703" s="17">
        <f>Таб04_29[[#This Row],[Цена]]*Таб04_29[[#This Row],[Заказ]]</f>
        <v>0</v>
      </c>
      <c r="J703" s="18" t="s">
        <v>10644</v>
      </c>
      <c r="K703" s="73" t="str">
        <f t="shared" si="10"/>
        <v/>
      </c>
      <c r="L703" s="12"/>
    </row>
    <row r="704" spans="2:12" ht="15.6" x14ac:dyDescent="0.3">
      <c r="B704" s="34" t="s">
        <v>7389</v>
      </c>
      <c r="C704" s="14" t="s">
        <v>7390</v>
      </c>
      <c r="D704" s="13" t="s">
        <v>10045</v>
      </c>
      <c r="E704" s="13" t="s">
        <v>9965</v>
      </c>
      <c r="F704" s="27">
        <v>3</v>
      </c>
      <c r="G704" s="40">
        <v>15.14</v>
      </c>
      <c r="H704" s="13"/>
      <c r="I704" s="17">
        <f>Таб04_29[[#This Row],[Цена]]*Таб04_29[[#This Row],[Заказ]]</f>
        <v>0</v>
      </c>
      <c r="J704" s="18" t="s">
        <v>10644</v>
      </c>
      <c r="K704" s="73" t="str">
        <f t="shared" si="10"/>
        <v/>
      </c>
      <c r="L704" s="12"/>
    </row>
    <row r="705" spans="2:12" ht="15.6" x14ac:dyDescent="0.3">
      <c r="B705" s="34" t="s">
        <v>7387</v>
      </c>
      <c r="C705" s="14" t="s">
        <v>7388</v>
      </c>
      <c r="D705" s="13" t="s">
        <v>10415</v>
      </c>
      <c r="E705" s="13" t="s">
        <v>9965</v>
      </c>
      <c r="F705" s="27">
        <v>5</v>
      </c>
      <c r="G705" s="40">
        <v>10.65</v>
      </c>
      <c r="H705" s="13"/>
      <c r="I705" s="17">
        <f>Таб04_29[[#This Row],[Цена]]*Таб04_29[[#This Row],[Заказ]]</f>
        <v>0</v>
      </c>
      <c r="J705" s="18" t="s">
        <v>10644</v>
      </c>
      <c r="K705" s="73" t="str">
        <f t="shared" si="10"/>
        <v/>
      </c>
      <c r="L705" s="12"/>
    </row>
    <row r="706" spans="2:12" ht="15.6" x14ac:dyDescent="0.3">
      <c r="B706" s="34" t="s">
        <v>7369</v>
      </c>
      <c r="C706" s="14" t="s">
        <v>7370</v>
      </c>
      <c r="D706" s="13" t="s">
        <v>10415</v>
      </c>
      <c r="E706" s="13" t="s">
        <v>9965</v>
      </c>
      <c r="F706" s="27">
        <v>5</v>
      </c>
      <c r="G706" s="40">
        <v>15.25</v>
      </c>
      <c r="H706" s="13"/>
      <c r="I706" s="17">
        <f>Таб04_29[[#This Row],[Цена]]*Таб04_29[[#This Row],[Заказ]]</f>
        <v>0</v>
      </c>
      <c r="J706" s="18" t="s">
        <v>10644</v>
      </c>
      <c r="K706" s="73" t="str">
        <f t="shared" si="10"/>
        <v/>
      </c>
      <c r="L706" s="12"/>
    </row>
    <row r="707" spans="2:12" ht="15.6" x14ac:dyDescent="0.3">
      <c r="B707" s="34" t="s">
        <v>7371</v>
      </c>
      <c r="C707" s="14" t="s">
        <v>7372</v>
      </c>
      <c r="D707" s="13" t="s">
        <v>10415</v>
      </c>
      <c r="E707" s="13" t="s">
        <v>9965</v>
      </c>
      <c r="F707" s="27">
        <v>5</v>
      </c>
      <c r="G707" s="40">
        <v>14.54</v>
      </c>
      <c r="H707" s="13"/>
      <c r="I707" s="17">
        <f>Таб04_29[[#This Row],[Цена]]*Таб04_29[[#This Row],[Заказ]]</f>
        <v>0</v>
      </c>
      <c r="J707" s="18" t="s">
        <v>10644</v>
      </c>
      <c r="K707" s="73" t="str">
        <f t="shared" si="10"/>
        <v/>
      </c>
      <c r="L707" s="12"/>
    </row>
    <row r="708" spans="2:12" ht="15.6" x14ac:dyDescent="0.3">
      <c r="B708" s="34" t="s">
        <v>7373</v>
      </c>
      <c r="C708" s="14" t="s">
        <v>7374</v>
      </c>
      <c r="D708" s="13" t="s">
        <v>10401</v>
      </c>
      <c r="E708" s="13" t="s">
        <v>9965</v>
      </c>
      <c r="F708" s="27">
        <v>5</v>
      </c>
      <c r="G708" s="40">
        <v>13.59</v>
      </c>
      <c r="H708" s="13"/>
      <c r="I708" s="17">
        <f>Таб04_29[[#This Row],[Цена]]*Таб04_29[[#This Row],[Заказ]]</f>
        <v>0</v>
      </c>
      <c r="J708" s="18" t="s">
        <v>10644</v>
      </c>
      <c r="K708" s="73" t="str">
        <f t="shared" si="10"/>
        <v/>
      </c>
      <c r="L708" s="12"/>
    </row>
    <row r="709" spans="2:12" ht="15.6" x14ac:dyDescent="0.3">
      <c r="B709" s="34" t="s">
        <v>7375</v>
      </c>
      <c r="C709" s="14" t="s">
        <v>7376</v>
      </c>
      <c r="D709" s="13" t="s">
        <v>10045</v>
      </c>
      <c r="E709" s="13" t="s">
        <v>9965</v>
      </c>
      <c r="F709" s="27">
        <v>3</v>
      </c>
      <c r="G709" s="40">
        <v>14.79</v>
      </c>
      <c r="H709" s="13"/>
      <c r="I709" s="17">
        <f>Таб04_29[[#This Row],[Цена]]*Таб04_29[[#This Row],[Заказ]]</f>
        <v>0</v>
      </c>
      <c r="J709" s="18" t="s">
        <v>10644</v>
      </c>
      <c r="K709" s="73" t="str">
        <f t="shared" si="10"/>
        <v/>
      </c>
      <c r="L709" s="12"/>
    </row>
    <row r="710" spans="2:12" ht="15.6" x14ac:dyDescent="0.3">
      <c r="B710" s="34" t="s">
        <v>7377</v>
      </c>
      <c r="C710" s="14" t="s">
        <v>7378</v>
      </c>
      <c r="D710" s="13" t="s">
        <v>10401</v>
      </c>
      <c r="E710" s="13" t="s">
        <v>9965</v>
      </c>
      <c r="F710" s="27">
        <v>5</v>
      </c>
      <c r="G710" s="40">
        <v>13.59</v>
      </c>
      <c r="H710" s="13"/>
      <c r="I710" s="17">
        <f>Таб04_29[[#This Row],[Цена]]*Таб04_29[[#This Row],[Заказ]]</f>
        <v>0</v>
      </c>
      <c r="J710" s="18" t="s">
        <v>10644</v>
      </c>
      <c r="K710" s="73" t="str">
        <f t="shared" ref="K710:K773" si="11">IF(AND($K$4&gt;0,$K$4&lt;300),"Минимальный заказ по вкладке 300 евро","")</f>
        <v/>
      </c>
      <c r="L710" s="12"/>
    </row>
    <row r="711" spans="2:12" ht="15.6" x14ac:dyDescent="0.3">
      <c r="B711" s="34" t="s">
        <v>7379</v>
      </c>
      <c r="C711" s="14" t="s">
        <v>7380</v>
      </c>
      <c r="D711" s="13" t="s">
        <v>10415</v>
      </c>
      <c r="E711" s="13" t="s">
        <v>9965</v>
      </c>
      <c r="F711" s="27">
        <v>5</v>
      </c>
      <c r="G711" s="40">
        <v>13.48</v>
      </c>
      <c r="H711" s="13"/>
      <c r="I711" s="17">
        <f>Таб04_29[[#This Row],[Цена]]*Таб04_29[[#This Row],[Заказ]]</f>
        <v>0</v>
      </c>
      <c r="J711" s="18" t="s">
        <v>10644</v>
      </c>
      <c r="K711" s="73" t="str">
        <f t="shared" si="11"/>
        <v/>
      </c>
      <c r="L711" s="12"/>
    </row>
    <row r="712" spans="2:12" ht="15.6" x14ac:dyDescent="0.3">
      <c r="B712" s="34" t="s">
        <v>7399</v>
      </c>
      <c r="C712" s="14" t="s">
        <v>7400</v>
      </c>
      <c r="D712" s="13" t="s">
        <v>10415</v>
      </c>
      <c r="E712" s="13" t="s">
        <v>9965</v>
      </c>
      <c r="F712" s="27">
        <v>5</v>
      </c>
      <c r="G712" s="40">
        <v>10.65</v>
      </c>
      <c r="H712" s="13"/>
      <c r="I712" s="17">
        <f>Таб04_29[[#This Row],[Цена]]*Таб04_29[[#This Row],[Заказ]]</f>
        <v>0</v>
      </c>
      <c r="J712" s="18" t="s">
        <v>10644</v>
      </c>
      <c r="K712" s="73" t="str">
        <f t="shared" si="11"/>
        <v/>
      </c>
      <c r="L712" s="12"/>
    </row>
    <row r="713" spans="2:12" ht="15.6" x14ac:dyDescent="0.3">
      <c r="B713" s="34" t="s">
        <v>7355</v>
      </c>
      <c r="C713" s="14" t="s">
        <v>7356</v>
      </c>
      <c r="D713" s="13" t="s">
        <v>10415</v>
      </c>
      <c r="E713" s="13" t="s">
        <v>9965</v>
      </c>
      <c r="F713" s="27">
        <v>5</v>
      </c>
      <c r="G713" s="40">
        <v>12.78</v>
      </c>
      <c r="H713" s="13"/>
      <c r="I713" s="17">
        <f>Таб04_29[[#This Row],[Цена]]*Таб04_29[[#This Row],[Заказ]]</f>
        <v>0</v>
      </c>
      <c r="J713" s="18" t="s">
        <v>10644</v>
      </c>
      <c r="K713" s="73" t="str">
        <f t="shared" si="11"/>
        <v/>
      </c>
      <c r="L713" s="12"/>
    </row>
    <row r="714" spans="2:12" ht="15.6" x14ac:dyDescent="0.3">
      <c r="B714" s="34" t="s">
        <v>7357</v>
      </c>
      <c r="C714" s="14" t="s">
        <v>7358</v>
      </c>
      <c r="D714" s="13" t="s">
        <v>10045</v>
      </c>
      <c r="E714" s="13" t="s">
        <v>9965</v>
      </c>
      <c r="F714" s="27">
        <v>3</v>
      </c>
      <c r="G714" s="40">
        <v>14.79</v>
      </c>
      <c r="H714" s="13"/>
      <c r="I714" s="17">
        <f>Таб04_29[[#This Row],[Цена]]*Таб04_29[[#This Row],[Заказ]]</f>
        <v>0</v>
      </c>
      <c r="J714" s="18" t="s">
        <v>10644</v>
      </c>
      <c r="K714" s="73" t="str">
        <f t="shared" si="11"/>
        <v/>
      </c>
      <c r="L714" s="12"/>
    </row>
    <row r="715" spans="2:12" ht="15.6" x14ac:dyDescent="0.3">
      <c r="B715" s="34" t="s">
        <v>4453</v>
      </c>
      <c r="C715" s="14" t="s">
        <v>4454</v>
      </c>
      <c r="D715" s="13" t="s">
        <v>10045</v>
      </c>
      <c r="E715" s="13" t="s">
        <v>9965</v>
      </c>
      <c r="F715" s="27">
        <v>3</v>
      </c>
      <c r="G715" s="40">
        <v>14.79</v>
      </c>
      <c r="H715" s="13"/>
      <c r="I715" s="17">
        <f>Таб04_29[[#This Row],[Цена]]*Таб04_29[[#This Row],[Заказ]]</f>
        <v>0</v>
      </c>
      <c r="J715" s="18" t="s">
        <v>10644</v>
      </c>
      <c r="K715" s="73" t="str">
        <f t="shared" si="11"/>
        <v/>
      </c>
      <c r="L715" s="12"/>
    </row>
    <row r="716" spans="2:12" ht="15.6" x14ac:dyDescent="0.3">
      <c r="B716" s="34" t="s">
        <v>4455</v>
      </c>
      <c r="C716" s="14" t="s">
        <v>4456</v>
      </c>
      <c r="D716" s="13" t="s">
        <v>10045</v>
      </c>
      <c r="E716" s="13" t="s">
        <v>9965</v>
      </c>
      <c r="F716" s="27">
        <v>3</v>
      </c>
      <c r="G716" s="40">
        <v>13.37</v>
      </c>
      <c r="H716" s="13"/>
      <c r="I716" s="17">
        <f>Таб04_29[[#This Row],[Цена]]*Таб04_29[[#This Row],[Заказ]]</f>
        <v>0</v>
      </c>
      <c r="J716" s="18" t="s">
        <v>10644</v>
      </c>
      <c r="K716" s="73" t="str">
        <f t="shared" si="11"/>
        <v/>
      </c>
      <c r="L716" s="12"/>
    </row>
    <row r="717" spans="2:12" ht="15.6" x14ac:dyDescent="0.3">
      <c r="B717" s="34" t="s">
        <v>4457</v>
      </c>
      <c r="C717" s="14" t="s">
        <v>4458</v>
      </c>
      <c r="D717" s="13" t="s">
        <v>10045</v>
      </c>
      <c r="E717" s="13" t="s">
        <v>9965</v>
      </c>
      <c r="F717" s="27">
        <v>3</v>
      </c>
      <c r="G717" s="40">
        <v>14.79</v>
      </c>
      <c r="H717" s="13"/>
      <c r="I717" s="17">
        <f>Таб04_29[[#This Row],[Цена]]*Таб04_29[[#This Row],[Заказ]]</f>
        <v>0</v>
      </c>
      <c r="J717" s="18" t="s">
        <v>10644</v>
      </c>
      <c r="K717" s="73" t="str">
        <f t="shared" si="11"/>
        <v/>
      </c>
      <c r="L717" s="12"/>
    </row>
    <row r="718" spans="2:12" ht="15.6" x14ac:dyDescent="0.3">
      <c r="B718" s="34" t="s">
        <v>4469</v>
      </c>
      <c r="C718" s="14" t="s">
        <v>4470</v>
      </c>
      <c r="D718" s="13" t="s">
        <v>10546</v>
      </c>
      <c r="E718" s="13" t="s">
        <v>9965</v>
      </c>
      <c r="F718" s="27">
        <v>5</v>
      </c>
      <c r="G718" s="40">
        <v>16.07</v>
      </c>
      <c r="H718" s="13"/>
      <c r="I718" s="17">
        <f>Таб04_29[[#This Row],[Цена]]*Таб04_29[[#This Row],[Заказ]]</f>
        <v>0</v>
      </c>
      <c r="J718" s="18" t="s">
        <v>10644</v>
      </c>
      <c r="K718" s="73" t="str">
        <f t="shared" si="11"/>
        <v/>
      </c>
      <c r="L718" s="12"/>
    </row>
    <row r="719" spans="2:12" ht="15.6" x14ac:dyDescent="0.3">
      <c r="B719" s="34" t="s">
        <v>4461</v>
      </c>
      <c r="C719" s="14" t="s">
        <v>4462</v>
      </c>
      <c r="D719" s="13" t="s">
        <v>10045</v>
      </c>
      <c r="E719" s="13" t="s">
        <v>9965</v>
      </c>
      <c r="F719" s="27">
        <v>3</v>
      </c>
      <c r="G719" s="40">
        <v>15.49</v>
      </c>
      <c r="H719" s="13"/>
      <c r="I719" s="17">
        <f>Таб04_29[[#This Row],[Цена]]*Таб04_29[[#This Row],[Заказ]]</f>
        <v>0</v>
      </c>
      <c r="J719" s="18" t="s">
        <v>10644</v>
      </c>
      <c r="K719" s="73" t="str">
        <f t="shared" si="11"/>
        <v/>
      </c>
      <c r="L719" s="12"/>
    </row>
    <row r="720" spans="2:12" ht="15.6" x14ac:dyDescent="0.3">
      <c r="B720" s="34" t="s">
        <v>4129</v>
      </c>
      <c r="C720" s="14" t="s">
        <v>4130</v>
      </c>
      <c r="D720" s="13" t="s">
        <v>10415</v>
      </c>
      <c r="E720" s="13" t="s">
        <v>9965</v>
      </c>
      <c r="F720" s="27">
        <v>5</v>
      </c>
      <c r="G720" s="40">
        <v>22.33</v>
      </c>
      <c r="H720" s="13"/>
      <c r="I720" s="17">
        <f>Таб04_29[[#This Row],[Цена]]*Таб04_29[[#This Row],[Заказ]]</f>
        <v>0</v>
      </c>
      <c r="J720" s="18" t="s">
        <v>10644</v>
      </c>
      <c r="K720" s="73" t="str">
        <f t="shared" si="11"/>
        <v/>
      </c>
      <c r="L720" s="12"/>
    </row>
    <row r="721" spans="2:12" ht="15.6" x14ac:dyDescent="0.3">
      <c r="B721" s="34" t="s">
        <v>4131</v>
      </c>
      <c r="C721" s="14" t="s">
        <v>4132</v>
      </c>
      <c r="D721" s="13" t="s">
        <v>10045</v>
      </c>
      <c r="E721" s="13" t="s">
        <v>9965</v>
      </c>
      <c r="F721" s="27">
        <v>3</v>
      </c>
      <c r="G721" s="40">
        <v>22.93</v>
      </c>
      <c r="H721" s="13"/>
      <c r="I721" s="17">
        <f>Таб04_29[[#This Row],[Цена]]*Таб04_29[[#This Row],[Заказ]]</f>
        <v>0</v>
      </c>
      <c r="J721" s="18" t="s">
        <v>10644</v>
      </c>
      <c r="K721" s="73" t="str">
        <f t="shared" si="11"/>
        <v/>
      </c>
      <c r="L721" s="12"/>
    </row>
    <row r="722" spans="2:12" ht="15.6" x14ac:dyDescent="0.3">
      <c r="B722" s="34" t="s">
        <v>4133</v>
      </c>
      <c r="C722" s="14" t="s">
        <v>4134</v>
      </c>
      <c r="D722" s="13" t="s">
        <v>10415</v>
      </c>
      <c r="E722" s="13" t="s">
        <v>9965</v>
      </c>
      <c r="F722" s="27">
        <v>5</v>
      </c>
      <c r="G722" s="40">
        <v>22.33</v>
      </c>
      <c r="H722" s="13"/>
      <c r="I722" s="17">
        <f>Таб04_29[[#This Row],[Цена]]*Таб04_29[[#This Row],[Заказ]]</f>
        <v>0</v>
      </c>
      <c r="J722" s="18" t="s">
        <v>10644</v>
      </c>
      <c r="K722" s="73" t="str">
        <f t="shared" si="11"/>
        <v/>
      </c>
      <c r="L722" s="12"/>
    </row>
    <row r="723" spans="2:12" ht="15.6" x14ac:dyDescent="0.3">
      <c r="B723" s="34" t="s">
        <v>4135</v>
      </c>
      <c r="C723" s="14" t="s">
        <v>4136</v>
      </c>
      <c r="D723" s="13" t="s">
        <v>10415</v>
      </c>
      <c r="E723" s="13" t="s">
        <v>9965</v>
      </c>
      <c r="F723" s="27">
        <v>5</v>
      </c>
      <c r="G723" s="40">
        <v>24.81</v>
      </c>
      <c r="H723" s="13"/>
      <c r="I723" s="17">
        <f>Таб04_29[[#This Row],[Цена]]*Таб04_29[[#This Row],[Заказ]]</f>
        <v>0</v>
      </c>
      <c r="J723" s="18" t="s">
        <v>10644</v>
      </c>
      <c r="K723" s="73" t="str">
        <f t="shared" si="11"/>
        <v/>
      </c>
      <c r="L723" s="12"/>
    </row>
    <row r="724" spans="2:12" ht="15.6" x14ac:dyDescent="0.3">
      <c r="B724" s="34" t="s">
        <v>4139</v>
      </c>
      <c r="C724" s="14" t="s">
        <v>4140</v>
      </c>
      <c r="D724" s="13" t="s">
        <v>10415</v>
      </c>
      <c r="E724" s="13" t="s">
        <v>9965</v>
      </c>
      <c r="F724" s="27">
        <v>5</v>
      </c>
      <c r="G724" s="40">
        <v>21.27</v>
      </c>
      <c r="H724" s="13"/>
      <c r="I724" s="17">
        <f>Таб04_29[[#This Row],[Цена]]*Таб04_29[[#This Row],[Заказ]]</f>
        <v>0</v>
      </c>
      <c r="J724" s="18" t="s">
        <v>10644</v>
      </c>
      <c r="K724" s="73" t="str">
        <f t="shared" si="11"/>
        <v/>
      </c>
      <c r="L724" s="12"/>
    </row>
    <row r="725" spans="2:12" ht="15.6" x14ac:dyDescent="0.3">
      <c r="B725" s="34" t="s">
        <v>4141</v>
      </c>
      <c r="C725" s="14" t="s">
        <v>4142</v>
      </c>
      <c r="D725" s="13" t="s">
        <v>10045</v>
      </c>
      <c r="E725" s="13" t="s">
        <v>9965</v>
      </c>
      <c r="F725" s="27">
        <v>3</v>
      </c>
      <c r="G725" s="40">
        <v>19.39</v>
      </c>
      <c r="H725" s="13"/>
      <c r="I725" s="17">
        <f>Таб04_29[[#This Row],[Цена]]*Таб04_29[[#This Row],[Заказ]]</f>
        <v>0</v>
      </c>
      <c r="J725" s="18" t="s">
        <v>10644</v>
      </c>
      <c r="K725" s="73" t="str">
        <f t="shared" si="11"/>
        <v/>
      </c>
      <c r="L725" s="12"/>
    </row>
    <row r="726" spans="2:12" ht="15.6" x14ac:dyDescent="0.3">
      <c r="B726" s="34" t="s">
        <v>4153</v>
      </c>
      <c r="C726" s="14" t="s">
        <v>4154</v>
      </c>
      <c r="D726" s="13" t="s">
        <v>10415</v>
      </c>
      <c r="E726" s="13" t="s">
        <v>9965</v>
      </c>
      <c r="F726" s="27">
        <v>5</v>
      </c>
      <c r="G726" s="40">
        <v>21.27</v>
      </c>
      <c r="H726" s="13"/>
      <c r="I726" s="17">
        <f>Таб04_29[[#This Row],[Цена]]*Таб04_29[[#This Row],[Заказ]]</f>
        <v>0</v>
      </c>
      <c r="J726" s="18" t="s">
        <v>10644</v>
      </c>
      <c r="K726" s="73" t="str">
        <f t="shared" si="11"/>
        <v/>
      </c>
      <c r="L726" s="12"/>
    </row>
    <row r="727" spans="2:12" ht="15.6" x14ac:dyDescent="0.3">
      <c r="B727" s="34" t="s">
        <v>4163</v>
      </c>
      <c r="C727" s="14" t="s">
        <v>4164</v>
      </c>
      <c r="D727" s="13" t="s">
        <v>10415</v>
      </c>
      <c r="E727" s="13" t="s">
        <v>9965</v>
      </c>
      <c r="F727" s="27">
        <v>5</v>
      </c>
      <c r="G727" s="40">
        <v>22.33</v>
      </c>
      <c r="H727" s="13"/>
      <c r="I727" s="17">
        <f>Таб04_29[[#This Row],[Цена]]*Таб04_29[[#This Row],[Заказ]]</f>
        <v>0</v>
      </c>
      <c r="J727" s="18" t="s">
        <v>10644</v>
      </c>
      <c r="K727" s="73" t="str">
        <f t="shared" si="11"/>
        <v/>
      </c>
      <c r="L727" s="12"/>
    </row>
    <row r="728" spans="2:12" ht="15.6" x14ac:dyDescent="0.3">
      <c r="B728" s="34" t="s">
        <v>4165</v>
      </c>
      <c r="C728" s="14" t="s">
        <v>4166</v>
      </c>
      <c r="D728" s="13" t="s">
        <v>10415</v>
      </c>
      <c r="E728" s="13" t="s">
        <v>9965</v>
      </c>
      <c r="F728" s="27">
        <v>5</v>
      </c>
      <c r="G728" s="40">
        <v>21.98</v>
      </c>
      <c r="H728" s="13"/>
      <c r="I728" s="17">
        <f>Таб04_29[[#This Row],[Цена]]*Таб04_29[[#This Row],[Заказ]]</f>
        <v>0</v>
      </c>
      <c r="J728" s="18" t="s">
        <v>10644</v>
      </c>
      <c r="K728" s="73" t="str">
        <f t="shared" si="11"/>
        <v/>
      </c>
      <c r="L728" s="12"/>
    </row>
    <row r="729" spans="2:12" ht="15.6" x14ac:dyDescent="0.3">
      <c r="B729" s="34" t="s">
        <v>4169</v>
      </c>
      <c r="C729" s="14" t="s">
        <v>4170</v>
      </c>
      <c r="D729" s="13" t="s">
        <v>10415</v>
      </c>
      <c r="E729" s="13" t="s">
        <v>9965</v>
      </c>
      <c r="F729" s="27">
        <v>5</v>
      </c>
      <c r="G729" s="40">
        <v>21.27</v>
      </c>
      <c r="H729" s="13"/>
      <c r="I729" s="17">
        <f>Таб04_29[[#This Row],[Цена]]*Таб04_29[[#This Row],[Заказ]]</f>
        <v>0</v>
      </c>
      <c r="J729" s="18" t="s">
        <v>10644</v>
      </c>
      <c r="K729" s="73" t="str">
        <f t="shared" si="11"/>
        <v/>
      </c>
      <c r="L729" s="12"/>
    </row>
    <row r="730" spans="2:12" ht="15.6" x14ac:dyDescent="0.3">
      <c r="B730" s="34" t="s">
        <v>4161</v>
      </c>
      <c r="C730" s="14" t="s">
        <v>4162</v>
      </c>
      <c r="D730" s="13" t="s">
        <v>10415</v>
      </c>
      <c r="E730" s="13" t="s">
        <v>9965</v>
      </c>
      <c r="F730" s="27">
        <v>5</v>
      </c>
      <c r="G730" s="40">
        <v>21.27</v>
      </c>
      <c r="H730" s="13"/>
      <c r="I730" s="17">
        <f>Таб04_29[[#This Row],[Цена]]*Таб04_29[[#This Row],[Заказ]]</f>
        <v>0</v>
      </c>
      <c r="J730" s="18" t="s">
        <v>10644</v>
      </c>
      <c r="K730" s="73" t="str">
        <f t="shared" si="11"/>
        <v/>
      </c>
      <c r="L730" s="12"/>
    </row>
    <row r="731" spans="2:12" ht="15.6" x14ac:dyDescent="0.3">
      <c r="B731" s="34" t="s">
        <v>4157</v>
      </c>
      <c r="C731" s="14" t="s">
        <v>4158</v>
      </c>
      <c r="D731" s="13" t="s">
        <v>10220</v>
      </c>
      <c r="E731" s="13" t="s">
        <v>9965</v>
      </c>
      <c r="F731" s="27">
        <v>3</v>
      </c>
      <c r="G731" s="40">
        <v>26.25</v>
      </c>
      <c r="H731" s="13"/>
      <c r="I731" s="17">
        <f>Таб04_29[[#This Row],[Цена]]*Таб04_29[[#This Row],[Заказ]]</f>
        <v>0</v>
      </c>
      <c r="J731" s="18" t="s">
        <v>10644</v>
      </c>
      <c r="K731" s="73" t="str">
        <f t="shared" si="11"/>
        <v/>
      </c>
      <c r="L731" s="12"/>
    </row>
    <row r="732" spans="2:12" ht="15.6" x14ac:dyDescent="0.3">
      <c r="B732" s="34" t="s">
        <v>4159</v>
      </c>
      <c r="C732" s="14" t="s">
        <v>4160</v>
      </c>
      <c r="D732" s="13" t="s">
        <v>10045</v>
      </c>
      <c r="E732" s="13" t="s">
        <v>9965</v>
      </c>
      <c r="F732" s="27">
        <v>3</v>
      </c>
      <c r="G732" s="40">
        <v>23.64</v>
      </c>
      <c r="H732" s="13"/>
      <c r="I732" s="17">
        <f>Таб04_29[[#This Row],[Цена]]*Таб04_29[[#This Row],[Заказ]]</f>
        <v>0</v>
      </c>
      <c r="J732" s="18" t="s">
        <v>10644</v>
      </c>
      <c r="K732" s="73" t="str">
        <f t="shared" si="11"/>
        <v/>
      </c>
      <c r="L732" s="12"/>
    </row>
    <row r="733" spans="2:12" ht="15.6" x14ac:dyDescent="0.3">
      <c r="B733" s="34" t="s">
        <v>4155</v>
      </c>
      <c r="C733" s="14" t="s">
        <v>4156</v>
      </c>
      <c r="D733" s="13" t="s">
        <v>10415</v>
      </c>
      <c r="E733" s="13" t="s">
        <v>9965</v>
      </c>
      <c r="F733" s="27">
        <v>5</v>
      </c>
      <c r="G733" s="40">
        <v>10.65</v>
      </c>
      <c r="H733" s="13"/>
      <c r="I733" s="17">
        <f>Таб04_29[[#This Row],[Цена]]*Таб04_29[[#This Row],[Заказ]]</f>
        <v>0</v>
      </c>
      <c r="J733" s="18" t="s">
        <v>10644</v>
      </c>
      <c r="K733" s="73" t="str">
        <f t="shared" si="11"/>
        <v/>
      </c>
      <c r="L733" s="12"/>
    </row>
    <row r="734" spans="2:12" ht="15.6" x14ac:dyDescent="0.3">
      <c r="B734" s="34" t="s">
        <v>4167</v>
      </c>
      <c r="C734" s="14" t="s">
        <v>4168</v>
      </c>
      <c r="D734" s="13" t="s">
        <v>10415</v>
      </c>
      <c r="E734" s="13" t="s">
        <v>9965</v>
      </c>
      <c r="F734" s="27">
        <v>5</v>
      </c>
      <c r="G734" s="40">
        <v>21.27</v>
      </c>
      <c r="H734" s="13"/>
      <c r="I734" s="17">
        <f>Таб04_29[[#This Row],[Цена]]*Таб04_29[[#This Row],[Заказ]]</f>
        <v>0</v>
      </c>
      <c r="J734" s="18" t="s">
        <v>10644</v>
      </c>
      <c r="K734" s="73" t="str">
        <f t="shared" si="11"/>
        <v/>
      </c>
      <c r="L734" s="12"/>
    </row>
    <row r="735" spans="2:12" ht="15.6" x14ac:dyDescent="0.3">
      <c r="B735" s="34" t="s">
        <v>4137</v>
      </c>
      <c r="C735" s="14" t="s">
        <v>4138</v>
      </c>
      <c r="D735" s="13" t="s">
        <v>10415</v>
      </c>
      <c r="E735" s="13" t="s">
        <v>9965</v>
      </c>
      <c r="F735" s="27">
        <v>5</v>
      </c>
      <c r="G735" s="40">
        <v>21.98</v>
      </c>
      <c r="H735" s="13"/>
      <c r="I735" s="17">
        <f>Таб04_29[[#This Row],[Цена]]*Таб04_29[[#This Row],[Заказ]]</f>
        <v>0</v>
      </c>
      <c r="J735" s="18" t="s">
        <v>10644</v>
      </c>
      <c r="K735" s="73" t="str">
        <f t="shared" si="11"/>
        <v/>
      </c>
      <c r="L735" s="12"/>
    </row>
    <row r="736" spans="2:12" ht="15.6" x14ac:dyDescent="0.3">
      <c r="B736" s="34" t="s">
        <v>4125</v>
      </c>
      <c r="C736" s="14" t="s">
        <v>4126</v>
      </c>
      <c r="D736" s="13" t="s">
        <v>10415</v>
      </c>
      <c r="E736" s="13" t="s">
        <v>9965</v>
      </c>
      <c r="F736" s="27">
        <v>5</v>
      </c>
      <c r="G736" s="40">
        <v>21.98</v>
      </c>
      <c r="H736" s="13"/>
      <c r="I736" s="17">
        <f>Таб04_29[[#This Row],[Цена]]*Таб04_29[[#This Row],[Заказ]]</f>
        <v>0</v>
      </c>
      <c r="J736" s="18" t="s">
        <v>10644</v>
      </c>
      <c r="K736" s="73" t="str">
        <f t="shared" si="11"/>
        <v/>
      </c>
      <c r="L736" s="12"/>
    </row>
    <row r="737" spans="2:12" ht="15.6" x14ac:dyDescent="0.3">
      <c r="B737" s="34" t="s">
        <v>4127</v>
      </c>
      <c r="C737" s="14" t="s">
        <v>4128</v>
      </c>
      <c r="D737" s="13" t="s">
        <v>10415</v>
      </c>
      <c r="E737" s="13" t="s">
        <v>9965</v>
      </c>
      <c r="F737" s="27">
        <v>5</v>
      </c>
      <c r="G737" s="40">
        <v>21.98</v>
      </c>
      <c r="H737" s="13"/>
      <c r="I737" s="17">
        <f>Таб04_29[[#This Row],[Цена]]*Таб04_29[[#This Row],[Заказ]]</f>
        <v>0</v>
      </c>
      <c r="J737" s="18" t="s">
        <v>10644</v>
      </c>
      <c r="K737" s="73" t="str">
        <f t="shared" si="11"/>
        <v/>
      </c>
      <c r="L737" s="12"/>
    </row>
    <row r="738" spans="2:12" ht="15.6" x14ac:dyDescent="0.3">
      <c r="B738" s="34" t="s">
        <v>4143</v>
      </c>
      <c r="C738" s="14" t="s">
        <v>4144</v>
      </c>
      <c r="D738" s="13" t="s">
        <v>10415</v>
      </c>
      <c r="E738" s="13" t="s">
        <v>9965</v>
      </c>
      <c r="F738" s="27">
        <v>5</v>
      </c>
      <c r="G738" s="40">
        <v>21.98</v>
      </c>
      <c r="H738" s="13"/>
      <c r="I738" s="17">
        <f>Таб04_29[[#This Row],[Цена]]*Таб04_29[[#This Row],[Заказ]]</f>
        <v>0</v>
      </c>
      <c r="J738" s="18" t="s">
        <v>10644</v>
      </c>
      <c r="K738" s="73" t="str">
        <f t="shared" si="11"/>
        <v/>
      </c>
      <c r="L738" s="12"/>
    </row>
    <row r="739" spans="2:12" ht="15.6" x14ac:dyDescent="0.3">
      <c r="B739" s="34" t="s">
        <v>4459</v>
      </c>
      <c r="C739" s="14" t="s">
        <v>4460</v>
      </c>
      <c r="D739" s="13" t="s">
        <v>10220</v>
      </c>
      <c r="E739" s="13" t="s">
        <v>9965</v>
      </c>
      <c r="F739" s="27">
        <v>3</v>
      </c>
      <c r="G739" s="40">
        <v>24.83</v>
      </c>
      <c r="H739" s="13"/>
      <c r="I739" s="17">
        <f>Таб04_29[[#This Row],[Цена]]*Таб04_29[[#This Row],[Заказ]]</f>
        <v>0</v>
      </c>
      <c r="J739" s="18" t="s">
        <v>10644</v>
      </c>
      <c r="K739" s="73" t="str">
        <f t="shared" si="11"/>
        <v/>
      </c>
      <c r="L739" s="12"/>
    </row>
    <row r="740" spans="2:12" ht="15.6" x14ac:dyDescent="0.3">
      <c r="B740" s="34" t="s">
        <v>4147</v>
      </c>
      <c r="C740" s="14" t="s">
        <v>4148</v>
      </c>
      <c r="D740" s="13" t="s">
        <v>10415</v>
      </c>
      <c r="E740" s="13" t="s">
        <v>9965</v>
      </c>
      <c r="F740" s="27">
        <v>5</v>
      </c>
      <c r="G740" s="40">
        <v>22.33</v>
      </c>
      <c r="H740" s="13"/>
      <c r="I740" s="17">
        <f>Таб04_29[[#This Row],[Цена]]*Таб04_29[[#This Row],[Заказ]]</f>
        <v>0</v>
      </c>
      <c r="J740" s="18" t="s">
        <v>10644</v>
      </c>
      <c r="K740" s="73" t="str">
        <f t="shared" si="11"/>
        <v/>
      </c>
      <c r="L740" s="12"/>
    </row>
    <row r="741" spans="2:12" ht="15.6" x14ac:dyDescent="0.3">
      <c r="B741" s="34" t="s">
        <v>4149</v>
      </c>
      <c r="C741" s="14" t="s">
        <v>4150</v>
      </c>
      <c r="D741" s="13" t="s">
        <v>10415</v>
      </c>
      <c r="E741" s="13" t="s">
        <v>9965</v>
      </c>
      <c r="F741" s="27">
        <v>5</v>
      </c>
      <c r="G741" s="40">
        <v>21.27</v>
      </c>
      <c r="H741" s="13"/>
      <c r="I741" s="17">
        <f>Таб04_29[[#This Row],[Цена]]*Таб04_29[[#This Row],[Заказ]]</f>
        <v>0</v>
      </c>
      <c r="J741" s="18" t="s">
        <v>10644</v>
      </c>
      <c r="K741" s="73" t="str">
        <f t="shared" si="11"/>
        <v/>
      </c>
      <c r="L741" s="12"/>
    </row>
    <row r="742" spans="2:12" ht="15.6" x14ac:dyDescent="0.3">
      <c r="B742" s="34" t="s">
        <v>4145</v>
      </c>
      <c r="C742" s="14" t="s">
        <v>4146</v>
      </c>
      <c r="D742" s="13" t="s">
        <v>10415</v>
      </c>
      <c r="E742" s="13" t="s">
        <v>9965</v>
      </c>
      <c r="F742" s="27">
        <v>5</v>
      </c>
      <c r="G742" s="40">
        <v>21.27</v>
      </c>
      <c r="H742" s="13"/>
      <c r="I742" s="17">
        <f>Таб04_29[[#This Row],[Цена]]*Таб04_29[[#This Row],[Заказ]]</f>
        <v>0</v>
      </c>
      <c r="J742" s="18" t="s">
        <v>10644</v>
      </c>
      <c r="K742" s="73" t="str">
        <f t="shared" si="11"/>
        <v/>
      </c>
      <c r="L742" s="12"/>
    </row>
    <row r="743" spans="2:12" ht="15.6" x14ac:dyDescent="0.3">
      <c r="B743" s="34" t="s">
        <v>4151</v>
      </c>
      <c r="C743" s="14" t="s">
        <v>4152</v>
      </c>
      <c r="D743" s="13" t="s">
        <v>10415</v>
      </c>
      <c r="E743" s="13" t="s">
        <v>9965</v>
      </c>
      <c r="F743" s="27">
        <v>5</v>
      </c>
      <c r="G743" s="40">
        <v>21.27</v>
      </c>
      <c r="H743" s="13"/>
      <c r="I743" s="17">
        <f>Таб04_29[[#This Row],[Цена]]*Таб04_29[[#This Row],[Заказ]]</f>
        <v>0</v>
      </c>
      <c r="J743" s="18" t="s">
        <v>10644</v>
      </c>
      <c r="K743" s="73" t="str">
        <f t="shared" si="11"/>
        <v/>
      </c>
      <c r="L743" s="12"/>
    </row>
    <row r="744" spans="2:12" ht="15.6" x14ac:dyDescent="0.3">
      <c r="B744" s="34" t="s">
        <v>4465</v>
      </c>
      <c r="C744" s="14" t="s">
        <v>4466</v>
      </c>
      <c r="D744" s="13" t="s">
        <v>10220</v>
      </c>
      <c r="E744" s="13" t="s">
        <v>16</v>
      </c>
      <c r="F744" s="27">
        <v>3</v>
      </c>
      <c r="G744" s="40">
        <v>24.83</v>
      </c>
      <c r="H744" s="13"/>
      <c r="I744" s="17">
        <f>Таб04_29[[#This Row],[Цена]]*Таб04_29[[#This Row],[Заказ]]</f>
        <v>0</v>
      </c>
      <c r="J744" s="18" t="s">
        <v>10644</v>
      </c>
      <c r="K744" s="73" t="str">
        <f t="shared" si="11"/>
        <v/>
      </c>
      <c r="L744" s="12"/>
    </row>
    <row r="745" spans="2:12" ht="15.6" x14ac:dyDescent="0.3">
      <c r="B745" s="34" t="s">
        <v>5220</v>
      </c>
      <c r="C745" s="14" t="s">
        <v>5221</v>
      </c>
      <c r="D745" s="13" t="s">
        <v>10045</v>
      </c>
      <c r="E745" s="13" t="s">
        <v>9965</v>
      </c>
      <c r="F745" s="27">
        <v>3</v>
      </c>
      <c r="G745" s="40">
        <v>34.26</v>
      </c>
      <c r="H745" s="13"/>
      <c r="I745" s="17">
        <f>Таб04_29[[#This Row],[Цена]]*Таб04_29[[#This Row],[Заказ]]</f>
        <v>0</v>
      </c>
      <c r="J745" s="18" t="s">
        <v>10644</v>
      </c>
      <c r="K745" s="73" t="str">
        <f t="shared" si="11"/>
        <v/>
      </c>
      <c r="L745" s="12"/>
    </row>
    <row r="746" spans="2:12" ht="15.6" x14ac:dyDescent="0.3">
      <c r="B746" s="34" t="s">
        <v>5218</v>
      </c>
      <c r="C746" s="14" t="s">
        <v>5219</v>
      </c>
      <c r="D746" s="13" t="s">
        <v>10546</v>
      </c>
      <c r="E746" s="13" t="s">
        <v>9965</v>
      </c>
      <c r="F746" s="27">
        <v>5</v>
      </c>
      <c r="G746" s="40">
        <v>16.420000000000002</v>
      </c>
      <c r="H746" s="13"/>
      <c r="I746" s="17">
        <f>Таб04_29[[#This Row],[Цена]]*Таб04_29[[#This Row],[Заказ]]</f>
        <v>0</v>
      </c>
      <c r="J746" s="18" t="s">
        <v>10644</v>
      </c>
      <c r="K746" s="73" t="str">
        <f t="shared" si="11"/>
        <v/>
      </c>
      <c r="L746" s="12"/>
    </row>
    <row r="747" spans="2:12" ht="15.6" x14ac:dyDescent="0.3">
      <c r="B747" s="34" t="s">
        <v>4773</v>
      </c>
      <c r="C747" s="14" t="s">
        <v>4774</v>
      </c>
      <c r="D747" s="13" t="s">
        <v>10415</v>
      </c>
      <c r="E747" s="13" t="s">
        <v>9965</v>
      </c>
      <c r="F747" s="27">
        <v>5</v>
      </c>
      <c r="G747" s="40">
        <v>11.71</v>
      </c>
      <c r="H747" s="13"/>
      <c r="I747" s="17">
        <f>Таб04_29[[#This Row],[Цена]]*Таб04_29[[#This Row],[Заказ]]</f>
        <v>0</v>
      </c>
      <c r="J747" s="18" t="s">
        <v>10644</v>
      </c>
      <c r="K747" s="73" t="str">
        <f t="shared" si="11"/>
        <v/>
      </c>
      <c r="L747" s="12"/>
    </row>
    <row r="748" spans="2:12" ht="15.6" x14ac:dyDescent="0.3">
      <c r="B748" s="34" t="s">
        <v>4789</v>
      </c>
      <c r="C748" s="14" t="s">
        <v>4790</v>
      </c>
      <c r="D748" s="13" t="s">
        <v>10401</v>
      </c>
      <c r="E748" s="13" t="s">
        <v>9965</v>
      </c>
      <c r="F748" s="27">
        <v>5</v>
      </c>
      <c r="G748" s="40">
        <v>10.050000000000001</v>
      </c>
      <c r="H748" s="13"/>
      <c r="I748" s="17">
        <f>Таб04_29[[#This Row],[Цена]]*Таб04_29[[#This Row],[Заказ]]</f>
        <v>0</v>
      </c>
      <c r="J748" s="18" t="s">
        <v>10644</v>
      </c>
      <c r="K748" s="73" t="str">
        <f t="shared" si="11"/>
        <v/>
      </c>
      <c r="L748" s="12"/>
    </row>
    <row r="749" spans="2:12" ht="15.6" x14ac:dyDescent="0.3">
      <c r="B749" s="34" t="s">
        <v>4777</v>
      </c>
      <c r="C749" s="14" t="s">
        <v>4778</v>
      </c>
      <c r="D749" s="13" t="s">
        <v>10415</v>
      </c>
      <c r="E749" s="13" t="s">
        <v>9965</v>
      </c>
      <c r="F749" s="27">
        <v>5</v>
      </c>
      <c r="G749" s="40">
        <v>10.65</v>
      </c>
      <c r="H749" s="13"/>
      <c r="I749" s="17">
        <f>Таб04_29[[#This Row],[Цена]]*Таб04_29[[#This Row],[Заказ]]</f>
        <v>0</v>
      </c>
      <c r="J749" s="18" t="s">
        <v>10644</v>
      </c>
      <c r="K749" s="73" t="str">
        <f t="shared" si="11"/>
        <v/>
      </c>
      <c r="L749" s="12"/>
    </row>
    <row r="750" spans="2:12" ht="15.6" x14ac:dyDescent="0.3">
      <c r="B750" s="34" t="s">
        <v>4785</v>
      </c>
      <c r="C750" s="14" t="s">
        <v>4786</v>
      </c>
      <c r="D750" s="13" t="s">
        <v>10401</v>
      </c>
      <c r="E750" s="13" t="s">
        <v>9965</v>
      </c>
      <c r="F750" s="27">
        <v>5</v>
      </c>
      <c r="G750" s="40">
        <v>8.27</v>
      </c>
      <c r="H750" s="13"/>
      <c r="I750" s="17">
        <f>Таб04_29[[#This Row],[Цена]]*Таб04_29[[#This Row],[Заказ]]</f>
        <v>0</v>
      </c>
      <c r="J750" s="18" t="s">
        <v>10644</v>
      </c>
      <c r="K750" s="73" t="str">
        <f t="shared" si="11"/>
        <v/>
      </c>
      <c r="L750" s="12"/>
    </row>
    <row r="751" spans="2:12" ht="15.6" x14ac:dyDescent="0.3">
      <c r="B751" s="34" t="s">
        <v>4787</v>
      </c>
      <c r="C751" s="14" t="s">
        <v>4788</v>
      </c>
      <c r="D751" s="13" t="s">
        <v>10549</v>
      </c>
      <c r="E751" s="13" t="s">
        <v>9965</v>
      </c>
      <c r="F751" s="27">
        <v>1</v>
      </c>
      <c r="G751" s="40">
        <v>15.63</v>
      </c>
      <c r="H751" s="13"/>
      <c r="I751" s="17">
        <f>Таб04_29[[#This Row],[Цена]]*Таб04_29[[#This Row],[Заказ]]</f>
        <v>0</v>
      </c>
      <c r="J751" s="18" t="s">
        <v>10644</v>
      </c>
      <c r="K751" s="73" t="str">
        <f t="shared" si="11"/>
        <v/>
      </c>
      <c r="L751" s="12"/>
    </row>
    <row r="752" spans="2:12" ht="15.6" x14ac:dyDescent="0.3">
      <c r="B752" s="34" t="s">
        <v>4765</v>
      </c>
      <c r="C752" s="14" t="s">
        <v>4766</v>
      </c>
      <c r="D752" s="13" t="s">
        <v>10415</v>
      </c>
      <c r="E752" s="13" t="s">
        <v>9965</v>
      </c>
      <c r="F752" s="27">
        <v>5</v>
      </c>
      <c r="G752" s="40">
        <v>10.65</v>
      </c>
      <c r="H752" s="13"/>
      <c r="I752" s="17">
        <f>Таб04_29[[#This Row],[Цена]]*Таб04_29[[#This Row],[Заказ]]</f>
        <v>0</v>
      </c>
      <c r="J752" s="18" t="s">
        <v>10644</v>
      </c>
      <c r="K752" s="73" t="str">
        <f t="shared" si="11"/>
        <v/>
      </c>
      <c r="L752" s="12"/>
    </row>
    <row r="753" spans="2:12" ht="15.6" x14ac:dyDescent="0.3">
      <c r="B753" s="34" t="s">
        <v>4771</v>
      </c>
      <c r="C753" s="14" t="s">
        <v>4772</v>
      </c>
      <c r="D753" s="13" t="s">
        <v>10415</v>
      </c>
      <c r="E753" s="13" t="s">
        <v>9965</v>
      </c>
      <c r="F753" s="27">
        <v>5</v>
      </c>
      <c r="G753" s="40">
        <v>9.94</v>
      </c>
      <c r="H753" s="13"/>
      <c r="I753" s="17">
        <f>Таб04_29[[#This Row],[Цена]]*Таб04_29[[#This Row],[Заказ]]</f>
        <v>0</v>
      </c>
      <c r="J753" s="18" t="s">
        <v>10644</v>
      </c>
      <c r="K753" s="73" t="str">
        <f t="shared" si="11"/>
        <v/>
      </c>
      <c r="L753" s="12"/>
    </row>
    <row r="754" spans="2:12" ht="15.6" x14ac:dyDescent="0.3">
      <c r="B754" s="34" t="s">
        <v>4779</v>
      </c>
      <c r="C754" s="14" t="s">
        <v>4780</v>
      </c>
      <c r="D754" s="13" t="s">
        <v>10415</v>
      </c>
      <c r="E754" s="13" t="s">
        <v>9965</v>
      </c>
      <c r="F754" s="27">
        <v>5</v>
      </c>
      <c r="G754" s="40">
        <v>10.65</v>
      </c>
      <c r="H754" s="13"/>
      <c r="I754" s="17">
        <f>Таб04_29[[#This Row],[Цена]]*Таб04_29[[#This Row],[Заказ]]</f>
        <v>0</v>
      </c>
      <c r="J754" s="18" t="s">
        <v>10644</v>
      </c>
      <c r="K754" s="73" t="str">
        <f t="shared" si="11"/>
        <v/>
      </c>
      <c r="L754" s="12"/>
    </row>
    <row r="755" spans="2:12" ht="15.6" x14ac:dyDescent="0.3">
      <c r="B755" s="34" t="s">
        <v>4781</v>
      </c>
      <c r="C755" s="14" t="s">
        <v>4782</v>
      </c>
      <c r="D755" s="13" t="s">
        <v>10415</v>
      </c>
      <c r="E755" s="13" t="s">
        <v>9965</v>
      </c>
      <c r="F755" s="27">
        <v>5</v>
      </c>
      <c r="G755" s="40">
        <v>10.65</v>
      </c>
      <c r="H755" s="13"/>
      <c r="I755" s="17">
        <f>Таб04_29[[#This Row],[Цена]]*Таб04_29[[#This Row],[Заказ]]</f>
        <v>0</v>
      </c>
      <c r="J755" s="18" t="s">
        <v>10644</v>
      </c>
      <c r="K755" s="73" t="str">
        <f t="shared" si="11"/>
        <v/>
      </c>
      <c r="L755" s="12"/>
    </row>
    <row r="756" spans="2:12" ht="15.6" x14ac:dyDescent="0.3">
      <c r="B756" s="34" t="s">
        <v>4783</v>
      </c>
      <c r="C756" s="14" t="s">
        <v>4784</v>
      </c>
      <c r="D756" s="13" t="s">
        <v>10415</v>
      </c>
      <c r="E756" s="13" t="s">
        <v>9965</v>
      </c>
      <c r="F756" s="27">
        <v>5</v>
      </c>
      <c r="G756" s="40">
        <v>10.65</v>
      </c>
      <c r="H756" s="13"/>
      <c r="I756" s="17">
        <f>Таб04_29[[#This Row],[Цена]]*Таб04_29[[#This Row],[Заказ]]</f>
        <v>0</v>
      </c>
      <c r="J756" s="18" t="s">
        <v>10644</v>
      </c>
      <c r="K756" s="73" t="str">
        <f t="shared" si="11"/>
        <v/>
      </c>
      <c r="L756" s="12"/>
    </row>
    <row r="757" spans="2:12" ht="15.6" x14ac:dyDescent="0.3">
      <c r="B757" s="34" t="s">
        <v>4767</v>
      </c>
      <c r="C757" s="14" t="s">
        <v>4768</v>
      </c>
      <c r="D757" s="13" t="s">
        <v>10415</v>
      </c>
      <c r="E757" s="13" t="s">
        <v>9965</v>
      </c>
      <c r="F757" s="27">
        <v>5</v>
      </c>
      <c r="G757" s="40">
        <v>10.119999999999999</v>
      </c>
      <c r="H757" s="13"/>
      <c r="I757" s="17">
        <f>Таб04_29[[#This Row],[Цена]]*Таб04_29[[#This Row],[Заказ]]</f>
        <v>0</v>
      </c>
      <c r="J757" s="18" t="s">
        <v>10644</v>
      </c>
      <c r="K757" s="73" t="str">
        <f t="shared" si="11"/>
        <v/>
      </c>
      <c r="L757" s="12"/>
    </row>
    <row r="758" spans="2:12" ht="15.6" x14ac:dyDescent="0.3">
      <c r="B758" s="34" t="s">
        <v>4769</v>
      </c>
      <c r="C758" s="14" t="s">
        <v>4770</v>
      </c>
      <c r="D758" s="13" t="s">
        <v>10401</v>
      </c>
      <c r="E758" s="13" t="s">
        <v>9965</v>
      </c>
      <c r="F758" s="27">
        <v>5</v>
      </c>
      <c r="G758" s="40">
        <v>8.99</v>
      </c>
      <c r="H758" s="13"/>
      <c r="I758" s="17">
        <f>Таб04_29[[#This Row],[Цена]]*Таб04_29[[#This Row],[Заказ]]</f>
        <v>0</v>
      </c>
      <c r="J758" s="18" t="s">
        <v>10644</v>
      </c>
      <c r="K758" s="73" t="str">
        <f t="shared" si="11"/>
        <v/>
      </c>
      <c r="L758" s="12"/>
    </row>
    <row r="759" spans="2:12" ht="15.6" x14ac:dyDescent="0.3">
      <c r="B759" s="34" t="s">
        <v>4775</v>
      </c>
      <c r="C759" s="14" t="s">
        <v>4776</v>
      </c>
      <c r="D759" s="13" t="s">
        <v>10415</v>
      </c>
      <c r="E759" s="13" t="s">
        <v>9965</v>
      </c>
      <c r="F759" s="27">
        <v>5</v>
      </c>
      <c r="G759" s="40">
        <v>10.65</v>
      </c>
      <c r="H759" s="13"/>
      <c r="I759" s="17">
        <f>Таб04_29[[#This Row],[Цена]]*Таб04_29[[#This Row],[Заказ]]</f>
        <v>0</v>
      </c>
      <c r="J759" s="18" t="s">
        <v>10644</v>
      </c>
      <c r="K759" s="73" t="str">
        <f t="shared" si="11"/>
        <v/>
      </c>
      <c r="L759" s="12"/>
    </row>
    <row r="760" spans="2:12" ht="15.6" x14ac:dyDescent="0.3">
      <c r="B760" s="34" t="s">
        <v>4575</v>
      </c>
      <c r="C760" s="14" t="s">
        <v>4576</v>
      </c>
      <c r="D760" s="13" t="s">
        <v>10045</v>
      </c>
      <c r="E760" s="13" t="s">
        <v>16</v>
      </c>
      <c r="F760" s="27">
        <v>3</v>
      </c>
      <c r="G760" s="40">
        <v>14.43</v>
      </c>
      <c r="H760" s="13"/>
      <c r="I760" s="17">
        <f>Таб04_29[[#This Row],[Цена]]*Таб04_29[[#This Row],[Заказ]]</f>
        <v>0</v>
      </c>
      <c r="J760" s="18" t="s">
        <v>10644</v>
      </c>
      <c r="K760" s="73" t="str">
        <f t="shared" si="11"/>
        <v/>
      </c>
      <c r="L760" s="12"/>
    </row>
    <row r="761" spans="2:12" ht="15.6" x14ac:dyDescent="0.3">
      <c r="B761" s="34" t="s">
        <v>4579</v>
      </c>
      <c r="C761" s="14" t="s">
        <v>4580</v>
      </c>
      <c r="D761" s="13" t="s">
        <v>10548</v>
      </c>
      <c r="E761" s="13" t="s">
        <v>16</v>
      </c>
      <c r="F761" s="27">
        <v>1</v>
      </c>
      <c r="G761" s="40">
        <v>7.33</v>
      </c>
      <c r="H761" s="13"/>
      <c r="I761" s="17">
        <f>Таб04_29[[#This Row],[Цена]]*Таб04_29[[#This Row],[Заказ]]</f>
        <v>0</v>
      </c>
      <c r="J761" s="18" t="s">
        <v>10644</v>
      </c>
      <c r="K761" s="73" t="str">
        <f t="shared" si="11"/>
        <v/>
      </c>
      <c r="L761" s="12"/>
    </row>
    <row r="762" spans="2:12" ht="15.6" x14ac:dyDescent="0.3">
      <c r="B762" s="34" t="s">
        <v>4577</v>
      </c>
      <c r="C762" s="14" t="s">
        <v>4578</v>
      </c>
      <c r="D762" s="13" t="s">
        <v>10548</v>
      </c>
      <c r="E762" s="13" t="s">
        <v>16</v>
      </c>
      <c r="F762" s="27">
        <v>1</v>
      </c>
      <c r="G762" s="40">
        <v>5.56</v>
      </c>
      <c r="H762" s="13"/>
      <c r="I762" s="17">
        <f>Таб04_29[[#This Row],[Цена]]*Таб04_29[[#This Row],[Заказ]]</f>
        <v>0</v>
      </c>
      <c r="J762" s="18" t="s">
        <v>10644</v>
      </c>
      <c r="K762" s="73" t="str">
        <f t="shared" si="11"/>
        <v/>
      </c>
      <c r="L762" s="12"/>
    </row>
    <row r="763" spans="2:12" ht="15.6" x14ac:dyDescent="0.3">
      <c r="B763" s="34" t="s">
        <v>4583</v>
      </c>
      <c r="C763" s="14" t="s">
        <v>4584</v>
      </c>
      <c r="D763" s="13" t="s">
        <v>10415</v>
      </c>
      <c r="E763" s="13" t="s">
        <v>16</v>
      </c>
      <c r="F763" s="27">
        <v>5</v>
      </c>
      <c r="G763" s="40">
        <v>11.71</v>
      </c>
      <c r="H763" s="13"/>
      <c r="I763" s="17">
        <f>Таб04_29[[#This Row],[Цена]]*Таб04_29[[#This Row],[Заказ]]</f>
        <v>0</v>
      </c>
      <c r="J763" s="18" t="s">
        <v>10644</v>
      </c>
      <c r="K763" s="73" t="str">
        <f t="shared" si="11"/>
        <v/>
      </c>
      <c r="L763" s="12"/>
    </row>
    <row r="764" spans="2:12" ht="15.6" x14ac:dyDescent="0.3">
      <c r="B764" s="34" t="s">
        <v>4581</v>
      </c>
      <c r="C764" s="14" t="s">
        <v>4582</v>
      </c>
      <c r="D764" s="13" t="s">
        <v>10548</v>
      </c>
      <c r="E764" s="13" t="s">
        <v>16</v>
      </c>
      <c r="F764" s="27">
        <v>1</v>
      </c>
      <c r="G764" s="40">
        <v>5.56</v>
      </c>
      <c r="H764" s="13"/>
      <c r="I764" s="17">
        <f>Таб04_29[[#This Row],[Цена]]*Таб04_29[[#This Row],[Заказ]]</f>
        <v>0</v>
      </c>
      <c r="J764" s="18" t="s">
        <v>10644</v>
      </c>
      <c r="K764" s="73" t="str">
        <f t="shared" si="11"/>
        <v/>
      </c>
      <c r="L764" s="12"/>
    </row>
    <row r="765" spans="2:12" ht="15.6" x14ac:dyDescent="0.3">
      <c r="B765" s="34" t="s">
        <v>4585</v>
      </c>
      <c r="C765" s="14" t="s">
        <v>4586</v>
      </c>
      <c r="D765" s="13" t="s">
        <v>10045</v>
      </c>
      <c r="E765" s="13" t="s">
        <v>16</v>
      </c>
      <c r="F765" s="27">
        <v>3</v>
      </c>
      <c r="G765" s="40">
        <v>12.31</v>
      </c>
      <c r="H765" s="13"/>
      <c r="I765" s="17">
        <f>Таб04_29[[#This Row],[Цена]]*Таб04_29[[#This Row],[Заказ]]</f>
        <v>0</v>
      </c>
      <c r="J765" s="18" t="s">
        <v>10644</v>
      </c>
      <c r="K765" s="73" t="str">
        <f t="shared" si="11"/>
        <v/>
      </c>
      <c r="L765" s="12"/>
    </row>
    <row r="766" spans="2:12" ht="15.6" x14ac:dyDescent="0.3">
      <c r="B766" s="34" t="s">
        <v>4587</v>
      </c>
      <c r="C766" s="14" t="s">
        <v>4588</v>
      </c>
      <c r="D766" s="13" t="s">
        <v>10415</v>
      </c>
      <c r="E766" s="13" t="s">
        <v>16</v>
      </c>
      <c r="F766" s="27">
        <v>5</v>
      </c>
      <c r="G766" s="40">
        <v>11.71</v>
      </c>
      <c r="H766" s="13"/>
      <c r="I766" s="17">
        <f>Таб04_29[[#This Row],[Цена]]*Таб04_29[[#This Row],[Заказ]]</f>
        <v>0</v>
      </c>
      <c r="J766" s="18" t="s">
        <v>10644</v>
      </c>
      <c r="K766" s="73" t="str">
        <f t="shared" si="11"/>
        <v/>
      </c>
      <c r="L766" s="12"/>
    </row>
    <row r="767" spans="2:12" ht="15.6" x14ac:dyDescent="0.3">
      <c r="B767" s="34" t="s">
        <v>4589</v>
      </c>
      <c r="C767" s="14" t="s">
        <v>4590</v>
      </c>
      <c r="D767" s="13" t="s">
        <v>10548</v>
      </c>
      <c r="E767" s="13" t="s">
        <v>16</v>
      </c>
      <c r="F767" s="27">
        <v>1</v>
      </c>
      <c r="G767" s="40">
        <v>4.0999999999999996</v>
      </c>
      <c r="H767" s="13"/>
      <c r="I767" s="17">
        <f>Таб04_29[[#This Row],[Цена]]*Таб04_29[[#This Row],[Заказ]]</f>
        <v>0</v>
      </c>
      <c r="J767" s="18" t="s">
        <v>10644</v>
      </c>
      <c r="K767" s="73" t="str">
        <f t="shared" si="11"/>
        <v/>
      </c>
      <c r="L767" s="12"/>
    </row>
    <row r="768" spans="2:12" ht="15.6" x14ac:dyDescent="0.3">
      <c r="B768" s="34" t="s">
        <v>4593</v>
      </c>
      <c r="C768" s="14" t="s">
        <v>4594</v>
      </c>
      <c r="D768" s="13" t="s">
        <v>10045</v>
      </c>
      <c r="E768" s="13" t="s">
        <v>16</v>
      </c>
      <c r="F768" s="27">
        <v>3</v>
      </c>
      <c r="G768" s="40">
        <v>14.43</v>
      </c>
      <c r="H768" s="13"/>
      <c r="I768" s="17">
        <f>Таб04_29[[#This Row],[Цена]]*Таб04_29[[#This Row],[Заказ]]</f>
        <v>0</v>
      </c>
      <c r="J768" s="18" t="s">
        <v>10644</v>
      </c>
      <c r="K768" s="73" t="str">
        <f t="shared" si="11"/>
        <v/>
      </c>
      <c r="L768" s="12"/>
    </row>
    <row r="769" spans="2:12" ht="15.6" x14ac:dyDescent="0.3">
      <c r="B769" s="34" t="s">
        <v>4591</v>
      </c>
      <c r="C769" s="14" t="s">
        <v>4592</v>
      </c>
      <c r="D769" s="13" t="s">
        <v>10548</v>
      </c>
      <c r="E769" s="13" t="s">
        <v>16</v>
      </c>
      <c r="F769" s="27">
        <v>1</v>
      </c>
      <c r="G769" s="40">
        <v>6.97</v>
      </c>
      <c r="H769" s="13"/>
      <c r="I769" s="17">
        <f>Таб04_29[[#This Row],[Цена]]*Таб04_29[[#This Row],[Заказ]]</f>
        <v>0</v>
      </c>
      <c r="J769" s="18" t="s">
        <v>10644</v>
      </c>
      <c r="K769" s="73" t="str">
        <f t="shared" si="11"/>
        <v/>
      </c>
      <c r="L769" s="12"/>
    </row>
    <row r="770" spans="2:12" ht="15.6" x14ac:dyDescent="0.3">
      <c r="B770" s="34" t="s">
        <v>4505</v>
      </c>
      <c r="C770" s="14" t="s">
        <v>4506</v>
      </c>
      <c r="D770" s="13" t="s">
        <v>10548</v>
      </c>
      <c r="E770" s="13" t="s">
        <v>16</v>
      </c>
      <c r="F770" s="27">
        <v>1</v>
      </c>
      <c r="G770" s="40">
        <v>5.56</v>
      </c>
      <c r="H770" s="13"/>
      <c r="I770" s="17">
        <f>Таб04_29[[#This Row],[Цена]]*Таб04_29[[#This Row],[Заказ]]</f>
        <v>0</v>
      </c>
      <c r="J770" s="18" t="s">
        <v>10644</v>
      </c>
      <c r="K770" s="73" t="str">
        <f t="shared" si="11"/>
        <v/>
      </c>
      <c r="L770" s="12"/>
    </row>
    <row r="771" spans="2:12" ht="15.6" x14ac:dyDescent="0.3">
      <c r="B771" s="34" t="s">
        <v>4507</v>
      </c>
      <c r="C771" s="14" t="s">
        <v>4508</v>
      </c>
      <c r="D771" s="13" t="s">
        <v>10415</v>
      </c>
      <c r="E771" s="13" t="s">
        <v>16</v>
      </c>
      <c r="F771" s="27">
        <v>5</v>
      </c>
      <c r="G771" s="40">
        <v>13.13</v>
      </c>
      <c r="H771" s="13"/>
      <c r="I771" s="17">
        <f>Таб04_29[[#This Row],[Цена]]*Таб04_29[[#This Row],[Заказ]]</f>
        <v>0</v>
      </c>
      <c r="J771" s="18" t="s">
        <v>10644</v>
      </c>
      <c r="K771" s="73" t="str">
        <f t="shared" si="11"/>
        <v/>
      </c>
      <c r="L771" s="12"/>
    </row>
    <row r="772" spans="2:12" ht="15.6" x14ac:dyDescent="0.3">
      <c r="B772" s="34" t="s">
        <v>4511</v>
      </c>
      <c r="C772" s="14" t="s">
        <v>4512</v>
      </c>
      <c r="D772" s="13" t="s">
        <v>10401</v>
      </c>
      <c r="E772" s="13" t="s">
        <v>16</v>
      </c>
      <c r="F772" s="27">
        <v>5</v>
      </c>
      <c r="G772" s="40">
        <v>10.050000000000001</v>
      </c>
      <c r="H772" s="13"/>
      <c r="I772" s="17">
        <f>Таб04_29[[#This Row],[Цена]]*Таб04_29[[#This Row],[Заказ]]</f>
        <v>0</v>
      </c>
      <c r="J772" s="18" t="s">
        <v>10644</v>
      </c>
      <c r="K772" s="73" t="str">
        <f t="shared" si="11"/>
        <v/>
      </c>
      <c r="L772" s="12"/>
    </row>
    <row r="773" spans="2:12" ht="15.6" x14ac:dyDescent="0.3">
      <c r="B773" s="34" t="s">
        <v>4509</v>
      </c>
      <c r="C773" s="14" t="s">
        <v>4510</v>
      </c>
      <c r="D773" s="13" t="s">
        <v>10548</v>
      </c>
      <c r="E773" s="13" t="s">
        <v>16</v>
      </c>
      <c r="F773" s="27">
        <v>1</v>
      </c>
      <c r="G773" s="40">
        <v>6.26</v>
      </c>
      <c r="H773" s="13"/>
      <c r="I773" s="17">
        <f>Таб04_29[[#This Row],[Цена]]*Таб04_29[[#This Row],[Заказ]]</f>
        <v>0</v>
      </c>
      <c r="J773" s="18" t="s">
        <v>10644</v>
      </c>
      <c r="K773" s="73" t="str">
        <f t="shared" si="11"/>
        <v/>
      </c>
      <c r="L773" s="12"/>
    </row>
    <row r="774" spans="2:12" ht="15.6" x14ac:dyDescent="0.3">
      <c r="B774" s="34" t="s">
        <v>4513</v>
      </c>
      <c r="C774" s="14" t="s">
        <v>4514</v>
      </c>
      <c r="D774" s="13" t="s">
        <v>10045</v>
      </c>
      <c r="E774" s="13" t="s">
        <v>16</v>
      </c>
      <c r="F774" s="27">
        <v>3</v>
      </c>
      <c r="G774" s="40">
        <v>13.37</v>
      </c>
      <c r="H774" s="13"/>
      <c r="I774" s="17">
        <f>Таб04_29[[#This Row],[Цена]]*Таб04_29[[#This Row],[Заказ]]</f>
        <v>0</v>
      </c>
      <c r="J774" s="18" t="s">
        <v>10644</v>
      </c>
      <c r="K774" s="73" t="str">
        <f t="shared" ref="K774:K837" si="12">IF(AND($K$4&gt;0,$K$4&lt;300),"Минимальный заказ по вкладке 300 евро","")</f>
        <v/>
      </c>
      <c r="L774" s="12"/>
    </row>
    <row r="775" spans="2:12" ht="15.6" x14ac:dyDescent="0.3">
      <c r="B775" s="34" t="s">
        <v>4515</v>
      </c>
      <c r="C775" s="14" t="s">
        <v>4516</v>
      </c>
      <c r="D775" s="13" t="s">
        <v>10548</v>
      </c>
      <c r="E775" s="13" t="s">
        <v>16</v>
      </c>
      <c r="F775" s="27">
        <v>1</v>
      </c>
      <c r="G775" s="40">
        <v>4.0999999999999996</v>
      </c>
      <c r="H775" s="13"/>
      <c r="I775" s="17">
        <f>Таб04_29[[#This Row],[Цена]]*Таб04_29[[#This Row],[Заказ]]</f>
        <v>0</v>
      </c>
      <c r="J775" s="18" t="s">
        <v>10644</v>
      </c>
      <c r="K775" s="73" t="str">
        <f t="shared" si="12"/>
        <v/>
      </c>
      <c r="L775" s="12"/>
    </row>
    <row r="776" spans="2:12" ht="15.6" x14ac:dyDescent="0.3">
      <c r="B776" s="34" t="s">
        <v>4517</v>
      </c>
      <c r="C776" s="14" t="s">
        <v>4518</v>
      </c>
      <c r="D776" s="13" t="s">
        <v>10045</v>
      </c>
      <c r="E776" s="13" t="s">
        <v>16</v>
      </c>
      <c r="F776" s="27">
        <v>3</v>
      </c>
      <c r="G776" s="40">
        <v>13.37</v>
      </c>
      <c r="H776" s="13"/>
      <c r="I776" s="17">
        <f>Таб04_29[[#This Row],[Цена]]*Таб04_29[[#This Row],[Заказ]]</f>
        <v>0</v>
      </c>
      <c r="J776" s="18" t="s">
        <v>10644</v>
      </c>
      <c r="K776" s="73" t="str">
        <f t="shared" si="12"/>
        <v/>
      </c>
      <c r="L776" s="12"/>
    </row>
    <row r="777" spans="2:12" ht="15.6" x14ac:dyDescent="0.3">
      <c r="B777" s="34" t="s">
        <v>4519</v>
      </c>
      <c r="C777" s="14" t="s">
        <v>4520</v>
      </c>
      <c r="D777" s="13" t="s">
        <v>10401</v>
      </c>
      <c r="E777" s="13" t="s">
        <v>16</v>
      </c>
      <c r="F777" s="27">
        <v>5</v>
      </c>
      <c r="G777" s="40">
        <v>9.69</v>
      </c>
      <c r="H777" s="13"/>
      <c r="I777" s="17">
        <f>Таб04_29[[#This Row],[Цена]]*Таб04_29[[#This Row],[Заказ]]</f>
        <v>0</v>
      </c>
      <c r="J777" s="18" t="s">
        <v>10644</v>
      </c>
      <c r="K777" s="73" t="str">
        <f t="shared" si="12"/>
        <v/>
      </c>
      <c r="L777" s="12"/>
    </row>
    <row r="778" spans="2:12" ht="15.6" x14ac:dyDescent="0.3">
      <c r="B778" s="34" t="s">
        <v>4521</v>
      </c>
      <c r="C778" s="14" t="s">
        <v>4522</v>
      </c>
      <c r="D778" s="13" t="s">
        <v>10045</v>
      </c>
      <c r="E778" s="13" t="s">
        <v>16</v>
      </c>
      <c r="F778" s="27">
        <v>3</v>
      </c>
      <c r="G778" s="40">
        <v>23.64</v>
      </c>
      <c r="H778" s="13"/>
      <c r="I778" s="17">
        <f>Таб04_29[[#This Row],[Цена]]*Таб04_29[[#This Row],[Заказ]]</f>
        <v>0</v>
      </c>
      <c r="J778" s="18" t="s">
        <v>10644</v>
      </c>
      <c r="K778" s="73" t="str">
        <f t="shared" si="12"/>
        <v/>
      </c>
      <c r="L778" s="12"/>
    </row>
    <row r="779" spans="2:12" ht="15.6" x14ac:dyDescent="0.3">
      <c r="B779" s="34" t="s">
        <v>4523</v>
      </c>
      <c r="C779" s="14" t="s">
        <v>4524</v>
      </c>
      <c r="D779" s="13" t="s">
        <v>10045</v>
      </c>
      <c r="E779" s="13" t="s">
        <v>16</v>
      </c>
      <c r="F779" s="27">
        <v>3</v>
      </c>
      <c r="G779" s="40">
        <v>13.37</v>
      </c>
      <c r="H779" s="13"/>
      <c r="I779" s="17">
        <f>Таб04_29[[#This Row],[Цена]]*Таб04_29[[#This Row],[Заказ]]</f>
        <v>0</v>
      </c>
      <c r="J779" s="18" t="s">
        <v>10644</v>
      </c>
      <c r="K779" s="73" t="str">
        <f t="shared" si="12"/>
        <v/>
      </c>
      <c r="L779" s="12"/>
    </row>
    <row r="780" spans="2:12" ht="15.6" x14ac:dyDescent="0.3">
      <c r="B780" s="34" t="s">
        <v>4525</v>
      </c>
      <c r="C780" s="14" t="s">
        <v>4526</v>
      </c>
      <c r="D780" s="13" t="s">
        <v>10045</v>
      </c>
      <c r="E780" s="13" t="s">
        <v>16</v>
      </c>
      <c r="F780" s="27">
        <v>3</v>
      </c>
      <c r="G780" s="40">
        <v>13.37</v>
      </c>
      <c r="H780" s="13"/>
      <c r="I780" s="17">
        <f>Таб04_29[[#This Row],[Цена]]*Таб04_29[[#This Row],[Заказ]]</f>
        <v>0</v>
      </c>
      <c r="J780" s="18" t="s">
        <v>10644</v>
      </c>
      <c r="K780" s="73" t="str">
        <f t="shared" si="12"/>
        <v/>
      </c>
      <c r="L780" s="12"/>
    </row>
    <row r="781" spans="2:12" ht="15.6" x14ac:dyDescent="0.3">
      <c r="B781" s="34" t="s">
        <v>4527</v>
      </c>
      <c r="C781" s="14" t="s">
        <v>4528</v>
      </c>
      <c r="D781" s="13" t="s">
        <v>10415</v>
      </c>
      <c r="E781" s="13" t="s">
        <v>16</v>
      </c>
      <c r="F781" s="27">
        <v>5</v>
      </c>
      <c r="G781" s="40">
        <v>11.71</v>
      </c>
      <c r="H781" s="13"/>
      <c r="I781" s="17">
        <f>Таб04_29[[#This Row],[Цена]]*Таб04_29[[#This Row],[Заказ]]</f>
        <v>0</v>
      </c>
      <c r="J781" s="18" t="s">
        <v>10644</v>
      </c>
      <c r="K781" s="73" t="str">
        <f t="shared" si="12"/>
        <v/>
      </c>
      <c r="L781" s="12"/>
    </row>
    <row r="782" spans="2:12" ht="15.6" x14ac:dyDescent="0.3">
      <c r="B782" s="34" t="s">
        <v>4529</v>
      </c>
      <c r="C782" s="14" t="s">
        <v>4530</v>
      </c>
      <c r="D782" s="13" t="s">
        <v>10045</v>
      </c>
      <c r="E782" s="13" t="s">
        <v>16</v>
      </c>
      <c r="F782" s="27">
        <v>3</v>
      </c>
      <c r="G782" s="40">
        <v>23.64</v>
      </c>
      <c r="H782" s="13"/>
      <c r="I782" s="17">
        <f>Таб04_29[[#This Row],[Цена]]*Таб04_29[[#This Row],[Заказ]]</f>
        <v>0</v>
      </c>
      <c r="J782" s="18" t="s">
        <v>10644</v>
      </c>
      <c r="K782" s="73" t="str">
        <f t="shared" si="12"/>
        <v/>
      </c>
      <c r="L782" s="12"/>
    </row>
    <row r="783" spans="2:12" ht="15.6" x14ac:dyDescent="0.3">
      <c r="B783" s="34" t="s">
        <v>4531</v>
      </c>
      <c r="C783" s="14" t="s">
        <v>4532</v>
      </c>
      <c r="D783" s="13" t="s">
        <v>10045</v>
      </c>
      <c r="E783" s="13" t="s">
        <v>16</v>
      </c>
      <c r="F783" s="27">
        <v>3</v>
      </c>
      <c r="G783" s="40">
        <v>23.64</v>
      </c>
      <c r="H783" s="13"/>
      <c r="I783" s="17">
        <f>Таб04_29[[#This Row],[Цена]]*Таб04_29[[#This Row],[Заказ]]</f>
        <v>0</v>
      </c>
      <c r="J783" s="18" t="s">
        <v>10644</v>
      </c>
      <c r="K783" s="73" t="str">
        <f t="shared" si="12"/>
        <v/>
      </c>
      <c r="L783" s="12"/>
    </row>
    <row r="784" spans="2:12" ht="15.6" x14ac:dyDescent="0.3">
      <c r="B784" s="34" t="s">
        <v>4533</v>
      </c>
      <c r="C784" s="14" t="s">
        <v>4534</v>
      </c>
      <c r="D784" s="13" t="s">
        <v>10548</v>
      </c>
      <c r="E784" s="13" t="s">
        <v>16</v>
      </c>
      <c r="F784" s="27">
        <v>1</v>
      </c>
      <c r="G784" s="40">
        <v>7.33</v>
      </c>
      <c r="H784" s="13"/>
      <c r="I784" s="17">
        <f>Таб04_29[[#This Row],[Цена]]*Таб04_29[[#This Row],[Заказ]]</f>
        <v>0</v>
      </c>
      <c r="J784" s="18" t="s">
        <v>10644</v>
      </c>
      <c r="K784" s="73" t="str">
        <f t="shared" si="12"/>
        <v/>
      </c>
      <c r="L784" s="12"/>
    </row>
    <row r="785" spans="2:12" ht="15.6" x14ac:dyDescent="0.3">
      <c r="B785" s="34" t="s">
        <v>4535</v>
      </c>
      <c r="C785" s="14" t="s">
        <v>4536</v>
      </c>
      <c r="D785" s="13" t="s">
        <v>10045</v>
      </c>
      <c r="E785" s="13" t="s">
        <v>16</v>
      </c>
      <c r="F785" s="27">
        <v>3</v>
      </c>
      <c r="G785" s="40">
        <v>13.37</v>
      </c>
      <c r="H785" s="13"/>
      <c r="I785" s="17">
        <f>Таб04_29[[#This Row],[Цена]]*Таб04_29[[#This Row],[Заказ]]</f>
        <v>0</v>
      </c>
      <c r="J785" s="18" t="s">
        <v>10644</v>
      </c>
      <c r="K785" s="73" t="str">
        <f t="shared" si="12"/>
        <v/>
      </c>
      <c r="L785" s="12"/>
    </row>
    <row r="786" spans="2:12" ht="15.6" x14ac:dyDescent="0.3">
      <c r="B786" s="34" t="s">
        <v>4539</v>
      </c>
      <c r="C786" s="14" t="s">
        <v>4540</v>
      </c>
      <c r="D786" s="13" t="s">
        <v>10045</v>
      </c>
      <c r="E786" s="13" t="s">
        <v>16</v>
      </c>
      <c r="F786" s="27">
        <v>3</v>
      </c>
      <c r="G786" s="40">
        <v>12.31</v>
      </c>
      <c r="H786" s="13"/>
      <c r="I786" s="17">
        <f>Таб04_29[[#This Row],[Цена]]*Таб04_29[[#This Row],[Заказ]]</f>
        <v>0</v>
      </c>
      <c r="J786" s="18" t="s">
        <v>10644</v>
      </c>
      <c r="K786" s="73" t="str">
        <f t="shared" si="12"/>
        <v/>
      </c>
      <c r="L786" s="12"/>
    </row>
    <row r="787" spans="2:12" ht="15.6" x14ac:dyDescent="0.3">
      <c r="B787" s="34" t="s">
        <v>4537</v>
      </c>
      <c r="C787" s="14" t="s">
        <v>4538</v>
      </c>
      <c r="D787" s="13" t="s">
        <v>10548</v>
      </c>
      <c r="E787" s="13" t="s">
        <v>16</v>
      </c>
      <c r="F787" s="27">
        <v>1</v>
      </c>
      <c r="G787" s="40">
        <v>3.75</v>
      </c>
      <c r="H787" s="13"/>
      <c r="I787" s="17">
        <f>Таб04_29[[#This Row],[Цена]]*Таб04_29[[#This Row],[Заказ]]</f>
        <v>0</v>
      </c>
      <c r="J787" s="18" t="s">
        <v>10644</v>
      </c>
      <c r="K787" s="73" t="str">
        <f t="shared" si="12"/>
        <v/>
      </c>
      <c r="L787" s="12"/>
    </row>
    <row r="788" spans="2:12" ht="15.6" x14ac:dyDescent="0.3">
      <c r="B788" s="34" t="s">
        <v>4541</v>
      </c>
      <c r="C788" s="14" t="s">
        <v>4542</v>
      </c>
      <c r="D788" s="13" t="s">
        <v>10548</v>
      </c>
      <c r="E788" s="13" t="s">
        <v>16</v>
      </c>
      <c r="F788" s="27">
        <v>1</v>
      </c>
      <c r="G788" s="40">
        <v>5.56</v>
      </c>
      <c r="H788" s="13"/>
      <c r="I788" s="17">
        <f>Таб04_29[[#This Row],[Цена]]*Таб04_29[[#This Row],[Заказ]]</f>
        <v>0</v>
      </c>
      <c r="J788" s="18" t="s">
        <v>10644</v>
      </c>
      <c r="K788" s="73" t="str">
        <f t="shared" si="12"/>
        <v/>
      </c>
      <c r="L788" s="12"/>
    </row>
    <row r="789" spans="2:12" ht="15.6" x14ac:dyDescent="0.3">
      <c r="B789" s="34" t="s">
        <v>4543</v>
      </c>
      <c r="C789" s="14" t="s">
        <v>4544</v>
      </c>
      <c r="D789" s="13" t="s">
        <v>10045</v>
      </c>
      <c r="E789" s="13" t="s">
        <v>16</v>
      </c>
      <c r="F789" s="27">
        <v>3</v>
      </c>
      <c r="G789" s="40">
        <v>13.37</v>
      </c>
      <c r="H789" s="13"/>
      <c r="I789" s="17">
        <f>Таб04_29[[#This Row],[Цена]]*Таб04_29[[#This Row],[Заказ]]</f>
        <v>0</v>
      </c>
      <c r="J789" s="18" t="s">
        <v>10644</v>
      </c>
      <c r="K789" s="73" t="str">
        <f t="shared" si="12"/>
        <v/>
      </c>
      <c r="L789" s="12"/>
    </row>
    <row r="790" spans="2:12" ht="15.6" x14ac:dyDescent="0.3">
      <c r="B790" s="34" t="s">
        <v>4545</v>
      </c>
      <c r="C790" s="14" t="s">
        <v>4546</v>
      </c>
      <c r="D790" s="13" t="s">
        <v>10045</v>
      </c>
      <c r="E790" s="13" t="s">
        <v>16</v>
      </c>
      <c r="F790" s="27">
        <v>3</v>
      </c>
      <c r="G790" s="40">
        <v>29.31</v>
      </c>
      <c r="H790" s="13"/>
      <c r="I790" s="17">
        <f>Таб04_29[[#This Row],[Цена]]*Таб04_29[[#This Row],[Заказ]]</f>
        <v>0</v>
      </c>
      <c r="J790" s="18" t="s">
        <v>10644</v>
      </c>
      <c r="K790" s="73" t="str">
        <f t="shared" si="12"/>
        <v/>
      </c>
      <c r="L790" s="12"/>
    </row>
    <row r="791" spans="2:12" ht="15.6" x14ac:dyDescent="0.3">
      <c r="B791" s="34" t="s">
        <v>4547</v>
      </c>
      <c r="C791" s="14" t="s">
        <v>4548</v>
      </c>
      <c r="D791" s="13" t="s">
        <v>10415</v>
      </c>
      <c r="E791" s="13" t="s">
        <v>16</v>
      </c>
      <c r="F791" s="27">
        <v>5</v>
      </c>
      <c r="G791" s="40">
        <v>11.35</v>
      </c>
      <c r="H791" s="13"/>
      <c r="I791" s="17">
        <f>Таб04_29[[#This Row],[Цена]]*Таб04_29[[#This Row],[Заказ]]</f>
        <v>0</v>
      </c>
      <c r="J791" s="18" t="s">
        <v>10644</v>
      </c>
      <c r="K791" s="73" t="str">
        <f t="shared" si="12"/>
        <v/>
      </c>
      <c r="L791" s="12"/>
    </row>
    <row r="792" spans="2:12" ht="15.6" x14ac:dyDescent="0.3">
      <c r="B792" s="34" t="s">
        <v>4851</v>
      </c>
      <c r="C792" s="14" t="s">
        <v>4852</v>
      </c>
      <c r="D792" s="13" t="s">
        <v>10045</v>
      </c>
      <c r="E792" s="13" t="s">
        <v>16</v>
      </c>
      <c r="F792" s="27">
        <v>3</v>
      </c>
      <c r="G792" s="40">
        <v>15.85</v>
      </c>
      <c r="H792" s="13"/>
      <c r="I792" s="17">
        <f>Таб04_29[[#This Row],[Цена]]*Таб04_29[[#This Row],[Заказ]]</f>
        <v>0</v>
      </c>
      <c r="J792" s="18" t="s">
        <v>10644</v>
      </c>
      <c r="K792" s="73" t="str">
        <f t="shared" si="12"/>
        <v/>
      </c>
      <c r="L792" s="12"/>
    </row>
    <row r="793" spans="2:12" ht="15.6" x14ac:dyDescent="0.3">
      <c r="B793" s="34" t="s">
        <v>4849</v>
      </c>
      <c r="C793" s="14" t="s">
        <v>4850</v>
      </c>
      <c r="D793" s="13" t="s">
        <v>10401</v>
      </c>
      <c r="E793" s="13" t="s">
        <v>16</v>
      </c>
      <c r="F793" s="27">
        <v>5</v>
      </c>
      <c r="G793" s="40">
        <v>12.53</v>
      </c>
      <c r="H793" s="13"/>
      <c r="I793" s="17">
        <f>Таб04_29[[#This Row],[Цена]]*Таб04_29[[#This Row],[Заказ]]</f>
        <v>0</v>
      </c>
      <c r="J793" s="18" t="s">
        <v>10644</v>
      </c>
      <c r="K793" s="73" t="str">
        <f t="shared" si="12"/>
        <v/>
      </c>
      <c r="L793" s="12"/>
    </row>
    <row r="794" spans="2:12" ht="15.6" x14ac:dyDescent="0.3">
      <c r="B794" s="34" t="s">
        <v>4549</v>
      </c>
      <c r="C794" s="14" t="s">
        <v>4550</v>
      </c>
      <c r="D794" s="13" t="s">
        <v>10045</v>
      </c>
      <c r="E794" s="13" t="s">
        <v>16</v>
      </c>
      <c r="F794" s="27">
        <v>3</v>
      </c>
      <c r="G794" s="40">
        <v>15.14</v>
      </c>
      <c r="H794" s="13"/>
      <c r="I794" s="17">
        <f>Таб04_29[[#This Row],[Цена]]*Таб04_29[[#This Row],[Заказ]]</f>
        <v>0</v>
      </c>
      <c r="J794" s="18" t="s">
        <v>10644</v>
      </c>
      <c r="K794" s="73" t="str">
        <f t="shared" si="12"/>
        <v/>
      </c>
      <c r="L794" s="12"/>
    </row>
    <row r="795" spans="2:12" ht="15.6" x14ac:dyDescent="0.3">
      <c r="B795" s="34" t="s">
        <v>4551</v>
      </c>
      <c r="C795" s="14" t="s">
        <v>4552</v>
      </c>
      <c r="D795" s="13" t="s">
        <v>10415</v>
      </c>
      <c r="E795" s="13" t="s">
        <v>16</v>
      </c>
      <c r="F795" s="27">
        <v>5</v>
      </c>
      <c r="G795" s="40">
        <v>12.78</v>
      </c>
      <c r="H795" s="13"/>
      <c r="I795" s="17">
        <f>Таб04_29[[#This Row],[Цена]]*Таб04_29[[#This Row],[Заказ]]</f>
        <v>0</v>
      </c>
      <c r="J795" s="18" t="s">
        <v>10644</v>
      </c>
      <c r="K795" s="73" t="str">
        <f t="shared" si="12"/>
        <v/>
      </c>
      <c r="L795" s="12"/>
    </row>
    <row r="796" spans="2:12" ht="15.6" x14ac:dyDescent="0.3">
      <c r="B796" s="34" t="s">
        <v>4553</v>
      </c>
      <c r="C796" s="14" t="s">
        <v>4554</v>
      </c>
      <c r="D796" s="13" t="s">
        <v>10045</v>
      </c>
      <c r="E796" s="13" t="s">
        <v>16</v>
      </c>
      <c r="F796" s="27">
        <v>3</v>
      </c>
      <c r="G796" s="40">
        <v>23.64</v>
      </c>
      <c r="H796" s="13"/>
      <c r="I796" s="17">
        <f>Таб04_29[[#This Row],[Цена]]*Таб04_29[[#This Row],[Заказ]]</f>
        <v>0</v>
      </c>
      <c r="J796" s="18" t="s">
        <v>10644</v>
      </c>
      <c r="K796" s="73" t="str">
        <f t="shared" si="12"/>
        <v/>
      </c>
      <c r="L796" s="12"/>
    </row>
    <row r="797" spans="2:12" ht="15.6" x14ac:dyDescent="0.3">
      <c r="B797" s="34" t="s">
        <v>4555</v>
      </c>
      <c r="C797" s="14" t="s">
        <v>4556</v>
      </c>
      <c r="D797" s="13" t="s">
        <v>10045</v>
      </c>
      <c r="E797" s="13" t="s">
        <v>16</v>
      </c>
      <c r="F797" s="27">
        <v>3</v>
      </c>
      <c r="G797" s="40">
        <v>23.64</v>
      </c>
      <c r="H797" s="13"/>
      <c r="I797" s="17">
        <f>Таб04_29[[#This Row],[Цена]]*Таб04_29[[#This Row],[Заказ]]</f>
        <v>0</v>
      </c>
      <c r="J797" s="18" t="s">
        <v>10644</v>
      </c>
      <c r="K797" s="73" t="str">
        <f t="shared" si="12"/>
        <v/>
      </c>
      <c r="L797" s="12"/>
    </row>
    <row r="798" spans="2:12" ht="15.6" x14ac:dyDescent="0.3">
      <c r="B798" s="34" t="s">
        <v>4557</v>
      </c>
      <c r="C798" s="14" t="s">
        <v>4558</v>
      </c>
      <c r="D798" s="13" t="s">
        <v>10415</v>
      </c>
      <c r="E798" s="13" t="s">
        <v>16</v>
      </c>
      <c r="F798" s="27">
        <v>5</v>
      </c>
      <c r="G798" s="40">
        <v>12.78</v>
      </c>
      <c r="H798" s="13"/>
      <c r="I798" s="17">
        <f>Таб04_29[[#This Row],[Цена]]*Таб04_29[[#This Row],[Заказ]]</f>
        <v>0</v>
      </c>
      <c r="J798" s="18" t="s">
        <v>10644</v>
      </c>
      <c r="K798" s="73" t="str">
        <f t="shared" si="12"/>
        <v/>
      </c>
      <c r="L798" s="12"/>
    </row>
    <row r="799" spans="2:12" ht="15.6" x14ac:dyDescent="0.3">
      <c r="B799" s="34" t="s">
        <v>4559</v>
      </c>
      <c r="C799" s="14" t="s">
        <v>4558</v>
      </c>
      <c r="D799" s="13" t="s">
        <v>10415</v>
      </c>
      <c r="E799" s="13" t="s">
        <v>16</v>
      </c>
      <c r="F799" s="27">
        <v>5</v>
      </c>
      <c r="G799" s="40">
        <v>12.78</v>
      </c>
      <c r="H799" s="13"/>
      <c r="I799" s="17">
        <f>Таб04_29[[#This Row],[Цена]]*Таб04_29[[#This Row],[Заказ]]</f>
        <v>0</v>
      </c>
      <c r="J799" s="18" t="s">
        <v>10644</v>
      </c>
      <c r="K799" s="73" t="str">
        <f t="shared" si="12"/>
        <v/>
      </c>
      <c r="L799" s="12"/>
    </row>
    <row r="800" spans="2:12" ht="15.6" x14ac:dyDescent="0.3">
      <c r="B800" s="34" t="s">
        <v>4560</v>
      </c>
      <c r="C800" s="14" t="s">
        <v>4561</v>
      </c>
      <c r="D800" s="13" t="s">
        <v>10045</v>
      </c>
      <c r="E800" s="13" t="s">
        <v>16</v>
      </c>
      <c r="F800" s="27">
        <v>3</v>
      </c>
      <c r="G800" s="40">
        <v>23.64</v>
      </c>
      <c r="H800" s="13"/>
      <c r="I800" s="17">
        <f>Таб04_29[[#This Row],[Цена]]*Таб04_29[[#This Row],[Заказ]]</f>
        <v>0</v>
      </c>
      <c r="J800" s="18" t="s">
        <v>10644</v>
      </c>
      <c r="K800" s="73" t="str">
        <f t="shared" si="12"/>
        <v/>
      </c>
      <c r="L800" s="12"/>
    </row>
    <row r="801" spans="2:12" ht="15.6" x14ac:dyDescent="0.3">
      <c r="B801" s="34" t="s">
        <v>4562</v>
      </c>
      <c r="C801" s="14" t="s">
        <v>4563</v>
      </c>
      <c r="D801" s="13" t="s">
        <v>10548</v>
      </c>
      <c r="E801" s="13" t="s">
        <v>16</v>
      </c>
      <c r="F801" s="27">
        <v>1</v>
      </c>
      <c r="G801" s="40">
        <v>4.0999999999999996</v>
      </c>
      <c r="H801" s="13"/>
      <c r="I801" s="17">
        <f>Таб04_29[[#This Row],[Цена]]*Таб04_29[[#This Row],[Заказ]]</f>
        <v>0</v>
      </c>
      <c r="J801" s="18" t="s">
        <v>10644</v>
      </c>
      <c r="K801" s="73" t="str">
        <f t="shared" si="12"/>
        <v/>
      </c>
      <c r="L801" s="12"/>
    </row>
    <row r="802" spans="2:12" ht="15.6" x14ac:dyDescent="0.3">
      <c r="B802" s="34" t="s">
        <v>4564</v>
      </c>
      <c r="C802" s="14" t="s">
        <v>4565</v>
      </c>
      <c r="D802" s="13" t="s">
        <v>10045</v>
      </c>
      <c r="E802" s="13" t="s">
        <v>16</v>
      </c>
      <c r="F802" s="27">
        <v>3</v>
      </c>
      <c r="G802" s="40">
        <v>22.93</v>
      </c>
      <c r="H802" s="13"/>
      <c r="I802" s="17">
        <f>Таб04_29[[#This Row],[Цена]]*Таб04_29[[#This Row],[Заказ]]</f>
        <v>0</v>
      </c>
      <c r="J802" s="18" t="s">
        <v>10644</v>
      </c>
      <c r="K802" s="73" t="str">
        <f t="shared" si="12"/>
        <v/>
      </c>
      <c r="L802" s="12"/>
    </row>
    <row r="803" spans="2:12" ht="15.6" x14ac:dyDescent="0.3">
      <c r="B803" s="34" t="s">
        <v>4566</v>
      </c>
      <c r="C803" s="14" t="s">
        <v>4567</v>
      </c>
      <c r="D803" s="13" t="s">
        <v>10045</v>
      </c>
      <c r="E803" s="13" t="s">
        <v>16</v>
      </c>
      <c r="F803" s="27">
        <v>3</v>
      </c>
      <c r="G803" s="40">
        <v>23.64</v>
      </c>
      <c r="H803" s="13"/>
      <c r="I803" s="17">
        <f>Таб04_29[[#This Row],[Цена]]*Таб04_29[[#This Row],[Заказ]]</f>
        <v>0</v>
      </c>
      <c r="J803" s="18" t="s">
        <v>10644</v>
      </c>
      <c r="K803" s="73" t="str">
        <f t="shared" si="12"/>
        <v/>
      </c>
      <c r="L803" s="12"/>
    </row>
    <row r="804" spans="2:12" ht="15.6" x14ac:dyDescent="0.3">
      <c r="B804" s="34" t="s">
        <v>4568</v>
      </c>
      <c r="C804" s="14" t="s">
        <v>4569</v>
      </c>
      <c r="D804" s="13" t="s">
        <v>10045</v>
      </c>
      <c r="E804" s="13" t="s">
        <v>16</v>
      </c>
      <c r="F804" s="27">
        <v>3</v>
      </c>
      <c r="G804" s="40">
        <v>22.93</v>
      </c>
      <c r="H804" s="13"/>
      <c r="I804" s="17">
        <f>Таб04_29[[#This Row],[Цена]]*Таб04_29[[#This Row],[Заказ]]</f>
        <v>0</v>
      </c>
      <c r="J804" s="18" t="s">
        <v>10644</v>
      </c>
      <c r="K804" s="73" t="str">
        <f t="shared" si="12"/>
        <v/>
      </c>
      <c r="L804" s="12"/>
    </row>
    <row r="805" spans="2:12" ht="15.6" x14ac:dyDescent="0.3">
      <c r="B805" s="34" t="s">
        <v>4570</v>
      </c>
      <c r="C805" s="14" t="s">
        <v>4569</v>
      </c>
      <c r="D805" s="13" t="s">
        <v>10045</v>
      </c>
      <c r="E805" s="13" t="s">
        <v>16</v>
      </c>
      <c r="F805" s="27">
        <v>3</v>
      </c>
      <c r="G805" s="40">
        <v>22.93</v>
      </c>
      <c r="H805" s="13"/>
      <c r="I805" s="17">
        <f>Таб04_29[[#This Row],[Цена]]*Таб04_29[[#This Row],[Заказ]]</f>
        <v>0</v>
      </c>
      <c r="J805" s="18" t="s">
        <v>10644</v>
      </c>
      <c r="K805" s="73" t="str">
        <f t="shared" si="12"/>
        <v/>
      </c>
      <c r="L805" s="12"/>
    </row>
    <row r="806" spans="2:12" ht="15.6" x14ac:dyDescent="0.3">
      <c r="B806" s="34" t="s">
        <v>4571</v>
      </c>
      <c r="C806" s="14" t="s">
        <v>4572</v>
      </c>
      <c r="D806" s="13" t="s">
        <v>10045</v>
      </c>
      <c r="E806" s="13" t="s">
        <v>16</v>
      </c>
      <c r="F806" s="27">
        <v>3</v>
      </c>
      <c r="G806" s="40">
        <v>23.64</v>
      </c>
      <c r="H806" s="13"/>
      <c r="I806" s="17">
        <f>Таб04_29[[#This Row],[Цена]]*Таб04_29[[#This Row],[Заказ]]</f>
        <v>0</v>
      </c>
      <c r="J806" s="18" t="s">
        <v>10644</v>
      </c>
      <c r="K806" s="73" t="str">
        <f t="shared" si="12"/>
        <v/>
      </c>
      <c r="L806" s="12"/>
    </row>
    <row r="807" spans="2:12" ht="15.6" x14ac:dyDescent="0.3">
      <c r="B807" s="34" t="s">
        <v>4573</v>
      </c>
      <c r="C807" s="14" t="s">
        <v>4574</v>
      </c>
      <c r="D807" s="13" t="s">
        <v>10045</v>
      </c>
      <c r="E807" s="13" t="s">
        <v>16</v>
      </c>
      <c r="F807" s="27">
        <v>3</v>
      </c>
      <c r="G807" s="40">
        <v>15.14</v>
      </c>
      <c r="H807" s="13"/>
      <c r="I807" s="17">
        <f>Таб04_29[[#This Row],[Цена]]*Таб04_29[[#This Row],[Заказ]]</f>
        <v>0</v>
      </c>
      <c r="J807" s="18" t="s">
        <v>10644</v>
      </c>
      <c r="K807" s="73" t="str">
        <f t="shared" si="12"/>
        <v/>
      </c>
      <c r="L807" s="12"/>
    </row>
    <row r="808" spans="2:12" ht="15.6" x14ac:dyDescent="0.3">
      <c r="B808" s="34" t="s">
        <v>5340</v>
      </c>
      <c r="C808" s="14" t="s">
        <v>5341</v>
      </c>
      <c r="D808" s="13" t="s">
        <v>10546</v>
      </c>
      <c r="E808" s="13" t="s">
        <v>9965</v>
      </c>
      <c r="F808" s="27">
        <v>5</v>
      </c>
      <c r="G808" s="40">
        <v>20.32</v>
      </c>
      <c r="H808" s="13"/>
      <c r="I808" s="17">
        <f>Таб04_29[[#This Row],[Цена]]*Таб04_29[[#This Row],[Заказ]]</f>
        <v>0</v>
      </c>
      <c r="J808" s="18" t="s">
        <v>10644</v>
      </c>
      <c r="K808" s="73" t="str">
        <f t="shared" si="12"/>
        <v/>
      </c>
      <c r="L808" s="12"/>
    </row>
    <row r="809" spans="2:12" ht="15.6" x14ac:dyDescent="0.3">
      <c r="B809" s="34" t="s">
        <v>6998</v>
      </c>
      <c r="C809" s="14" t="s">
        <v>6999</v>
      </c>
      <c r="D809" s="13" t="s">
        <v>10045</v>
      </c>
      <c r="E809" s="13" t="s">
        <v>9965</v>
      </c>
      <c r="F809" s="27">
        <v>3</v>
      </c>
      <c r="G809" s="40">
        <v>21.51</v>
      </c>
      <c r="H809" s="13"/>
      <c r="I809" s="17">
        <f>Таб04_29[[#This Row],[Цена]]*Таб04_29[[#This Row],[Заказ]]</f>
        <v>0</v>
      </c>
      <c r="J809" s="18" t="s">
        <v>10644</v>
      </c>
      <c r="K809" s="73" t="str">
        <f t="shared" si="12"/>
        <v/>
      </c>
      <c r="L809" s="12"/>
    </row>
    <row r="810" spans="2:12" ht="15.6" x14ac:dyDescent="0.3">
      <c r="B810" s="34" t="s">
        <v>7000</v>
      </c>
      <c r="C810" s="14" t="s">
        <v>7001</v>
      </c>
      <c r="D810" s="13" t="s">
        <v>10045</v>
      </c>
      <c r="E810" s="13" t="s">
        <v>9965</v>
      </c>
      <c r="F810" s="27">
        <v>3</v>
      </c>
      <c r="G810" s="40">
        <v>21.51</v>
      </c>
      <c r="H810" s="13"/>
      <c r="I810" s="17">
        <f>Таб04_29[[#This Row],[Цена]]*Таб04_29[[#This Row],[Заказ]]</f>
        <v>0</v>
      </c>
      <c r="J810" s="18" t="s">
        <v>10644</v>
      </c>
      <c r="K810" s="73" t="str">
        <f t="shared" si="12"/>
        <v/>
      </c>
      <c r="L810" s="12"/>
    </row>
    <row r="811" spans="2:12" ht="15.6" x14ac:dyDescent="0.3">
      <c r="B811" s="34" t="s">
        <v>4601</v>
      </c>
      <c r="C811" s="14" t="s">
        <v>4602</v>
      </c>
      <c r="D811" s="13" t="s">
        <v>10045</v>
      </c>
      <c r="E811" s="13" t="s">
        <v>2968</v>
      </c>
      <c r="F811" s="27">
        <v>3</v>
      </c>
      <c r="G811" s="40">
        <v>15.14</v>
      </c>
      <c r="H811" s="13"/>
      <c r="I811" s="17">
        <f>Таб04_29[[#This Row],[Цена]]*Таб04_29[[#This Row],[Заказ]]</f>
        <v>0</v>
      </c>
      <c r="J811" s="18" t="s">
        <v>10644</v>
      </c>
      <c r="K811" s="73" t="str">
        <f t="shared" si="12"/>
        <v/>
      </c>
      <c r="L811" s="12"/>
    </row>
    <row r="812" spans="2:12" ht="15.6" x14ac:dyDescent="0.3">
      <c r="B812" s="34" t="s">
        <v>4603</v>
      </c>
      <c r="C812" s="14" t="s">
        <v>4604</v>
      </c>
      <c r="D812" s="13" t="s">
        <v>10045</v>
      </c>
      <c r="E812" s="13" t="s">
        <v>2968</v>
      </c>
      <c r="F812" s="27">
        <v>3</v>
      </c>
      <c r="G812" s="40">
        <v>15.14</v>
      </c>
      <c r="H812" s="13"/>
      <c r="I812" s="17">
        <f>Таб04_29[[#This Row],[Цена]]*Таб04_29[[#This Row],[Заказ]]</f>
        <v>0</v>
      </c>
      <c r="J812" s="18" t="s">
        <v>10644</v>
      </c>
      <c r="K812" s="73" t="str">
        <f t="shared" si="12"/>
        <v/>
      </c>
      <c r="L812" s="12"/>
    </row>
    <row r="813" spans="2:12" ht="15.6" x14ac:dyDescent="0.3">
      <c r="B813" s="34" t="s">
        <v>4041</v>
      </c>
      <c r="C813" s="14" t="s">
        <v>4042</v>
      </c>
      <c r="D813" s="13" t="s">
        <v>10415</v>
      </c>
      <c r="E813" s="13" t="s">
        <v>9965</v>
      </c>
      <c r="F813" s="27">
        <v>5</v>
      </c>
      <c r="G813" s="40">
        <v>12.41</v>
      </c>
      <c r="H813" s="13"/>
      <c r="I813" s="17">
        <f>Таб04_29[[#This Row],[Цена]]*Таб04_29[[#This Row],[Заказ]]</f>
        <v>0</v>
      </c>
      <c r="J813" s="18" t="s">
        <v>10644</v>
      </c>
      <c r="K813" s="73" t="str">
        <f t="shared" si="12"/>
        <v/>
      </c>
      <c r="L813" s="12"/>
    </row>
    <row r="814" spans="2:12" ht="15.6" x14ac:dyDescent="0.3">
      <c r="B814" s="34" t="s">
        <v>4031</v>
      </c>
      <c r="C814" s="14" t="s">
        <v>4032</v>
      </c>
      <c r="D814" s="13" t="s">
        <v>10045</v>
      </c>
      <c r="E814" s="13" t="s">
        <v>9965</v>
      </c>
      <c r="F814" s="27">
        <v>3</v>
      </c>
      <c r="G814" s="40">
        <v>22.22</v>
      </c>
      <c r="H814" s="13"/>
      <c r="I814" s="17">
        <f>Таб04_29[[#This Row],[Цена]]*Таб04_29[[#This Row],[Заказ]]</f>
        <v>0</v>
      </c>
      <c r="J814" s="18" t="s">
        <v>10644</v>
      </c>
      <c r="K814" s="73" t="str">
        <f t="shared" si="12"/>
        <v/>
      </c>
      <c r="L814" s="12"/>
    </row>
    <row r="815" spans="2:12" ht="15.6" x14ac:dyDescent="0.3">
      <c r="B815" s="34" t="s">
        <v>4033</v>
      </c>
      <c r="C815" s="14" t="s">
        <v>4034</v>
      </c>
      <c r="D815" s="13" t="s">
        <v>10060</v>
      </c>
      <c r="E815" s="13" t="s">
        <v>9965</v>
      </c>
      <c r="F815" s="27">
        <v>1</v>
      </c>
      <c r="G815" s="40">
        <v>35.020000000000003</v>
      </c>
      <c r="H815" s="13"/>
      <c r="I815" s="17">
        <f>Таб04_29[[#This Row],[Цена]]*Таб04_29[[#This Row],[Заказ]]</f>
        <v>0</v>
      </c>
      <c r="J815" s="18" t="s">
        <v>10644</v>
      </c>
      <c r="K815" s="73" t="str">
        <f t="shared" si="12"/>
        <v/>
      </c>
      <c r="L815" s="12"/>
    </row>
    <row r="816" spans="2:12" ht="15.6" x14ac:dyDescent="0.3">
      <c r="B816" s="34" t="s">
        <v>4043</v>
      </c>
      <c r="C816" s="14" t="s">
        <v>4044</v>
      </c>
      <c r="D816" s="13" t="s">
        <v>10045</v>
      </c>
      <c r="E816" s="13" t="s">
        <v>9965</v>
      </c>
      <c r="F816" s="27">
        <v>3</v>
      </c>
      <c r="G816" s="40">
        <v>23.29</v>
      </c>
      <c r="H816" s="13"/>
      <c r="I816" s="17">
        <f>Таб04_29[[#This Row],[Цена]]*Таб04_29[[#This Row],[Заказ]]</f>
        <v>0</v>
      </c>
      <c r="J816" s="18" t="s">
        <v>10644</v>
      </c>
      <c r="K816" s="73" t="str">
        <f t="shared" si="12"/>
        <v/>
      </c>
      <c r="L816" s="12"/>
    </row>
    <row r="817" spans="2:12" ht="15.6" x14ac:dyDescent="0.3">
      <c r="B817" s="34" t="s">
        <v>4037</v>
      </c>
      <c r="C817" s="14" t="s">
        <v>4038</v>
      </c>
      <c r="D817" s="13" t="s">
        <v>10415</v>
      </c>
      <c r="E817" s="13" t="s">
        <v>9965</v>
      </c>
      <c r="F817" s="27">
        <v>5</v>
      </c>
      <c r="G817" s="40">
        <v>21.27</v>
      </c>
      <c r="H817" s="13"/>
      <c r="I817" s="17">
        <f>Таб04_29[[#This Row],[Цена]]*Таб04_29[[#This Row],[Заказ]]</f>
        <v>0</v>
      </c>
      <c r="J817" s="18" t="s">
        <v>10644</v>
      </c>
      <c r="K817" s="73" t="str">
        <f t="shared" si="12"/>
        <v/>
      </c>
      <c r="L817" s="12"/>
    </row>
    <row r="818" spans="2:12" ht="15.6" x14ac:dyDescent="0.3">
      <c r="B818" s="34" t="s">
        <v>4035</v>
      </c>
      <c r="C818" s="14" t="s">
        <v>4036</v>
      </c>
      <c r="D818" s="13" t="s">
        <v>10220</v>
      </c>
      <c r="E818" s="13" t="s">
        <v>9965</v>
      </c>
      <c r="F818" s="27">
        <v>3</v>
      </c>
      <c r="G818" s="40">
        <v>24.83</v>
      </c>
      <c r="H818" s="13"/>
      <c r="I818" s="17">
        <f>Таб04_29[[#This Row],[Цена]]*Таб04_29[[#This Row],[Заказ]]</f>
        <v>0</v>
      </c>
      <c r="J818" s="18" t="s">
        <v>10644</v>
      </c>
      <c r="K818" s="73" t="str">
        <f t="shared" si="12"/>
        <v/>
      </c>
      <c r="L818" s="12"/>
    </row>
    <row r="819" spans="2:12" ht="15.6" x14ac:dyDescent="0.3">
      <c r="B819" s="34" t="s">
        <v>4025</v>
      </c>
      <c r="C819" s="14" t="s">
        <v>4026</v>
      </c>
      <c r="D819" s="13" t="s">
        <v>10045</v>
      </c>
      <c r="E819" s="13" t="s">
        <v>9965</v>
      </c>
      <c r="F819" s="27">
        <v>3</v>
      </c>
      <c r="G819" s="40">
        <v>22.22</v>
      </c>
      <c r="H819" s="13"/>
      <c r="I819" s="17">
        <f>Таб04_29[[#This Row],[Цена]]*Таб04_29[[#This Row],[Заказ]]</f>
        <v>0</v>
      </c>
      <c r="J819" s="18" t="s">
        <v>10644</v>
      </c>
      <c r="K819" s="73" t="str">
        <f t="shared" si="12"/>
        <v/>
      </c>
      <c r="L819" s="12"/>
    </row>
    <row r="820" spans="2:12" ht="15.6" x14ac:dyDescent="0.3">
      <c r="B820" s="34" t="s">
        <v>4055</v>
      </c>
      <c r="C820" s="14" t="s">
        <v>4056</v>
      </c>
      <c r="D820" s="13" t="s">
        <v>10401</v>
      </c>
      <c r="E820" s="13" t="s">
        <v>9965</v>
      </c>
      <c r="F820" s="27">
        <v>5</v>
      </c>
      <c r="G820" s="40">
        <v>18.190000000000001</v>
      </c>
      <c r="H820" s="13"/>
      <c r="I820" s="17">
        <f>Таб04_29[[#This Row],[Цена]]*Таб04_29[[#This Row],[Заказ]]</f>
        <v>0</v>
      </c>
      <c r="J820" s="18" t="s">
        <v>10644</v>
      </c>
      <c r="K820" s="73" t="str">
        <f t="shared" si="12"/>
        <v/>
      </c>
      <c r="L820" s="12"/>
    </row>
    <row r="821" spans="2:12" ht="15.6" x14ac:dyDescent="0.3">
      <c r="B821" s="34" t="s">
        <v>4057</v>
      </c>
      <c r="C821" s="14" t="s">
        <v>4058</v>
      </c>
      <c r="D821" s="13" t="s">
        <v>10220</v>
      </c>
      <c r="E821" s="13" t="s">
        <v>9965</v>
      </c>
      <c r="F821" s="27">
        <v>3</v>
      </c>
      <c r="G821" s="40">
        <v>39</v>
      </c>
      <c r="H821" s="13"/>
      <c r="I821" s="17">
        <f>Таб04_29[[#This Row],[Цена]]*Таб04_29[[#This Row],[Заказ]]</f>
        <v>0</v>
      </c>
      <c r="J821" s="18" t="s">
        <v>10644</v>
      </c>
      <c r="K821" s="73" t="str">
        <f t="shared" si="12"/>
        <v/>
      </c>
      <c r="L821" s="12"/>
    </row>
    <row r="822" spans="2:12" ht="15.6" x14ac:dyDescent="0.3">
      <c r="B822" s="34" t="s">
        <v>4059</v>
      </c>
      <c r="C822" s="14" t="s">
        <v>4060</v>
      </c>
      <c r="D822" s="13" t="s">
        <v>10220</v>
      </c>
      <c r="E822" s="13" t="s">
        <v>9965</v>
      </c>
      <c r="F822" s="27">
        <v>3</v>
      </c>
      <c r="G822" s="40">
        <v>44.66</v>
      </c>
      <c r="H822" s="13"/>
      <c r="I822" s="17">
        <f>Таб04_29[[#This Row],[Цена]]*Таб04_29[[#This Row],[Заказ]]</f>
        <v>0</v>
      </c>
      <c r="J822" s="18" t="s">
        <v>10644</v>
      </c>
      <c r="K822" s="73" t="str">
        <f t="shared" si="12"/>
        <v/>
      </c>
      <c r="L822" s="12"/>
    </row>
    <row r="823" spans="2:12" ht="15.6" x14ac:dyDescent="0.3">
      <c r="B823" s="34" t="s">
        <v>4061</v>
      </c>
      <c r="C823" s="14" t="s">
        <v>4062</v>
      </c>
      <c r="D823" s="13" t="s">
        <v>10045</v>
      </c>
      <c r="E823" s="13" t="s">
        <v>9965</v>
      </c>
      <c r="F823" s="27">
        <v>3</v>
      </c>
      <c r="G823" s="40">
        <v>28.6</v>
      </c>
      <c r="H823" s="13"/>
      <c r="I823" s="17">
        <f>Таб04_29[[#This Row],[Цена]]*Таб04_29[[#This Row],[Заказ]]</f>
        <v>0</v>
      </c>
      <c r="J823" s="18" t="s">
        <v>10644</v>
      </c>
      <c r="K823" s="73" t="str">
        <f t="shared" si="12"/>
        <v/>
      </c>
      <c r="L823" s="12"/>
    </row>
    <row r="824" spans="2:12" ht="15.6" x14ac:dyDescent="0.3">
      <c r="B824" s="34" t="s">
        <v>4063</v>
      </c>
      <c r="C824" s="14" t="s">
        <v>4064</v>
      </c>
      <c r="D824" s="13" t="s">
        <v>10045</v>
      </c>
      <c r="E824" s="13" t="s">
        <v>9965</v>
      </c>
      <c r="F824" s="27">
        <v>3</v>
      </c>
      <c r="G824" s="40">
        <v>35.68</v>
      </c>
      <c r="H824" s="13"/>
      <c r="I824" s="17">
        <f>Таб04_29[[#This Row],[Цена]]*Таб04_29[[#This Row],[Заказ]]</f>
        <v>0</v>
      </c>
      <c r="J824" s="18" t="s">
        <v>10644</v>
      </c>
      <c r="K824" s="73" t="str">
        <f t="shared" si="12"/>
        <v/>
      </c>
      <c r="L824" s="12"/>
    </row>
    <row r="825" spans="2:12" ht="15.6" x14ac:dyDescent="0.3">
      <c r="B825" s="34" t="s">
        <v>4065</v>
      </c>
      <c r="C825" s="14" t="s">
        <v>4066</v>
      </c>
      <c r="D825" s="13" t="s">
        <v>10220</v>
      </c>
      <c r="E825" s="13" t="s">
        <v>9965</v>
      </c>
      <c r="F825" s="27">
        <v>3</v>
      </c>
      <c r="G825" s="40">
        <v>39</v>
      </c>
      <c r="H825" s="13"/>
      <c r="I825" s="17">
        <f>Таб04_29[[#This Row],[Цена]]*Таб04_29[[#This Row],[Заказ]]</f>
        <v>0</v>
      </c>
      <c r="J825" s="18" t="s">
        <v>10644</v>
      </c>
      <c r="K825" s="73" t="str">
        <f t="shared" si="12"/>
        <v/>
      </c>
      <c r="L825" s="12"/>
    </row>
    <row r="826" spans="2:12" ht="15.6" x14ac:dyDescent="0.3">
      <c r="B826" s="34" t="s">
        <v>4067</v>
      </c>
      <c r="C826" s="14" t="s">
        <v>4068</v>
      </c>
      <c r="D826" s="13" t="s">
        <v>10220</v>
      </c>
      <c r="E826" s="13" t="s">
        <v>9965</v>
      </c>
      <c r="F826" s="27">
        <v>3</v>
      </c>
      <c r="G826" s="40">
        <v>39</v>
      </c>
      <c r="H826" s="13"/>
      <c r="I826" s="17">
        <f>Таб04_29[[#This Row],[Цена]]*Таб04_29[[#This Row],[Заказ]]</f>
        <v>0</v>
      </c>
      <c r="J826" s="18" t="s">
        <v>10644</v>
      </c>
      <c r="K826" s="73" t="str">
        <f t="shared" si="12"/>
        <v/>
      </c>
      <c r="L826" s="12"/>
    </row>
    <row r="827" spans="2:12" ht="15.6" x14ac:dyDescent="0.3">
      <c r="B827" s="34" t="s">
        <v>4069</v>
      </c>
      <c r="C827" s="14" t="s">
        <v>4070</v>
      </c>
      <c r="D827" s="13" t="s">
        <v>10220</v>
      </c>
      <c r="E827" s="13" t="s">
        <v>9965</v>
      </c>
      <c r="F827" s="27">
        <v>3</v>
      </c>
      <c r="G827" s="40">
        <v>39</v>
      </c>
      <c r="H827" s="13"/>
      <c r="I827" s="17">
        <f>Таб04_29[[#This Row],[Цена]]*Таб04_29[[#This Row],[Заказ]]</f>
        <v>0</v>
      </c>
      <c r="J827" s="18" t="s">
        <v>10644</v>
      </c>
      <c r="K827" s="73" t="str">
        <f t="shared" si="12"/>
        <v/>
      </c>
      <c r="L827" s="12"/>
    </row>
    <row r="828" spans="2:12" ht="15.6" x14ac:dyDescent="0.3">
      <c r="B828" s="34" t="s">
        <v>4071</v>
      </c>
      <c r="C828" s="14" t="s">
        <v>4072</v>
      </c>
      <c r="D828" s="13" t="s">
        <v>10220</v>
      </c>
      <c r="E828" s="13" t="s">
        <v>9965</v>
      </c>
      <c r="F828" s="27">
        <v>3</v>
      </c>
      <c r="G828" s="40">
        <v>44.66</v>
      </c>
      <c r="H828" s="13"/>
      <c r="I828" s="17">
        <f>Таб04_29[[#This Row],[Цена]]*Таб04_29[[#This Row],[Заказ]]</f>
        <v>0</v>
      </c>
      <c r="J828" s="18" t="s">
        <v>10644</v>
      </c>
      <c r="K828" s="73" t="str">
        <f t="shared" si="12"/>
        <v/>
      </c>
      <c r="L828" s="12"/>
    </row>
    <row r="829" spans="2:12" ht="15.6" x14ac:dyDescent="0.3">
      <c r="B829" s="34" t="s">
        <v>4053</v>
      </c>
      <c r="C829" s="14" t="s">
        <v>4054</v>
      </c>
      <c r="D829" s="13" t="s">
        <v>10045</v>
      </c>
      <c r="E829" s="13" t="s">
        <v>9965</v>
      </c>
      <c r="F829" s="27">
        <v>3</v>
      </c>
      <c r="G829" s="40">
        <v>19.75</v>
      </c>
      <c r="H829" s="13"/>
      <c r="I829" s="17">
        <f>Таб04_29[[#This Row],[Цена]]*Таб04_29[[#This Row],[Заказ]]</f>
        <v>0</v>
      </c>
      <c r="J829" s="18" t="s">
        <v>10644</v>
      </c>
      <c r="K829" s="73" t="str">
        <f t="shared" si="12"/>
        <v/>
      </c>
      <c r="L829" s="12"/>
    </row>
    <row r="830" spans="2:12" ht="15.6" x14ac:dyDescent="0.3">
      <c r="B830" s="34" t="s">
        <v>4051</v>
      </c>
      <c r="C830" s="14" t="s">
        <v>4052</v>
      </c>
      <c r="D830" s="13" t="s">
        <v>10045</v>
      </c>
      <c r="E830" s="13" t="s">
        <v>9965</v>
      </c>
      <c r="F830" s="27">
        <v>3</v>
      </c>
      <c r="G830" s="40">
        <v>21.51</v>
      </c>
      <c r="H830" s="13"/>
      <c r="I830" s="17">
        <f>Таб04_29[[#This Row],[Цена]]*Таб04_29[[#This Row],[Заказ]]</f>
        <v>0</v>
      </c>
      <c r="J830" s="18" t="s">
        <v>10644</v>
      </c>
      <c r="K830" s="73" t="str">
        <f t="shared" si="12"/>
        <v/>
      </c>
      <c r="L830" s="12"/>
    </row>
    <row r="831" spans="2:12" ht="15.6" x14ac:dyDescent="0.3">
      <c r="B831" s="34" t="s">
        <v>4049</v>
      </c>
      <c r="C831" s="14" t="s">
        <v>4050</v>
      </c>
      <c r="D831" s="13" t="s">
        <v>10220</v>
      </c>
      <c r="E831" s="13" t="s">
        <v>9965</v>
      </c>
      <c r="F831" s="27">
        <v>3</v>
      </c>
      <c r="G831" s="40">
        <v>16.690000000000001</v>
      </c>
      <c r="H831" s="13"/>
      <c r="I831" s="17">
        <f>Таб04_29[[#This Row],[Цена]]*Таб04_29[[#This Row],[Заказ]]</f>
        <v>0</v>
      </c>
      <c r="J831" s="18" t="s">
        <v>10644</v>
      </c>
      <c r="K831" s="73" t="str">
        <f t="shared" si="12"/>
        <v/>
      </c>
      <c r="L831" s="12"/>
    </row>
    <row r="832" spans="2:12" ht="15.6" x14ac:dyDescent="0.3">
      <c r="B832" s="34" t="s">
        <v>4107</v>
      </c>
      <c r="C832" s="14" t="s">
        <v>4108</v>
      </c>
      <c r="D832" s="13" t="s">
        <v>10415</v>
      </c>
      <c r="E832" s="13" t="s">
        <v>9965</v>
      </c>
      <c r="F832" s="27">
        <v>5</v>
      </c>
      <c r="G832" s="40">
        <v>17.73</v>
      </c>
      <c r="H832" s="13"/>
      <c r="I832" s="17">
        <f>Таб04_29[[#This Row],[Цена]]*Таб04_29[[#This Row],[Заказ]]</f>
        <v>0</v>
      </c>
      <c r="J832" s="18" t="s">
        <v>10644</v>
      </c>
      <c r="K832" s="73" t="str">
        <f t="shared" si="12"/>
        <v/>
      </c>
      <c r="L832" s="12"/>
    </row>
    <row r="833" spans="2:12" ht="15.6" x14ac:dyDescent="0.3">
      <c r="B833" s="34" t="s">
        <v>4045</v>
      </c>
      <c r="C833" s="14" t="s">
        <v>4046</v>
      </c>
      <c r="D833" s="13" t="s">
        <v>10548</v>
      </c>
      <c r="E833" s="13" t="s">
        <v>9965</v>
      </c>
      <c r="F833" s="27">
        <v>1</v>
      </c>
      <c r="G833" s="40">
        <v>16.54</v>
      </c>
      <c r="H833" s="13"/>
      <c r="I833" s="17">
        <f>Таб04_29[[#This Row],[Цена]]*Таб04_29[[#This Row],[Заказ]]</f>
        <v>0</v>
      </c>
      <c r="J833" s="18" t="s">
        <v>10644</v>
      </c>
      <c r="K833" s="73" t="str">
        <f t="shared" si="12"/>
        <v/>
      </c>
      <c r="L833" s="12"/>
    </row>
    <row r="834" spans="2:12" ht="15.6" x14ac:dyDescent="0.3">
      <c r="B834" s="34" t="s">
        <v>4091</v>
      </c>
      <c r="C834" s="14" t="s">
        <v>4092</v>
      </c>
      <c r="D834" s="13" t="s">
        <v>10220</v>
      </c>
      <c r="E834" s="13" t="s">
        <v>9965</v>
      </c>
      <c r="F834" s="27">
        <v>3</v>
      </c>
      <c r="G834" s="40">
        <v>27.31</v>
      </c>
      <c r="H834" s="13"/>
      <c r="I834" s="17">
        <f>Таб04_29[[#This Row],[Цена]]*Таб04_29[[#This Row],[Заказ]]</f>
        <v>0</v>
      </c>
      <c r="J834" s="18" t="s">
        <v>10644</v>
      </c>
      <c r="K834" s="73" t="str">
        <f t="shared" si="12"/>
        <v/>
      </c>
      <c r="L834" s="12"/>
    </row>
    <row r="835" spans="2:12" ht="15.6" x14ac:dyDescent="0.3">
      <c r="B835" s="34" t="s">
        <v>4093</v>
      </c>
      <c r="C835" s="14" t="s">
        <v>4094</v>
      </c>
      <c r="D835" s="13" t="s">
        <v>10045</v>
      </c>
      <c r="E835" s="13" t="s">
        <v>9965</v>
      </c>
      <c r="F835" s="27">
        <v>3</v>
      </c>
      <c r="G835" s="40">
        <v>23.99</v>
      </c>
      <c r="H835" s="13"/>
      <c r="I835" s="17">
        <f>Таб04_29[[#This Row],[Цена]]*Таб04_29[[#This Row],[Заказ]]</f>
        <v>0</v>
      </c>
      <c r="J835" s="18" t="s">
        <v>10644</v>
      </c>
      <c r="K835" s="73" t="str">
        <f t="shared" si="12"/>
        <v/>
      </c>
      <c r="L835" s="12"/>
    </row>
    <row r="836" spans="2:12" ht="15.6" x14ac:dyDescent="0.3">
      <c r="B836" s="34" t="s">
        <v>4095</v>
      </c>
      <c r="C836" s="14" t="s">
        <v>4096</v>
      </c>
      <c r="D836" s="13" t="s">
        <v>10220</v>
      </c>
      <c r="E836" s="13" t="s">
        <v>9965</v>
      </c>
      <c r="F836" s="27">
        <v>3</v>
      </c>
      <c r="G836" s="40">
        <v>27.31</v>
      </c>
      <c r="H836" s="13"/>
      <c r="I836" s="17">
        <f>Таб04_29[[#This Row],[Цена]]*Таб04_29[[#This Row],[Заказ]]</f>
        <v>0</v>
      </c>
      <c r="J836" s="18" t="s">
        <v>10644</v>
      </c>
      <c r="K836" s="73" t="str">
        <f t="shared" si="12"/>
        <v/>
      </c>
      <c r="L836" s="12"/>
    </row>
    <row r="837" spans="2:12" ht="15.6" x14ac:dyDescent="0.3">
      <c r="B837" s="34" t="s">
        <v>4097</v>
      </c>
      <c r="C837" s="14" t="s">
        <v>4098</v>
      </c>
      <c r="D837" s="13" t="s">
        <v>10060</v>
      </c>
      <c r="E837" s="13" t="s">
        <v>9965</v>
      </c>
      <c r="F837" s="27">
        <v>1</v>
      </c>
      <c r="G837" s="40">
        <v>36.44</v>
      </c>
      <c r="H837" s="13"/>
      <c r="I837" s="17">
        <f>Таб04_29[[#This Row],[Цена]]*Таб04_29[[#This Row],[Заказ]]</f>
        <v>0</v>
      </c>
      <c r="J837" s="18" t="s">
        <v>10644</v>
      </c>
      <c r="K837" s="73" t="str">
        <f t="shared" si="12"/>
        <v/>
      </c>
      <c r="L837" s="12"/>
    </row>
    <row r="838" spans="2:12" ht="15.6" x14ac:dyDescent="0.3">
      <c r="B838" s="34" t="s">
        <v>4099</v>
      </c>
      <c r="C838" s="14" t="s">
        <v>4100</v>
      </c>
      <c r="D838" s="13" t="s">
        <v>10220</v>
      </c>
      <c r="E838" s="13" t="s">
        <v>9965</v>
      </c>
      <c r="F838" s="27">
        <v>3</v>
      </c>
      <c r="G838" s="40">
        <v>26.25</v>
      </c>
      <c r="H838" s="13"/>
      <c r="I838" s="17">
        <f>Таб04_29[[#This Row],[Цена]]*Таб04_29[[#This Row],[Заказ]]</f>
        <v>0</v>
      </c>
      <c r="J838" s="18" t="s">
        <v>10644</v>
      </c>
      <c r="K838" s="73" t="str">
        <f t="shared" ref="K838:K901" si="13">IF(AND($K$4&gt;0,$K$4&lt;300),"Минимальный заказ по вкладке 300 евро","")</f>
        <v/>
      </c>
      <c r="L838" s="12"/>
    </row>
    <row r="839" spans="2:12" ht="15.6" x14ac:dyDescent="0.3">
      <c r="B839" s="34" t="s">
        <v>4101</v>
      </c>
      <c r="C839" s="14" t="s">
        <v>4102</v>
      </c>
      <c r="D839" s="13" t="s">
        <v>10220</v>
      </c>
      <c r="E839" s="13" t="s">
        <v>9965</v>
      </c>
      <c r="F839" s="27">
        <v>3</v>
      </c>
      <c r="G839" s="40">
        <v>29.79</v>
      </c>
      <c r="H839" s="13"/>
      <c r="I839" s="17">
        <f>Таб04_29[[#This Row],[Цена]]*Таб04_29[[#This Row],[Заказ]]</f>
        <v>0</v>
      </c>
      <c r="J839" s="18" t="s">
        <v>10644</v>
      </c>
      <c r="K839" s="73" t="str">
        <f t="shared" si="13"/>
        <v/>
      </c>
      <c r="L839" s="12"/>
    </row>
    <row r="840" spans="2:12" ht="15.6" x14ac:dyDescent="0.3">
      <c r="B840" s="34" t="s">
        <v>4103</v>
      </c>
      <c r="C840" s="14" t="s">
        <v>4104</v>
      </c>
      <c r="D840" s="13" t="s">
        <v>10045</v>
      </c>
      <c r="E840" s="13" t="s">
        <v>9965</v>
      </c>
      <c r="F840" s="27">
        <v>3</v>
      </c>
      <c r="G840" s="40">
        <v>23.64</v>
      </c>
      <c r="H840" s="13"/>
      <c r="I840" s="17">
        <f>Таб04_29[[#This Row],[Цена]]*Таб04_29[[#This Row],[Заказ]]</f>
        <v>0</v>
      </c>
      <c r="J840" s="18" t="s">
        <v>10644</v>
      </c>
      <c r="K840" s="73" t="str">
        <f t="shared" si="13"/>
        <v/>
      </c>
      <c r="L840" s="12"/>
    </row>
    <row r="841" spans="2:12" ht="15.6" x14ac:dyDescent="0.3">
      <c r="B841" s="34" t="s">
        <v>4105</v>
      </c>
      <c r="C841" s="14" t="s">
        <v>4106</v>
      </c>
      <c r="D841" s="13" t="s">
        <v>10220</v>
      </c>
      <c r="E841" s="13" t="s">
        <v>9965</v>
      </c>
      <c r="F841" s="27">
        <v>3</v>
      </c>
      <c r="G841" s="40">
        <v>26.96</v>
      </c>
      <c r="H841" s="13"/>
      <c r="I841" s="17">
        <f>Таб04_29[[#This Row],[Цена]]*Таб04_29[[#This Row],[Заказ]]</f>
        <v>0</v>
      </c>
      <c r="J841" s="18" t="s">
        <v>10644</v>
      </c>
      <c r="K841" s="73" t="str">
        <f t="shared" si="13"/>
        <v/>
      </c>
      <c r="L841" s="12"/>
    </row>
    <row r="842" spans="2:12" ht="15.6" x14ac:dyDescent="0.3">
      <c r="B842" s="34" t="s">
        <v>4047</v>
      </c>
      <c r="C842" s="14" t="s">
        <v>4048</v>
      </c>
      <c r="D842" s="13" t="s">
        <v>10546</v>
      </c>
      <c r="E842" s="13" t="s">
        <v>9965</v>
      </c>
      <c r="F842" s="27">
        <v>5</v>
      </c>
      <c r="G842" s="40">
        <v>18.190000000000001</v>
      </c>
      <c r="H842" s="13"/>
      <c r="I842" s="17">
        <f>Таб04_29[[#This Row],[Цена]]*Таб04_29[[#This Row],[Заказ]]</f>
        <v>0</v>
      </c>
      <c r="J842" s="18" t="s">
        <v>10644</v>
      </c>
      <c r="K842" s="73" t="str">
        <f t="shared" si="13"/>
        <v/>
      </c>
      <c r="L842" s="12"/>
    </row>
    <row r="843" spans="2:12" ht="15.6" x14ac:dyDescent="0.3">
      <c r="B843" s="34" t="s">
        <v>4073</v>
      </c>
      <c r="C843" s="14" t="s">
        <v>4074</v>
      </c>
      <c r="D843" s="13" t="s">
        <v>10220</v>
      </c>
      <c r="E843" s="13" t="s">
        <v>9965</v>
      </c>
      <c r="F843" s="27">
        <v>3</v>
      </c>
      <c r="G843" s="40">
        <v>26.96</v>
      </c>
      <c r="H843" s="13"/>
      <c r="I843" s="17">
        <f>Таб04_29[[#This Row],[Цена]]*Таб04_29[[#This Row],[Заказ]]</f>
        <v>0</v>
      </c>
      <c r="J843" s="18" t="s">
        <v>10644</v>
      </c>
      <c r="K843" s="73" t="str">
        <f t="shared" si="13"/>
        <v/>
      </c>
      <c r="L843" s="12"/>
    </row>
    <row r="844" spans="2:12" ht="15.6" x14ac:dyDescent="0.3">
      <c r="B844" s="34" t="s">
        <v>4075</v>
      </c>
      <c r="C844" s="14" t="s">
        <v>4076</v>
      </c>
      <c r="D844" s="13" t="s">
        <v>10220</v>
      </c>
      <c r="E844" s="13" t="s">
        <v>9965</v>
      </c>
      <c r="F844" s="27">
        <v>3</v>
      </c>
      <c r="G844" s="40">
        <v>26.96</v>
      </c>
      <c r="H844" s="13"/>
      <c r="I844" s="17">
        <f>Таб04_29[[#This Row],[Цена]]*Таб04_29[[#This Row],[Заказ]]</f>
        <v>0</v>
      </c>
      <c r="J844" s="18" t="s">
        <v>10644</v>
      </c>
      <c r="K844" s="73" t="str">
        <f t="shared" si="13"/>
        <v/>
      </c>
      <c r="L844" s="12"/>
    </row>
    <row r="845" spans="2:12" ht="15.6" x14ac:dyDescent="0.3">
      <c r="B845" s="34" t="s">
        <v>4077</v>
      </c>
      <c r="C845" s="14" t="s">
        <v>4078</v>
      </c>
      <c r="D845" s="13" t="s">
        <v>10220</v>
      </c>
      <c r="E845" s="13" t="s">
        <v>9965</v>
      </c>
      <c r="F845" s="27">
        <v>3</v>
      </c>
      <c r="G845" s="40">
        <v>26.96</v>
      </c>
      <c r="H845" s="13"/>
      <c r="I845" s="17">
        <f>Таб04_29[[#This Row],[Цена]]*Таб04_29[[#This Row],[Заказ]]</f>
        <v>0</v>
      </c>
      <c r="J845" s="18" t="s">
        <v>10644</v>
      </c>
      <c r="K845" s="73" t="str">
        <f t="shared" si="13"/>
        <v/>
      </c>
      <c r="L845" s="12"/>
    </row>
    <row r="846" spans="2:12" ht="15.6" x14ac:dyDescent="0.3">
      <c r="B846" s="34" t="s">
        <v>4079</v>
      </c>
      <c r="C846" s="14" t="s">
        <v>4080</v>
      </c>
      <c r="D846" s="13" t="s">
        <v>10220</v>
      </c>
      <c r="E846" s="13" t="s">
        <v>9965</v>
      </c>
      <c r="F846" s="27">
        <v>3</v>
      </c>
      <c r="G846" s="40">
        <v>27.31</v>
      </c>
      <c r="H846" s="13"/>
      <c r="I846" s="17">
        <f>Таб04_29[[#This Row],[Цена]]*Таб04_29[[#This Row],[Заказ]]</f>
        <v>0</v>
      </c>
      <c r="J846" s="18" t="s">
        <v>10644</v>
      </c>
      <c r="K846" s="73" t="str">
        <f t="shared" si="13"/>
        <v/>
      </c>
      <c r="L846" s="12"/>
    </row>
    <row r="847" spans="2:12" ht="15.6" x14ac:dyDescent="0.3">
      <c r="B847" s="34" t="s">
        <v>4081</v>
      </c>
      <c r="C847" s="14" t="s">
        <v>4082</v>
      </c>
      <c r="D847" s="13" t="s">
        <v>10220</v>
      </c>
      <c r="E847" s="13" t="s">
        <v>9965</v>
      </c>
      <c r="F847" s="27">
        <v>3</v>
      </c>
      <c r="G847" s="40">
        <v>26.96</v>
      </c>
      <c r="H847" s="13"/>
      <c r="I847" s="17">
        <f>Таб04_29[[#This Row],[Цена]]*Таб04_29[[#This Row],[Заказ]]</f>
        <v>0</v>
      </c>
      <c r="J847" s="18" t="s">
        <v>10644</v>
      </c>
      <c r="K847" s="73" t="str">
        <f t="shared" si="13"/>
        <v/>
      </c>
      <c r="L847" s="12"/>
    </row>
    <row r="848" spans="2:12" ht="15.6" x14ac:dyDescent="0.3">
      <c r="B848" s="34" t="s">
        <v>4083</v>
      </c>
      <c r="C848" s="14" t="s">
        <v>4084</v>
      </c>
      <c r="D848" s="13" t="s">
        <v>10045</v>
      </c>
      <c r="E848" s="13" t="s">
        <v>9965</v>
      </c>
      <c r="F848" s="27">
        <v>3</v>
      </c>
      <c r="G848" s="40">
        <v>22.93</v>
      </c>
      <c r="H848" s="13"/>
      <c r="I848" s="17">
        <f>Таб04_29[[#This Row],[Цена]]*Таб04_29[[#This Row],[Заказ]]</f>
        <v>0</v>
      </c>
      <c r="J848" s="18" t="s">
        <v>10644</v>
      </c>
      <c r="K848" s="73" t="str">
        <f t="shared" si="13"/>
        <v/>
      </c>
      <c r="L848" s="12"/>
    </row>
    <row r="849" spans="2:12" ht="15.6" x14ac:dyDescent="0.3">
      <c r="B849" s="34" t="s">
        <v>4085</v>
      </c>
      <c r="C849" s="14" t="s">
        <v>4086</v>
      </c>
      <c r="D849" s="13" t="s">
        <v>10045</v>
      </c>
      <c r="E849" s="13" t="s">
        <v>9965</v>
      </c>
      <c r="F849" s="27">
        <v>3</v>
      </c>
      <c r="G849" s="40">
        <v>28.6</v>
      </c>
      <c r="H849" s="13"/>
      <c r="I849" s="17">
        <f>Таб04_29[[#This Row],[Цена]]*Таб04_29[[#This Row],[Заказ]]</f>
        <v>0</v>
      </c>
      <c r="J849" s="18" t="s">
        <v>10644</v>
      </c>
      <c r="K849" s="73" t="str">
        <f t="shared" si="13"/>
        <v/>
      </c>
      <c r="L849" s="12"/>
    </row>
    <row r="850" spans="2:12" ht="15.6" x14ac:dyDescent="0.3">
      <c r="B850" s="34" t="s">
        <v>4087</v>
      </c>
      <c r="C850" s="14" t="s">
        <v>4088</v>
      </c>
      <c r="D850" s="13" t="s">
        <v>10220</v>
      </c>
      <c r="E850" s="13" t="s">
        <v>9965</v>
      </c>
      <c r="F850" s="27">
        <v>3</v>
      </c>
      <c r="G850" s="40">
        <v>29.79</v>
      </c>
      <c r="H850" s="13"/>
      <c r="I850" s="17">
        <f>Таб04_29[[#This Row],[Цена]]*Таб04_29[[#This Row],[Заказ]]</f>
        <v>0</v>
      </c>
      <c r="J850" s="18" t="s">
        <v>10644</v>
      </c>
      <c r="K850" s="73" t="str">
        <f t="shared" si="13"/>
        <v/>
      </c>
      <c r="L850" s="12"/>
    </row>
    <row r="851" spans="2:12" ht="15.6" x14ac:dyDescent="0.3">
      <c r="B851" s="34" t="s">
        <v>4089</v>
      </c>
      <c r="C851" s="14" t="s">
        <v>4090</v>
      </c>
      <c r="D851" s="13" t="s">
        <v>10045</v>
      </c>
      <c r="E851" s="13" t="s">
        <v>9965</v>
      </c>
      <c r="F851" s="27">
        <v>3</v>
      </c>
      <c r="G851" s="40">
        <v>23.64</v>
      </c>
      <c r="H851" s="13"/>
      <c r="I851" s="17">
        <f>Таб04_29[[#This Row],[Цена]]*Таб04_29[[#This Row],[Заказ]]</f>
        <v>0</v>
      </c>
      <c r="J851" s="18" t="s">
        <v>10644</v>
      </c>
      <c r="K851" s="73" t="str">
        <f t="shared" si="13"/>
        <v/>
      </c>
      <c r="L851" s="12"/>
    </row>
    <row r="852" spans="2:12" ht="15.6" x14ac:dyDescent="0.3">
      <c r="B852" s="34" t="s">
        <v>4027</v>
      </c>
      <c r="C852" s="14" t="s">
        <v>4028</v>
      </c>
      <c r="D852" s="13" t="s">
        <v>10415</v>
      </c>
      <c r="E852" s="13" t="s">
        <v>9965</v>
      </c>
      <c r="F852" s="27">
        <v>5</v>
      </c>
      <c r="G852" s="40">
        <v>11.71</v>
      </c>
      <c r="H852" s="13"/>
      <c r="I852" s="17">
        <f>Таб04_29[[#This Row],[Цена]]*Таб04_29[[#This Row],[Заказ]]</f>
        <v>0</v>
      </c>
      <c r="J852" s="18" t="s">
        <v>10644</v>
      </c>
      <c r="K852" s="73" t="str">
        <f t="shared" si="13"/>
        <v/>
      </c>
      <c r="L852" s="12"/>
    </row>
    <row r="853" spans="2:12" ht="15.6" x14ac:dyDescent="0.3">
      <c r="B853" s="34" t="s">
        <v>4029</v>
      </c>
      <c r="C853" s="14" t="s">
        <v>4030</v>
      </c>
      <c r="D853" s="13" t="s">
        <v>10060</v>
      </c>
      <c r="E853" s="13" t="s">
        <v>9965</v>
      </c>
      <c r="F853" s="27">
        <v>1</v>
      </c>
      <c r="G853" s="40">
        <v>26.52</v>
      </c>
      <c r="H853" s="13"/>
      <c r="I853" s="17">
        <f>Таб04_29[[#This Row],[Цена]]*Таб04_29[[#This Row],[Заказ]]</f>
        <v>0</v>
      </c>
      <c r="J853" s="18" t="s">
        <v>10644</v>
      </c>
      <c r="K853" s="73" t="str">
        <f t="shared" si="13"/>
        <v/>
      </c>
      <c r="L853" s="12"/>
    </row>
    <row r="854" spans="2:12" ht="15.6" x14ac:dyDescent="0.3">
      <c r="B854" s="34" t="s">
        <v>4111</v>
      </c>
      <c r="C854" s="14" t="s">
        <v>4112</v>
      </c>
      <c r="D854" s="13" t="s">
        <v>10415</v>
      </c>
      <c r="E854" s="13" t="s">
        <v>9965</v>
      </c>
      <c r="F854" s="27">
        <v>5</v>
      </c>
      <c r="G854" s="40">
        <v>21.98</v>
      </c>
      <c r="H854" s="13"/>
      <c r="I854" s="17">
        <f>Таб04_29[[#This Row],[Цена]]*Таб04_29[[#This Row],[Заказ]]</f>
        <v>0</v>
      </c>
      <c r="J854" s="18" t="s">
        <v>10644</v>
      </c>
      <c r="K854" s="73" t="str">
        <f t="shared" si="13"/>
        <v/>
      </c>
      <c r="L854" s="12"/>
    </row>
    <row r="855" spans="2:12" ht="15.6" x14ac:dyDescent="0.3">
      <c r="B855" s="34" t="s">
        <v>4109</v>
      </c>
      <c r="C855" s="14" t="s">
        <v>4110</v>
      </c>
      <c r="D855" s="13" t="s">
        <v>10415</v>
      </c>
      <c r="E855" s="13" t="s">
        <v>9965</v>
      </c>
      <c r="F855" s="27">
        <v>5</v>
      </c>
      <c r="G855" s="40">
        <v>14.19</v>
      </c>
      <c r="H855" s="13"/>
      <c r="I855" s="17">
        <f>Таб04_29[[#This Row],[Цена]]*Таб04_29[[#This Row],[Заказ]]</f>
        <v>0</v>
      </c>
      <c r="J855" s="18" t="s">
        <v>10644</v>
      </c>
      <c r="K855" s="73" t="str">
        <f t="shared" si="13"/>
        <v/>
      </c>
      <c r="L855" s="12"/>
    </row>
    <row r="856" spans="2:12" ht="15.6" x14ac:dyDescent="0.3">
      <c r="B856" s="34" t="s">
        <v>4039</v>
      </c>
      <c r="C856" s="14" t="s">
        <v>4040</v>
      </c>
      <c r="D856" s="13" t="s">
        <v>10415</v>
      </c>
      <c r="E856" s="13" t="s">
        <v>9965</v>
      </c>
      <c r="F856" s="27">
        <v>5</v>
      </c>
      <c r="G856" s="40">
        <v>24.81</v>
      </c>
      <c r="H856" s="13"/>
      <c r="I856" s="17">
        <f>Таб04_29[[#This Row],[Цена]]*Таб04_29[[#This Row],[Заказ]]</f>
        <v>0</v>
      </c>
      <c r="J856" s="18" t="s">
        <v>10644</v>
      </c>
      <c r="K856" s="73" t="str">
        <f t="shared" si="13"/>
        <v/>
      </c>
      <c r="L856" s="12"/>
    </row>
    <row r="857" spans="2:12" ht="15.6" x14ac:dyDescent="0.3">
      <c r="B857" s="34" t="s">
        <v>4605</v>
      </c>
      <c r="C857" s="14" t="s">
        <v>4606</v>
      </c>
      <c r="D857" s="13" t="s">
        <v>10045</v>
      </c>
      <c r="E857" s="13" t="s">
        <v>1542</v>
      </c>
      <c r="F857" s="27">
        <v>3</v>
      </c>
      <c r="G857" s="40">
        <v>21.51</v>
      </c>
      <c r="H857" s="13"/>
      <c r="I857" s="17">
        <f>Таб04_29[[#This Row],[Цена]]*Таб04_29[[#This Row],[Заказ]]</f>
        <v>0</v>
      </c>
      <c r="J857" s="18" t="s">
        <v>10644</v>
      </c>
      <c r="K857" s="73" t="str">
        <f t="shared" si="13"/>
        <v/>
      </c>
      <c r="L857" s="12"/>
    </row>
    <row r="858" spans="2:12" ht="15.6" x14ac:dyDescent="0.3">
      <c r="B858" s="34" t="s">
        <v>4607</v>
      </c>
      <c r="C858" s="14" t="s">
        <v>4608</v>
      </c>
      <c r="D858" s="13" t="s">
        <v>10045</v>
      </c>
      <c r="E858" s="13" t="s">
        <v>9965</v>
      </c>
      <c r="F858" s="27">
        <v>3</v>
      </c>
      <c r="G858" s="40">
        <v>14.79</v>
      </c>
      <c r="H858" s="13"/>
      <c r="I858" s="17">
        <f>Таб04_29[[#This Row],[Цена]]*Таб04_29[[#This Row],[Заказ]]</f>
        <v>0</v>
      </c>
      <c r="J858" s="18" t="s">
        <v>10644</v>
      </c>
      <c r="K858" s="73" t="str">
        <f t="shared" si="13"/>
        <v/>
      </c>
      <c r="L858" s="12"/>
    </row>
    <row r="859" spans="2:12" ht="15.6" x14ac:dyDescent="0.3">
      <c r="B859" s="34" t="s">
        <v>5268</v>
      </c>
      <c r="C859" s="14" t="s">
        <v>5269</v>
      </c>
      <c r="D859" s="13" t="s">
        <v>10401</v>
      </c>
      <c r="E859" s="13" t="s">
        <v>1542</v>
      </c>
      <c r="F859" s="27">
        <v>5</v>
      </c>
      <c r="G859" s="40">
        <v>10.050000000000001</v>
      </c>
      <c r="H859" s="13"/>
      <c r="I859" s="17">
        <f>Таб04_29[[#This Row],[Цена]]*Таб04_29[[#This Row],[Заказ]]</f>
        <v>0</v>
      </c>
      <c r="J859" s="18" t="s">
        <v>10644</v>
      </c>
      <c r="K859" s="73" t="str">
        <f t="shared" si="13"/>
        <v/>
      </c>
      <c r="L859" s="12"/>
    </row>
    <row r="860" spans="2:12" ht="15.6" x14ac:dyDescent="0.3">
      <c r="B860" s="34" t="s">
        <v>5224</v>
      </c>
      <c r="C860" s="14" t="s">
        <v>5225</v>
      </c>
      <c r="D860" s="13" t="s">
        <v>10401</v>
      </c>
      <c r="E860" s="13" t="s">
        <v>9965</v>
      </c>
      <c r="F860" s="27">
        <v>5</v>
      </c>
      <c r="G860" s="40">
        <v>14.66</v>
      </c>
      <c r="H860" s="13"/>
      <c r="I860" s="17">
        <f>Таб04_29[[#This Row],[Цена]]*Таб04_29[[#This Row],[Заказ]]</f>
        <v>0</v>
      </c>
      <c r="J860" s="18" t="s">
        <v>10644</v>
      </c>
      <c r="K860" s="73" t="str">
        <f t="shared" si="13"/>
        <v/>
      </c>
      <c r="L860" s="12"/>
    </row>
    <row r="861" spans="2:12" ht="15.6" x14ac:dyDescent="0.3">
      <c r="B861" s="34" t="s">
        <v>5226</v>
      </c>
      <c r="C861" s="14" t="s">
        <v>5227</v>
      </c>
      <c r="D861" s="13" t="s">
        <v>10415</v>
      </c>
      <c r="E861" s="13" t="s">
        <v>9965</v>
      </c>
      <c r="F861" s="27">
        <v>5</v>
      </c>
      <c r="G861" s="40">
        <v>13.48</v>
      </c>
      <c r="H861" s="13"/>
      <c r="I861" s="17">
        <f>Таб04_29[[#This Row],[Цена]]*Таб04_29[[#This Row],[Заказ]]</f>
        <v>0</v>
      </c>
      <c r="J861" s="18" t="s">
        <v>10644</v>
      </c>
      <c r="K861" s="73" t="str">
        <f t="shared" si="13"/>
        <v/>
      </c>
      <c r="L861" s="12"/>
    </row>
    <row r="862" spans="2:12" ht="15.6" x14ac:dyDescent="0.3">
      <c r="B862" s="34" t="s">
        <v>5222</v>
      </c>
      <c r="C862" s="14" t="s">
        <v>5223</v>
      </c>
      <c r="D862" s="13" t="s">
        <v>10415</v>
      </c>
      <c r="E862" s="13" t="s">
        <v>9965</v>
      </c>
      <c r="F862" s="27">
        <v>5</v>
      </c>
      <c r="G862" s="40">
        <v>13.48</v>
      </c>
      <c r="H862" s="13"/>
      <c r="I862" s="17">
        <f>Таб04_29[[#This Row],[Цена]]*Таб04_29[[#This Row],[Заказ]]</f>
        <v>0</v>
      </c>
      <c r="J862" s="18" t="s">
        <v>10644</v>
      </c>
      <c r="K862" s="73" t="str">
        <f t="shared" si="13"/>
        <v/>
      </c>
      <c r="L862" s="12"/>
    </row>
    <row r="863" spans="2:12" ht="15.6" x14ac:dyDescent="0.3">
      <c r="B863" s="34" t="s">
        <v>4731</v>
      </c>
      <c r="C863" s="14" t="s">
        <v>4732</v>
      </c>
      <c r="D863" s="13" t="s">
        <v>10045</v>
      </c>
      <c r="E863" s="13" t="s">
        <v>9965</v>
      </c>
      <c r="F863" s="27">
        <v>3</v>
      </c>
      <c r="G863" s="40">
        <v>30.72</v>
      </c>
      <c r="H863" s="13"/>
      <c r="I863" s="17">
        <f>Таб04_29[[#This Row],[Цена]]*Таб04_29[[#This Row],[Заказ]]</f>
        <v>0</v>
      </c>
      <c r="J863" s="18" t="s">
        <v>10644</v>
      </c>
      <c r="K863" s="73" t="str">
        <f t="shared" si="13"/>
        <v/>
      </c>
      <c r="L863" s="12"/>
    </row>
    <row r="864" spans="2:12" ht="15.6" x14ac:dyDescent="0.3">
      <c r="B864" s="34" t="s">
        <v>4729</v>
      </c>
      <c r="C864" s="14" t="s">
        <v>4730</v>
      </c>
      <c r="D864" s="13" t="s">
        <v>10045</v>
      </c>
      <c r="E864" s="13" t="s">
        <v>1542</v>
      </c>
      <c r="F864" s="27">
        <v>3</v>
      </c>
      <c r="G864" s="40">
        <v>15.67</v>
      </c>
      <c r="H864" s="13"/>
      <c r="I864" s="17">
        <f>Таб04_29[[#This Row],[Цена]]*Таб04_29[[#This Row],[Заказ]]</f>
        <v>0</v>
      </c>
      <c r="J864" s="18" t="s">
        <v>10644</v>
      </c>
      <c r="K864" s="73" t="str">
        <f t="shared" si="13"/>
        <v/>
      </c>
      <c r="L864" s="12"/>
    </row>
    <row r="865" spans="2:12" ht="15.6" x14ac:dyDescent="0.3">
      <c r="B865" s="34" t="s">
        <v>4379</v>
      </c>
      <c r="C865" s="14" t="s">
        <v>4380</v>
      </c>
      <c r="D865" s="13" t="s">
        <v>10415</v>
      </c>
      <c r="E865" s="13" t="s">
        <v>9965</v>
      </c>
      <c r="F865" s="27">
        <v>5</v>
      </c>
      <c r="G865" s="40">
        <v>14.19</v>
      </c>
      <c r="H865" s="13"/>
      <c r="I865" s="17">
        <f>Таб04_29[[#This Row],[Цена]]*Таб04_29[[#This Row],[Заказ]]</f>
        <v>0</v>
      </c>
      <c r="J865" s="18" t="s">
        <v>10644</v>
      </c>
      <c r="K865" s="73" t="str">
        <f t="shared" si="13"/>
        <v/>
      </c>
      <c r="L865" s="12"/>
    </row>
    <row r="866" spans="2:12" ht="15.6" x14ac:dyDescent="0.3">
      <c r="B866" s="34" t="s">
        <v>4381</v>
      </c>
      <c r="C866" s="14" t="s">
        <v>4382</v>
      </c>
      <c r="D866" s="13" t="s">
        <v>10415</v>
      </c>
      <c r="E866" s="13" t="s">
        <v>9965</v>
      </c>
      <c r="F866" s="27">
        <v>5</v>
      </c>
      <c r="G866" s="40">
        <v>13.48</v>
      </c>
      <c r="H866" s="13"/>
      <c r="I866" s="17">
        <f>Таб04_29[[#This Row],[Цена]]*Таб04_29[[#This Row],[Заказ]]</f>
        <v>0</v>
      </c>
      <c r="J866" s="18" t="s">
        <v>10644</v>
      </c>
      <c r="K866" s="73" t="str">
        <f t="shared" si="13"/>
        <v/>
      </c>
      <c r="L866" s="12"/>
    </row>
    <row r="867" spans="2:12" ht="15.6" x14ac:dyDescent="0.3">
      <c r="B867" s="34" t="s">
        <v>4383</v>
      </c>
      <c r="C867" s="14" t="s">
        <v>4384</v>
      </c>
      <c r="D867" s="13" t="s">
        <v>10045</v>
      </c>
      <c r="E867" s="13" t="s">
        <v>9965</v>
      </c>
      <c r="F867" s="27">
        <v>3</v>
      </c>
      <c r="G867" s="40">
        <v>14.79</v>
      </c>
      <c r="H867" s="13"/>
      <c r="I867" s="17">
        <f>Таб04_29[[#This Row],[Цена]]*Таб04_29[[#This Row],[Заказ]]</f>
        <v>0</v>
      </c>
      <c r="J867" s="18" t="s">
        <v>10644</v>
      </c>
      <c r="K867" s="73" t="str">
        <f t="shared" si="13"/>
        <v/>
      </c>
      <c r="L867" s="12"/>
    </row>
    <row r="868" spans="2:12" ht="15.6" x14ac:dyDescent="0.3">
      <c r="B868" s="34" t="s">
        <v>4463</v>
      </c>
      <c r="C868" s="14" t="s">
        <v>4464</v>
      </c>
      <c r="D868" s="13" t="s">
        <v>10045</v>
      </c>
      <c r="E868" s="13" t="s">
        <v>9965</v>
      </c>
      <c r="F868" s="27">
        <v>3</v>
      </c>
      <c r="G868" s="40">
        <v>15.85</v>
      </c>
      <c r="H868" s="13"/>
      <c r="I868" s="17">
        <f>Таб04_29[[#This Row],[Цена]]*Таб04_29[[#This Row],[Заказ]]</f>
        <v>0</v>
      </c>
      <c r="J868" s="18" t="s">
        <v>10644</v>
      </c>
      <c r="K868" s="73" t="str">
        <f t="shared" si="13"/>
        <v/>
      </c>
      <c r="L868" s="12"/>
    </row>
    <row r="869" spans="2:12" ht="15.6" x14ac:dyDescent="0.3">
      <c r="B869" s="34" t="s">
        <v>4791</v>
      </c>
      <c r="C869" s="14" t="s">
        <v>4792</v>
      </c>
      <c r="D869" s="13" t="s">
        <v>10045</v>
      </c>
      <c r="E869" s="13" t="s">
        <v>9965</v>
      </c>
      <c r="F869" s="27">
        <v>3</v>
      </c>
      <c r="G869" s="40">
        <v>21.51</v>
      </c>
      <c r="H869" s="13"/>
      <c r="I869" s="17">
        <f>Таб04_29[[#This Row],[Цена]]*Таб04_29[[#This Row],[Заказ]]</f>
        <v>0</v>
      </c>
      <c r="J869" s="18" t="s">
        <v>10644</v>
      </c>
      <c r="K869" s="73" t="str">
        <f t="shared" si="13"/>
        <v/>
      </c>
      <c r="L869" s="12"/>
    </row>
    <row r="870" spans="2:12" ht="15.6" x14ac:dyDescent="0.3">
      <c r="B870" s="34" t="s">
        <v>4793</v>
      </c>
      <c r="C870" s="14" t="s">
        <v>4794</v>
      </c>
      <c r="D870" s="13" t="s">
        <v>10045</v>
      </c>
      <c r="E870" s="13" t="s">
        <v>9965</v>
      </c>
      <c r="F870" s="27">
        <v>3</v>
      </c>
      <c r="G870" s="40">
        <v>18.68</v>
      </c>
      <c r="H870" s="13"/>
      <c r="I870" s="17">
        <f>Таб04_29[[#This Row],[Цена]]*Таб04_29[[#This Row],[Заказ]]</f>
        <v>0</v>
      </c>
      <c r="J870" s="18" t="s">
        <v>10644</v>
      </c>
      <c r="K870" s="73" t="str">
        <f t="shared" si="13"/>
        <v/>
      </c>
      <c r="L870" s="12"/>
    </row>
    <row r="871" spans="2:12" ht="15.6" x14ac:dyDescent="0.3">
      <c r="B871" s="34" t="s">
        <v>4835</v>
      </c>
      <c r="C871" s="14" t="s">
        <v>4836</v>
      </c>
      <c r="D871" s="13" t="s">
        <v>10045</v>
      </c>
      <c r="E871" s="13" t="s">
        <v>16</v>
      </c>
      <c r="F871" s="27">
        <v>3</v>
      </c>
      <c r="G871" s="40">
        <v>15.85</v>
      </c>
      <c r="H871" s="13"/>
      <c r="I871" s="17">
        <f>Таб04_29[[#This Row],[Цена]]*Таб04_29[[#This Row],[Заказ]]</f>
        <v>0</v>
      </c>
      <c r="J871" s="18" t="s">
        <v>10644</v>
      </c>
      <c r="K871" s="73" t="str">
        <f t="shared" si="13"/>
        <v/>
      </c>
      <c r="L871" s="12"/>
    </row>
    <row r="872" spans="2:12" ht="15.6" x14ac:dyDescent="0.3">
      <c r="B872" s="34" t="s">
        <v>4837</v>
      </c>
      <c r="C872" s="14" t="s">
        <v>4838</v>
      </c>
      <c r="D872" s="13" t="s">
        <v>10415</v>
      </c>
      <c r="E872" s="13" t="s">
        <v>16</v>
      </c>
      <c r="F872" s="27">
        <v>5</v>
      </c>
      <c r="G872" s="40">
        <v>19.850000000000001</v>
      </c>
      <c r="H872" s="13"/>
      <c r="I872" s="17">
        <f>Таб04_29[[#This Row],[Цена]]*Таб04_29[[#This Row],[Заказ]]</f>
        <v>0</v>
      </c>
      <c r="J872" s="18" t="s">
        <v>10644</v>
      </c>
      <c r="K872" s="73" t="str">
        <f t="shared" si="13"/>
        <v/>
      </c>
      <c r="L872" s="12"/>
    </row>
    <row r="873" spans="2:12" ht="15.6" x14ac:dyDescent="0.3">
      <c r="B873" s="34" t="s">
        <v>4839</v>
      </c>
      <c r="C873" s="14" t="s">
        <v>4840</v>
      </c>
      <c r="D873" s="13" t="s">
        <v>10045</v>
      </c>
      <c r="E873" s="13" t="s">
        <v>16</v>
      </c>
      <c r="F873" s="27">
        <v>3</v>
      </c>
      <c r="G873" s="40">
        <v>22.93</v>
      </c>
      <c r="H873" s="13"/>
      <c r="I873" s="17">
        <f>Таб04_29[[#This Row],[Цена]]*Таб04_29[[#This Row],[Заказ]]</f>
        <v>0</v>
      </c>
      <c r="J873" s="18" t="s">
        <v>10644</v>
      </c>
      <c r="K873" s="73" t="str">
        <f t="shared" si="13"/>
        <v/>
      </c>
      <c r="L873" s="12"/>
    </row>
    <row r="874" spans="2:12" ht="15.6" x14ac:dyDescent="0.3">
      <c r="B874" s="34" t="s">
        <v>4841</v>
      </c>
      <c r="C874" s="14" t="s">
        <v>4842</v>
      </c>
      <c r="D874" s="13" t="s">
        <v>10045</v>
      </c>
      <c r="E874" s="13" t="s">
        <v>16</v>
      </c>
      <c r="F874" s="27">
        <v>3</v>
      </c>
      <c r="G874" s="40">
        <v>16.55</v>
      </c>
      <c r="H874" s="13"/>
      <c r="I874" s="17">
        <f>Таб04_29[[#This Row],[Цена]]*Таб04_29[[#This Row],[Заказ]]</f>
        <v>0</v>
      </c>
      <c r="J874" s="18" t="s">
        <v>10644</v>
      </c>
      <c r="K874" s="73" t="str">
        <f t="shared" si="13"/>
        <v/>
      </c>
      <c r="L874" s="12"/>
    </row>
    <row r="875" spans="2:12" ht="15.6" x14ac:dyDescent="0.3">
      <c r="B875" s="34" t="s">
        <v>4843</v>
      </c>
      <c r="C875" s="14" t="s">
        <v>4844</v>
      </c>
      <c r="D875" s="13" t="s">
        <v>10045</v>
      </c>
      <c r="E875" s="13" t="s">
        <v>16</v>
      </c>
      <c r="F875" s="27">
        <v>3</v>
      </c>
      <c r="G875" s="40">
        <v>16.55</v>
      </c>
      <c r="H875" s="13"/>
      <c r="I875" s="17">
        <f>Таб04_29[[#This Row],[Цена]]*Таб04_29[[#This Row],[Заказ]]</f>
        <v>0</v>
      </c>
      <c r="J875" s="18" t="s">
        <v>10644</v>
      </c>
      <c r="K875" s="73" t="str">
        <f t="shared" si="13"/>
        <v/>
      </c>
      <c r="L875" s="12"/>
    </row>
    <row r="876" spans="2:12" ht="15.6" x14ac:dyDescent="0.3">
      <c r="B876" s="34" t="s">
        <v>4845</v>
      </c>
      <c r="C876" s="14" t="s">
        <v>4846</v>
      </c>
      <c r="D876" s="13" t="s">
        <v>10045</v>
      </c>
      <c r="E876" s="13" t="s">
        <v>16</v>
      </c>
      <c r="F876" s="27">
        <v>3</v>
      </c>
      <c r="G876" s="40">
        <v>15.14</v>
      </c>
      <c r="H876" s="13"/>
      <c r="I876" s="17">
        <f>Таб04_29[[#This Row],[Цена]]*Таб04_29[[#This Row],[Заказ]]</f>
        <v>0</v>
      </c>
      <c r="J876" s="18" t="s">
        <v>10644</v>
      </c>
      <c r="K876" s="73" t="str">
        <f t="shared" si="13"/>
        <v/>
      </c>
      <c r="L876" s="12"/>
    </row>
    <row r="877" spans="2:12" ht="15.6" x14ac:dyDescent="0.3">
      <c r="B877" s="34" t="s">
        <v>4833</v>
      </c>
      <c r="C877" s="14" t="s">
        <v>4834</v>
      </c>
      <c r="D877" s="13" t="s">
        <v>10546</v>
      </c>
      <c r="E877" s="13" t="s">
        <v>16</v>
      </c>
      <c r="F877" s="27">
        <v>5</v>
      </c>
      <c r="G877" s="40">
        <v>13.94</v>
      </c>
      <c r="H877" s="13"/>
      <c r="I877" s="17">
        <f>Таб04_29[[#This Row],[Цена]]*Таб04_29[[#This Row],[Заказ]]</f>
        <v>0</v>
      </c>
      <c r="J877" s="18" t="s">
        <v>10644</v>
      </c>
      <c r="K877" s="73" t="str">
        <f t="shared" si="13"/>
        <v/>
      </c>
      <c r="L877" s="12"/>
    </row>
    <row r="878" spans="2:12" ht="15.6" x14ac:dyDescent="0.3">
      <c r="B878" s="34" t="s">
        <v>4991</v>
      </c>
      <c r="C878" s="14" t="s">
        <v>4992</v>
      </c>
      <c r="D878" s="13" t="s">
        <v>10415</v>
      </c>
      <c r="E878" s="13" t="s">
        <v>16</v>
      </c>
      <c r="F878" s="27">
        <v>5</v>
      </c>
      <c r="G878" s="40">
        <v>11.71</v>
      </c>
      <c r="H878" s="13"/>
      <c r="I878" s="17">
        <f>Таб04_29[[#This Row],[Цена]]*Таб04_29[[#This Row],[Заказ]]</f>
        <v>0</v>
      </c>
      <c r="J878" s="18" t="s">
        <v>10644</v>
      </c>
      <c r="K878" s="73" t="str">
        <f t="shared" si="13"/>
        <v/>
      </c>
      <c r="L878" s="12"/>
    </row>
    <row r="879" spans="2:12" ht="15.6" x14ac:dyDescent="0.3">
      <c r="B879" s="34" t="s">
        <v>4847</v>
      </c>
      <c r="C879" s="14" t="s">
        <v>4848</v>
      </c>
      <c r="D879" s="13" t="s">
        <v>10220</v>
      </c>
      <c r="E879" s="13" t="s">
        <v>16</v>
      </c>
      <c r="F879" s="27">
        <v>3</v>
      </c>
      <c r="G879" s="40">
        <v>36.520000000000003</v>
      </c>
      <c r="H879" s="13"/>
      <c r="I879" s="17">
        <f>Таб04_29[[#This Row],[Цена]]*Таб04_29[[#This Row],[Заказ]]</f>
        <v>0</v>
      </c>
      <c r="J879" s="18" t="s">
        <v>10644</v>
      </c>
      <c r="K879" s="73" t="str">
        <f t="shared" si="13"/>
        <v/>
      </c>
      <c r="L879" s="12"/>
    </row>
    <row r="880" spans="2:12" ht="15.6" x14ac:dyDescent="0.3">
      <c r="B880" s="34" t="s">
        <v>6418</v>
      </c>
      <c r="C880" s="14" t="s">
        <v>6419</v>
      </c>
      <c r="D880" s="13" t="s">
        <v>10415</v>
      </c>
      <c r="E880" s="13" t="s">
        <v>9965</v>
      </c>
      <c r="F880" s="27">
        <v>5</v>
      </c>
      <c r="G880" s="40">
        <v>10.65</v>
      </c>
      <c r="H880" s="13"/>
      <c r="I880" s="17">
        <f>Таб04_29[[#This Row],[Цена]]*Таб04_29[[#This Row],[Заказ]]</f>
        <v>0</v>
      </c>
      <c r="J880" s="18" t="s">
        <v>10644</v>
      </c>
      <c r="K880" s="73" t="str">
        <f t="shared" si="13"/>
        <v/>
      </c>
      <c r="L880" s="12"/>
    </row>
    <row r="881" spans="2:12" ht="15.6" x14ac:dyDescent="0.3">
      <c r="B881" s="34" t="s">
        <v>6420</v>
      </c>
      <c r="C881" s="14" t="s">
        <v>6421</v>
      </c>
      <c r="D881" s="13" t="s">
        <v>10415</v>
      </c>
      <c r="E881" s="13" t="s">
        <v>9965</v>
      </c>
      <c r="F881" s="27">
        <v>5</v>
      </c>
      <c r="G881" s="40">
        <v>10.65</v>
      </c>
      <c r="H881" s="13"/>
      <c r="I881" s="17">
        <f>Таб04_29[[#This Row],[Цена]]*Таб04_29[[#This Row],[Заказ]]</f>
        <v>0</v>
      </c>
      <c r="J881" s="18" t="s">
        <v>10644</v>
      </c>
      <c r="K881" s="73" t="str">
        <f t="shared" si="13"/>
        <v/>
      </c>
      <c r="L881" s="12"/>
    </row>
    <row r="882" spans="2:12" ht="15.6" x14ac:dyDescent="0.3">
      <c r="B882" s="34" t="s">
        <v>6422</v>
      </c>
      <c r="C882" s="14" t="s">
        <v>6423</v>
      </c>
      <c r="D882" s="13" t="s">
        <v>10415</v>
      </c>
      <c r="E882" s="13" t="s">
        <v>9965</v>
      </c>
      <c r="F882" s="27">
        <v>5</v>
      </c>
      <c r="G882" s="40">
        <v>11.35</v>
      </c>
      <c r="H882" s="13"/>
      <c r="I882" s="17">
        <f>Таб04_29[[#This Row],[Цена]]*Таб04_29[[#This Row],[Заказ]]</f>
        <v>0</v>
      </c>
      <c r="J882" s="18" t="s">
        <v>10644</v>
      </c>
      <c r="K882" s="73" t="str">
        <f t="shared" si="13"/>
        <v/>
      </c>
      <c r="L882" s="12"/>
    </row>
    <row r="883" spans="2:12" ht="15.6" x14ac:dyDescent="0.3">
      <c r="B883" s="34" t="s">
        <v>6424</v>
      </c>
      <c r="C883" s="14" t="s">
        <v>6425</v>
      </c>
      <c r="D883" s="13" t="s">
        <v>10415</v>
      </c>
      <c r="E883" s="13" t="s">
        <v>9965</v>
      </c>
      <c r="F883" s="27">
        <v>5</v>
      </c>
      <c r="G883" s="40">
        <v>10.65</v>
      </c>
      <c r="H883" s="13"/>
      <c r="I883" s="17">
        <f>Таб04_29[[#This Row],[Цена]]*Таб04_29[[#This Row],[Заказ]]</f>
        <v>0</v>
      </c>
      <c r="J883" s="18" t="s">
        <v>10644</v>
      </c>
      <c r="K883" s="73" t="str">
        <f t="shared" si="13"/>
        <v/>
      </c>
      <c r="L883" s="12"/>
    </row>
    <row r="884" spans="2:12" ht="15.6" x14ac:dyDescent="0.3">
      <c r="B884" s="34" t="s">
        <v>6426</v>
      </c>
      <c r="C884" s="14" t="s">
        <v>6427</v>
      </c>
      <c r="D884" s="13" t="s">
        <v>10415</v>
      </c>
      <c r="E884" s="13" t="s">
        <v>9965</v>
      </c>
      <c r="F884" s="27">
        <v>5</v>
      </c>
      <c r="G884" s="40">
        <v>9.94</v>
      </c>
      <c r="H884" s="13"/>
      <c r="I884" s="17">
        <f>Таб04_29[[#This Row],[Цена]]*Таб04_29[[#This Row],[Заказ]]</f>
        <v>0</v>
      </c>
      <c r="J884" s="18" t="s">
        <v>10644</v>
      </c>
      <c r="K884" s="73" t="str">
        <f t="shared" si="13"/>
        <v/>
      </c>
      <c r="L884" s="12"/>
    </row>
    <row r="885" spans="2:12" ht="15.6" x14ac:dyDescent="0.3">
      <c r="B885" s="34" t="s">
        <v>6428</v>
      </c>
      <c r="C885" s="14" t="s">
        <v>6429</v>
      </c>
      <c r="D885" s="13" t="s">
        <v>10415</v>
      </c>
      <c r="E885" s="13" t="s">
        <v>9965</v>
      </c>
      <c r="F885" s="27">
        <v>5</v>
      </c>
      <c r="G885" s="40">
        <v>10.65</v>
      </c>
      <c r="H885" s="13"/>
      <c r="I885" s="17">
        <f>Таб04_29[[#This Row],[Цена]]*Таб04_29[[#This Row],[Заказ]]</f>
        <v>0</v>
      </c>
      <c r="J885" s="18" t="s">
        <v>10644</v>
      </c>
      <c r="K885" s="73" t="str">
        <f t="shared" si="13"/>
        <v/>
      </c>
      <c r="L885" s="12"/>
    </row>
    <row r="886" spans="2:12" ht="15.6" x14ac:dyDescent="0.3">
      <c r="B886" s="34" t="s">
        <v>6430</v>
      </c>
      <c r="C886" s="14" t="s">
        <v>6431</v>
      </c>
      <c r="D886" s="13" t="s">
        <v>10415</v>
      </c>
      <c r="E886" s="13" t="s">
        <v>9965</v>
      </c>
      <c r="F886" s="27">
        <v>5</v>
      </c>
      <c r="G886" s="40">
        <v>10.65</v>
      </c>
      <c r="H886" s="13"/>
      <c r="I886" s="17">
        <f>Таб04_29[[#This Row],[Цена]]*Таб04_29[[#This Row],[Заказ]]</f>
        <v>0</v>
      </c>
      <c r="J886" s="18" t="s">
        <v>10644</v>
      </c>
      <c r="K886" s="73" t="str">
        <f t="shared" si="13"/>
        <v/>
      </c>
      <c r="L886" s="12"/>
    </row>
    <row r="887" spans="2:12" ht="15.6" x14ac:dyDescent="0.3">
      <c r="B887" s="34" t="s">
        <v>6432</v>
      </c>
      <c r="C887" s="14" t="s">
        <v>6433</v>
      </c>
      <c r="D887" s="13" t="s">
        <v>10415</v>
      </c>
      <c r="E887" s="13" t="s">
        <v>9965</v>
      </c>
      <c r="F887" s="27">
        <v>5</v>
      </c>
      <c r="G887" s="40">
        <v>10.65</v>
      </c>
      <c r="H887" s="13"/>
      <c r="I887" s="17">
        <f>Таб04_29[[#This Row],[Цена]]*Таб04_29[[#This Row],[Заказ]]</f>
        <v>0</v>
      </c>
      <c r="J887" s="18" t="s">
        <v>10644</v>
      </c>
      <c r="K887" s="73" t="str">
        <f t="shared" si="13"/>
        <v/>
      </c>
      <c r="L887" s="12"/>
    </row>
    <row r="888" spans="2:12" ht="15.6" x14ac:dyDescent="0.3">
      <c r="B888" s="34" t="s">
        <v>6434</v>
      </c>
      <c r="C888" s="14" t="s">
        <v>6435</v>
      </c>
      <c r="D888" s="13" t="s">
        <v>10415</v>
      </c>
      <c r="E888" s="13" t="s">
        <v>9965</v>
      </c>
      <c r="F888" s="27">
        <v>5</v>
      </c>
      <c r="G888" s="40">
        <v>10.65</v>
      </c>
      <c r="H888" s="13"/>
      <c r="I888" s="17">
        <f>Таб04_29[[#This Row],[Цена]]*Таб04_29[[#This Row],[Заказ]]</f>
        <v>0</v>
      </c>
      <c r="J888" s="18" t="s">
        <v>10644</v>
      </c>
      <c r="K888" s="73" t="str">
        <f t="shared" si="13"/>
        <v/>
      </c>
      <c r="L888" s="12"/>
    </row>
    <row r="889" spans="2:12" ht="15.6" x14ac:dyDescent="0.3">
      <c r="B889" s="34" t="s">
        <v>5264</v>
      </c>
      <c r="C889" s="14" t="s">
        <v>5265</v>
      </c>
      <c r="D889" s="13" t="s">
        <v>10045</v>
      </c>
      <c r="E889" s="13" t="s">
        <v>1542</v>
      </c>
      <c r="F889" s="27">
        <v>3</v>
      </c>
      <c r="G889" s="40">
        <v>21.51</v>
      </c>
      <c r="H889" s="13"/>
      <c r="I889" s="17">
        <f>Таб04_29[[#This Row],[Цена]]*Таб04_29[[#This Row],[Заказ]]</f>
        <v>0</v>
      </c>
      <c r="J889" s="18" t="s">
        <v>10644</v>
      </c>
      <c r="K889" s="73" t="str">
        <f t="shared" si="13"/>
        <v/>
      </c>
      <c r="L889" s="12"/>
    </row>
    <row r="890" spans="2:12" ht="15.6" x14ac:dyDescent="0.3">
      <c r="B890" s="34" t="s">
        <v>5262</v>
      </c>
      <c r="C890" s="14" t="s">
        <v>5263</v>
      </c>
      <c r="D890" s="13" t="s">
        <v>10415</v>
      </c>
      <c r="E890" s="13" t="s">
        <v>1542</v>
      </c>
      <c r="F890" s="27">
        <v>5</v>
      </c>
      <c r="G890" s="40">
        <v>19.850000000000001</v>
      </c>
      <c r="H890" s="13"/>
      <c r="I890" s="17">
        <f>Таб04_29[[#This Row],[Цена]]*Таб04_29[[#This Row],[Заказ]]</f>
        <v>0</v>
      </c>
      <c r="J890" s="18" t="s">
        <v>10644</v>
      </c>
      <c r="K890" s="73" t="str">
        <f t="shared" si="13"/>
        <v/>
      </c>
      <c r="L890" s="12"/>
    </row>
    <row r="891" spans="2:12" ht="15.6" x14ac:dyDescent="0.3">
      <c r="B891" s="34" t="s">
        <v>5266</v>
      </c>
      <c r="C891" s="14" t="s">
        <v>5267</v>
      </c>
      <c r="D891" s="13" t="s">
        <v>10045</v>
      </c>
      <c r="E891" s="13" t="s">
        <v>9965</v>
      </c>
      <c r="F891" s="27">
        <v>3</v>
      </c>
      <c r="G891" s="40">
        <v>19.39</v>
      </c>
      <c r="H891" s="13"/>
      <c r="I891" s="17">
        <f>Таб04_29[[#This Row],[Цена]]*Таб04_29[[#This Row],[Заказ]]</f>
        <v>0</v>
      </c>
      <c r="J891" s="18" t="s">
        <v>10644</v>
      </c>
      <c r="K891" s="73" t="str">
        <f t="shared" si="13"/>
        <v/>
      </c>
      <c r="L891" s="12"/>
    </row>
    <row r="892" spans="2:12" ht="15.6" x14ac:dyDescent="0.3">
      <c r="B892" s="34" t="s">
        <v>4735</v>
      </c>
      <c r="C892" s="14" t="s">
        <v>4736</v>
      </c>
      <c r="D892" s="13" t="s">
        <v>10220</v>
      </c>
      <c r="E892" s="13" t="s">
        <v>9965</v>
      </c>
      <c r="F892" s="27">
        <v>3</v>
      </c>
      <c r="G892" s="40">
        <v>19.88</v>
      </c>
      <c r="H892" s="13"/>
      <c r="I892" s="17">
        <f>Таб04_29[[#This Row],[Цена]]*Таб04_29[[#This Row],[Заказ]]</f>
        <v>0</v>
      </c>
      <c r="J892" s="18" t="s">
        <v>10644</v>
      </c>
      <c r="K892" s="73" t="str">
        <f t="shared" si="13"/>
        <v/>
      </c>
      <c r="L892" s="12"/>
    </row>
    <row r="893" spans="2:12" ht="15.6" x14ac:dyDescent="0.3">
      <c r="B893" s="34" t="s">
        <v>4753</v>
      </c>
      <c r="C893" s="14" t="s">
        <v>4754</v>
      </c>
      <c r="D893" s="13" t="s">
        <v>10045</v>
      </c>
      <c r="E893" s="13" t="s">
        <v>9965</v>
      </c>
      <c r="F893" s="27">
        <v>3</v>
      </c>
      <c r="G893" s="40">
        <v>15.14</v>
      </c>
      <c r="H893" s="13"/>
      <c r="I893" s="17">
        <f>Таб04_29[[#This Row],[Цена]]*Таб04_29[[#This Row],[Заказ]]</f>
        <v>0</v>
      </c>
      <c r="J893" s="18" t="s">
        <v>10644</v>
      </c>
      <c r="K893" s="73" t="str">
        <f t="shared" si="13"/>
        <v/>
      </c>
      <c r="L893" s="12"/>
    </row>
    <row r="894" spans="2:12" ht="15.6" x14ac:dyDescent="0.3">
      <c r="B894" s="34" t="s">
        <v>4755</v>
      </c>
      <c r="C894" s="14" t="s">
        <v>4756</v>
      </c>
      <c r="D894" s="13" t="s">
        <v>10220</v>
      </c>
      <c r="E894" s="13" t="s">
        <v>9965</v>
      </c>
      <c r="F894" s="27">
        <v>3</v>
      </c>
      <c r="G894" s="40">
        <v>26.25</v>
      </c>
      <c r="H894" s="13"/>
      <c r="I894" s="17">
        <f>Таб04_29[[#This Row],[Цена]]*Таб04_29[[#This Row],[Заказ]]</f>
        <v>0</v>
      </c>
      <c r="J894" s="18" t="s">
        <v>10644</v>
      </c>
      <c r="K894" s="73" t="str">
        <f t="shared" si="13"/>
        <v/>
      </c>
      <c r="L894" s="12"/>
    </row>
    <row r="895" spans="2:12" ht="15.6" x14ac:dyDescent="0.3">
      <c r="B895" s="34" t="s">
        <v>4757</v>
      </c>
      <c r="C895" s="14" t="s">
        <v>4758</v>
      </c>
      <c r="D895" s="13" t="s">
        <v>10220</v>
      </c>
      <c r="E895" s="13" t="s">
        <v>9965</v>
      </c>
      <c r="F895" s="27">
        <v>3</v>
      </c>
      <c r="G895" s="40">
        <v>23.77</v>
      </c>
      <c r="H895" s="13"/>
      <c r="I895" s="17">
        <f>Таб04_29[[#This Row],[Цена]]*Таб04_29[[#This Row],[Заказ]]</f>
        <v>0</v>
      </c>
      <c r="J895" s="18" t="s">
        <v>10644</v>
      </c>
      <c r="K895" s="73" t="str">
        <f t="shared" si="13"/>
        <v/>
      </c>
      <c r="L895" s="12"/>
    </row>
    <row r="896" spans="2:12" ht="15.6" x14ac:dyDescent="0.3">
      <c r="B896" s="34" t="s">
        <v>4759</v>
      </c>
      <c r="C896" s="14" t="s">
        <v>4760</v>
      </c>
      <c r="D896" s="13" t="s">
        <v>10045</v>
      </c>
      <c r="E896" s="13" t="s">
        <v>9965</v>
      </c>
      <c r="F896" s="27">
        <v>3</v>
      </c>
      <c r="G896" s="40">
        <v>21.51</v>
      </c>
      <c r="H896" s="13"/>
      <c r="I896" s="17">
        <f>Таб04_29[[#This Row],[Цена]]*Таб04_29[[#This Row],[Заказ]]</f>
        <v>0</v>
      </c>
      <c r="J896" s="18" t="s">
        <v>10644</v>
      </c>
      <c r="K896" s="73" t="str">
        <f t="shared" si="13"/>
        <v/>
      </c>
      <c r="L896" s="12"/>
    </row>
    <row r="897" spans="2:12" ht="15.6" x14ac:dyDescent="0.3">
      <c r="B897" s="34" t="s">
        <v>4743</v>
      </c>
      <c r="C897" s="14" t="s">
        <v>4744</v>
      </c>
      <c r="D897" s="13" t="s">
        <v>10220</v>
      </c>
      <c r="E897" s="13" t="s">
        <v>9965</v>
      </c>
      <c r="F897" s="27">
        <v>3</v>
      </c>
      <c r="G897" s="40">
        <v>26.96</v>
      </c>
      <c r="H897" s="13"/>
      <c r="I897" s="17">
        <f>Таб04_29[[#This Row],[Цена]]*Таб04_29[[#This Row],[Заказ]]</f>
        <v>0</v>
      </c>
      <c r="J897" s="18" t="s">
        <v>10644</v>
      </c>
      <c r="K897" s="73" t="str">
        <f t="shared" si="13"/>
        <v/>
      </c>
      <c r="L897" s="12"/>
    </row>
    <row r="898" spans="2:12" ht="15.6" x14ac:dyDescent="0.3">
      <c r="B898" s="34" t="s">
        <v>4745</v>
      </c>
      <c r="C898" s="14" t="s">
        <v>4746</v>
      </c>
      <c r="D898" s="13" t="s">
        <v>10220</v>
      </c>
      <c r="E898" s="13" t="s">
        <v>9965</v>
      </c>
      <c r="F898" s="27">
        <v>3</v>
      </c>
      <c r="G898" s="40">
        <v>19.88</v>
      </c>
      <c r="H898" s="13"/>
      <c r="I898" s="17">
        <f>Таб04_29[[#This Row],[Цена]]*Таб04_29[[#This Row],[Заказ]]</f>
        <v>0</v>
      </c>
      <c r="J898" s="18" t="s">
        <v>10644</v>
      </c>
      <c r="K898" s="73" t="str">
        <f t="shared" si="13"/>
        <v/>
      </c>
      <c r="L898" s="12"/>
    </row>
    <row r="899" spans="2:12" ht="15.6" x14ac:dyDescent="0.3">
      <c r="B899" s="34" t="s">
        <v>4747</v>
      </c>
      <c r="C899" s="14" t="s">
        <v>4748</v>
      </c>
      <c r="D899" s="13" t="s">
        <v>10220</v>
      </c>
      <c r="E899" s="13" t="s">
        <v>9965</v>
      </c>
      <c r="F899" s="27">
        <v>3</v>
      </c>
      <c r="G899" s="40">
        <v>19.88</v>
      </c>
      <c r="H899" s="13"/>
      <c r="I899" s="17">
        <f>Таб04_29[[#This Row],[Цена]]*Таб04_29[[#This Row],[Заказ]]</f>
        <v>0</v>
      </c>
      <c r="J899" s="18" t="s">
        <v>10644</v>
      </c>
      <c r="K899" s="73" t="str">
        <f t="shared" si="13"/>
        <v/>
      </c>
      <c r="L899" s="12"/>
    </row>
    <row r="900" spans="2:12" ht="15.6" x14ac:dyDescent="0.3">
      <c r="B900" s="34" t="s">
        <v>4749</v>
      </c>
      <c r="C900" s="14" t="s">
        <v>4750</v>
      </c>
      <c r="D900" s="13" t="s">
        <v>10220</v>
      </c>
      <c r="E900" s="13" t="s">
        <v>9965</v>
      </c>
      <c r="F900" s="27">
        <v>3</v>
      </c>
      <c r="G900" s="40">
        <v>30.86</v>
      </c>
      <c r="H900" s="13"/>
      <c r="I900" s="17">
        <f>Таб04_29[[#This Row],[Цена]]*Таб04_29[[#This Row],[Заказ]]</f>
        <v>0</v>
      </c>
      <c r="J900" s="18" t="s">
        <v>10644</v>
      </c>
      <c r="K900" s="73" t="str">
        <f t="shared" si="13"/>
        <v/>
      </c>
      <c r="L900" s="12"/>
    </row>
    <row r="901" spans="2:12" ht="15.6" x14ac:dyDescent="0.3">
      <c r="B901" s="34" t="s">
        <v>4751</v>
      </c>
      <c r="C901" s="14" t="s">
        <v>4752</v>
      </c>
      <c r="D901" s="13" t="s">
        <v>10220</v>
      </c>
      <c r="E901" s="13" t="s">
        <v>9965</v>
      </c>
      <c r="F901" s="27">
        <v>3</v>
      </c>
      <c r="G901" s="40">
        <v>30.86</v>
      </c>
      <c r="H901" s="13"/>
      <c r="I901" s="17">
        <f>Таб04_29[[#This Row],[Цена]]*Таб04_29[[#This Row],[Заказ]]</f>
        <v>0</v>
      </c>
      <c r="J901" s="18" t="s">
        <v>10644</v>
      </c>
      <c r="K901" s="73" t="str">
        <f t="shared" si="13"/>
        <v/>
      </c>
      <c r="L901" s="12"/>
    </row>
    <row r="902" spans="2:12" ht="15.6" x14ac:dyDescent="0.3">
      <c r="B902" s="34" t="s">
        <v>4741</v>
      </c>
      <c r="C902" s="14" t="s">
        <v>4742</v>
      </c>
      <c r="D902" s="13" t="s">
        <v>10045</v>
      </c>
      <c r="E902" s="13" t="s">
        <v>9965</v>
      </c>
      <c r="F902" s="27">
        <v>3</v>
      </c>
      <c r="G902" s="40">
        <v>12.31</v>
      </c>
      <c r="H902" s="13"/>
      <c r="I902" s="17">
        <f>Таб04_29[[#This Row],[Цена]]*Таб04_29[[#This Row],[Заказ]]</f>
        <v>0</v>
      </c>
      <c r="J902" s="18" t="s">
        <v>10644</v>
      </c>
      <c r="K902" s="73" t="str">
        <f t="shared" ref="K902:K965" si="14">IF(AND($K$4&gt;0,$K$4&lt;300),"Минимальный заказ по вкладке 300 евро","")</f>
        <v/>
      </c>
      <c r="L902" s="12"/>
    </row>
    <row r="903" spans="2:12" ht="15.6" x14ac:dyDescent="0.3">
      <c r="B903" s="34" t="s">
        <v>4733</v>
      </c>
      <c r="C903" s="14" t="s">
        <v>4734</v>
      </c>
      <c r="D903" s="13" t="s">
        <v>10220</v>
      </c>
      <c r="E903" s="13" t="s">
        <v>9965</v>
      </c>
      <c r="F903" s="27">
        <v>3</v>
      </c>
      <c r="G903" s="40">
        <v>22.71</v>
      </c>
      <c r="H903" s="13"/>
      <c r="I903" s="17">
        <f>Таб04_29[[#This Row],[Цена]]*Таб04_29[[#This Row],[Заказ]]</f>
        <v>0</v>
      </c>
      <c r="J903" s="18" t="s">
        <v>10644</v>
      </c>
      <c r="K903" s="73" t="str">
        <f t="shared" si="14"/>
        <v/>
      </c>
      <c r="L903" s="12"/>
    </row>
    <row r="904" spans="2:12" ht="15.6" x14ac:dyDescent="0.3">
      <c r="B904" s="34" t="s">
        <v>4737</v>
      </c>
      <c r="C904" s="14" t="s">
        <v>4738</v>
      </c>
      <c r="D904" s="13" t="s">
        <v>10045</v>
      </c>
      <c r="E904" s="13" t="s">
        <v>9965</v>
      </c>
      <c r="F904" s="27">
        <v>3</v>
      </c>
      <c r="G904" s="40">
        <v>19.39</v>
      </c>
      <c r="H904" s="13"/>
      <c r="I904" s="17">
        <f>Таб04_29[[#This Row],[Цена]]*Таб04_29[[#This Row],[Заказ]]</f>
        <v>0</v>
      </c>
      <c r="J904" s="18" t="s">
        <v>10644</v>
      </c>
      <c r="K904" s="73" t="str">
        <f t="shared" si="14"/>
        <v/>
      </c>
      <c r="L904" s="12"/>
    </row>
    <row r="905" spans="2:12" ht="15.6" x14ac:dyDescent="0.3">
      <c r="B905" s="34" t="s">
        <v>4739</v>
      </c>
      <c r="C905" s="14" t="s">
        <v>4740</v>
      </c>
      <c r="D905" s="13" t="s">
        <v>10045</v>
      </c>
      <c r="E905" s="13" t="s">
        <v>9965</v>
      </c>
      <c r="F905" s="27">
        <v>3</v>
      </c>
      <c r="G905" s="40">
        <v>21.51</v>
      </c>
      <c r="H905" s="13"/>
      <c r="I905" s="17">
        <f>Таб04_29[[#This Row],[Цена]]*Таб04_29[[#This Row],[Заказ]]</f>
        <v>0</v>
      </c>
      <c r="J905" s="18" t="s">
        <v>10644</v>
      </c>
      <c r="K905" s="73" t="str">
        <f t="shared" si="14"/>
        <v/>
      </c>
      <c r="L905" s="12"/>
    </row>
    <row r="906" spans="2:12" ht="15.6" x14ac:dyDescent="0.3">
      <c r="B906" s="34" t="s">
        <v>4761</v>
      </c>
      <c r="C906" s="14" t="s">
        <v>4762</v>
      </c>
      <c r="D906" s="13" t="s">
        <v>10220</v>
      </c>
      <c r="E906" s="13" t="s">
        <v>9965</v>
      </c>
      <c r="F906" s="27">
        <v>3</v>
      </c>
      <c r="G906" s="40">
        <v>19.88</v>
      </c>
      <c r="H906" s="13"/>
      <c r="I906" s="17">
        <f>Таб04_29[[#This Row],[Цена]]*Таб04_29[[#This Row],[Заказ]]</f>
        <v>0</v>
      </c>
      <c r="J906" s="18" t="s">
        <v>10644</v>
      </c>
      <c r="K906" s="73" t="str">
        <f t="shared" si="14"/>
        <v/>
      </c>
      <c r="L906" s="12"/>
    </row>
    <row r="907" spans="2:12" ht="15.6" x14ac:dyDescent="0.3">
      <c r="B907" s="34" t="s">
        <v>6612</v>
      </c>
      <c r="C907" s="14" t="s">
        <v>6613</v>
      </c>
      <c r="D907" s="13" t="s">
        <v>10045</v>
      </c>
      <c r="E907" s="13" t="s">
        <v>16</v>
      </c>
      <c r="F907" s="27">
        <v>3</v>
      </c>
      <c r="G907" s="40">
        <v>21.51</v>
      </c>
      <c r="H907" s="13"/>
      <c r="I907" s="17">
        <f>Таб04_29[[#This Row],[Цена]]*Таб04_29[[#This Row],[Заказ]]</f>
        <v>0</v>
      </c>
      <c r="J907" s="18" t="s">
        <v>10644</v>
      </c>
      <c r="K907" s="73" t="str">
        <f t="shared" si="14"/>
        <v/>
      </c>
      <c r="L907" s="12"/>
    </row>
    <row r="908" spans="2:12" ht="15.6" x14ac:dyDescent="0.3">
      <c r="B908" s="34" t="s">
        <v>6616</v>
      </c>
      <c r="C908" s="14" t="s">
        <v>6617</v>
      </c>
      <c r="D908" s="13" t="s">
        <v>10045</v>
      </c>
      <c r="E908" s="13" t="s">
        <v>16</v>
      </c>
      <c r="F908" s="27">
        <v>3</v>
      </c>
      <c r="G908" s="40">
        <v>22.93</v>
      </c>
      <c r="H908" s="13"/>
      <c r="I908" s="17">
        <f>Таб04_29[[#This Row],[Цена]]*Таб04_29[[#This Row],[Заказ]]</f>
        <v>0</v>
      </c>
      <c r="J908" s="18" t="s">
        <v>10644</v>
      </c>
      <c r="K908" s="73" t="str">
        <f t="shared" si="14"/>
        <v/>
      </c>
      <c r="L908" s="12"/>
    </row>
    <row r="909" spans="2:12" ht="15.6" x14ac:dyDescent="0.3">
      <c r="B909" s="34" t="s">
        <v>6618</v>
      </c>
      <c r="C909" s="14" t="s">
        <v>6619</v>
      </c>
      <c r="D909" s="13" t="s">
        <v>10045</v>
      </c>
      <c r="E909" s="13" t="s">
        <v>16</v>
      </c>
      <c r="F909" s="27">
        <v>3</v>
      </c>
      <c r="G909" s="40">
        <v>22.93</v>
      </c>
      <c r="H909" s="13"/>
      <c r="I909" s="17">
        <f>Таб04_29[[#This Row],[Цена]]*Таб04_29[[#This Row],[Заказ]]</f>
        <v>0</v>
      </c>
      <c r="J909" s="18" t="s">
        <v>10644</v>
      </c>
      <c r="K909" s="73" t="str">
        <f t="shared" si="14"/>
        <v/>
      </c>
      <c r="L909" s="12"/>
    </row>
    <row r="910" spans="2:12" ht="15.6" x14ac:dyDescent="0.3">
      <c r="B910" s="34" t="s">
        <v>6614</v>
      </c>
      <c r="C910" s="14" t="s">
        <v>6615</v>
      </c>
      <c r="D910" s="13" t="s">
        <v>10045</v>
      </c>
      <c r="E910" s="13" t="s">
        <v>16</v>
      </c>
      <c r="F910" s="27">
        <v>3</v>
      </c>
      <c r="G910" s="40">
        <v>20.100000000000001</v>
      </c>
      <c r="H910" s="13"/>
      <c r="I910" s="17">
        <f>Таб04_29[[#This Row],[Цена]]*Таб04_29[[#This Row],[Заказ]]</f>
        <v>0</v>
      </c>
      <c r="J910" s="18" t="s">
        <v>10644</v>
      </c>
      <c r="K910" s="73" t="str">
        <f t="shared" si="14"/>
        <v/>
      </c>
      <c r="L910" s="12"/>
    </row>
    <row r="911" spans="2:12" ht="15.6" x14ac:dyDescent="0.3">
      <c r="B911" s="34" t="s">
        <v>6620</v>
      </c>
      <c r="C911" s="14" t="s">
        <v>6621</v>
      </c>
      <c r="D911" s="13" t="s">
        <v>10045</v>
      </c>
      <c r="E911" s="13" t="s">
        <v>16</v>
      </c>
      <c r="F911" s="27">
        <v>3</v>
      </c>
      <c r="G911" s="40">
        <v>22.93</v>
      </c>
      <c r="H911" s="13"/>
      <c r="I911" s="17">
        <f>Таб04_29[[#This Row],[Цена]]*Таб04_29[[#This Row],[Заказ]]</f>
        <v>0</v>
      </c>
      <c r="J911" s="18" t="s">
        <v>10644</v>
      </c>
      <c r="K911" s="73" t="str">
        <f t="shared" si="14"/>
        <v/>
      </c>
      <c r="L911" s="12"/>
    </row>
    <row r="912" spans="2:12" ht="15.6" x14ac:dyDescent="0.3">
      <c r="B912" s="34" t="s">
        <v>5288</v>
      </c>
      <c r="C912" s="14" t="s">
        <v>5289</v>
      </c>
      <c r="D912" s="13" t="s">
        <v>10415</v>
      </c>
      <c r="E912" s="13" t="s">
        <v>9965</v>
      </c>
      <c r="F912" s="27">
        <v>5</v>
      </c>
      <c r="G912" s="40">
        <v>14.54</v>
      </c>
      <c r="H912" s="13"/>
      <c r="I912" s="17">
        <f>Таб04_29[[#This Row],[Цена]]*Таб04_29[[#This Row],[Заказ]]</f>
        <v>0</v>
      </c>
      <c r="J912" s="18" t="s">
        <v>10644</v>
      </c>
      <c r="K912" s="73" t="str">
        <f t="shared" si="14"/>
        <v/>
      </c>
      <c r="L912" s="12"/>
    </row>
    <row r="913" spans="2:12" ht="15.6" x14ac:dyDescent="0.3">
      <c r="B913" s="34" t="s">
        <v>5284</v>
      </c>
      <c r="C913" s="14" t="s">
        <v>5285</v>
      </c>
      <c r="D913" s="13" t="s">
        <v>10045</v>
      </c>
      <c r="E913" s="13" t="s">
        <v>9965</v>
      </c>
      <c r="F913" s="27">
        <v>3</v>
      </c>
      <c r="G913" s="40">
        <v>27.53</v>
      </c>
      <c r="H913" s="13"/>
      <c r="I913" s="17">
        <f>Таб04_29[[#This Row],[Цена]]*Таб04_29[[#This Row],[Заказ]]</f>
        <v>0</v>
      </c>
      <c r="J913" s="18" t="s">
        <v>10644</v>
      </c>
      <c r="K913" s="73" t="str">
        <f t="shared" si="14"/>
        <v/>
      </c>
      <c r="L913" s="12"/>
    </row>
    <row r="914" spans="2:12" ht="15.6" x14ac:dyDescent="0.3">
      <c r="B914" s="34" t="s">
        <v>5286</v>
      </c>
      <c r="C914" s="14" t="s">
        <v>5287</v>
      </c>
      <c r="D914" s="13" t="s">
        <v>10045</v>
      </c>
      <c r="E914" s="13" t="s">
        <v>9965</v>
      </c>
      <c r="F914" s="27">
        <v>3</v>
      </c>
      <c r="G914" s="40">
        <v>27.53</v>
      </c>
      <c r="H914" s="13"/>
      <c r="I914" s="17">
        <f>Таб04_29[[#This Row],[Цена]]*Таб04_29[[#This Row],[Заказ]]</f>
        <v>0</v>
      </c>
      <c r="J914" s="18" t="s">
        <v>10644</v>
      </c>
      <c r="K914" s="73" t="str">
        <f t="shared" si="14"/>
        <v/>
      </c>
      <c r="L914" s="12"/>
    </row>
    <row r="915" spans="2:12" ht="15.6" x14ac:dyDescent="0.3">
      <c r="B915" s="34" t="s">
        <v>7277</v>
      </c>
      <c r="C915" s="14" t="s">
        <v>7278</v>
      </c>
      <c r="D915" s="13" t="s">
        <v>10045</v>
      </c>
      <c r="E915" s="13" t="s">
        <v>9965</v>
      </c>
      <c r="F915" s="27">
        <v>3</v>
      </c>
      <c r="G915" s="40">
        <v>26.12</v>
      </c>
      <c r="H915" s="13"/>
      <c r="I915" s="17">
        <f>Таб04_29[[#This Row],[Цена]]*Таб04_29[[#This Row],[Заказ]]</f>
        <v>0</v>
      </c>
      <c r="J915" s="18" t="s">
        <v>10644</v>
      </c>
      <c r="K915" s="73" t="str">
        <f t="shared" si="14"/>
        <v/>
      </c>
      <c r="L915" s="12"/>
    </row>
    <row r="916" spans="2:12" ht="15.6" x14ac:dyDescent="0.3">
      <c r="B916" s="34" t="s">
        <v>7281</v>
      </c>
      <c r="C916" s="14" t="s">
        <v>7282</v>
      </c>
      <c r="D916" s="13" t="s">
        <v>10045</v>
      </c>
      <c r="E916" s="13" t="s">
        <v>9965</v>
      </c>
      <c r="F916" s="27">
        <v>3</v>
      </c>
      <c r="G916" s="40">
        <v>23.64</v>
      </c>
      <c r="H916" s="13"/>
      <c r="I916" s="17">
        <f>Таб04_29[[#This Row],[Цена]]*Таб04_29[[#This Row],[Заказ]]</f>
        <v>0</v>
      </c>
      <c r="J916" s="18" t="s">
        <v>10644</v>
      </c>
      <c r="K916" s="73" t="str">
        <f t="shared" si="14"/>
        <v/>
      </c>
      <c r="L916" s="12"/>
    </row>
    <row r="917" spans="2:12" ht="15.6" x14ac:dyDescent="0.3">
      <c r="B917" s="34" t="s">
        <v>7283</v>
      </c>
      <c r="C917" s="14" t="s">
        <v>7284</v>
      </c>
      <c r="D917" s="13" t="s">
        <v>10045</v>
      </c>
      <c r="E917" s="13" t="s">
        <v>9965</v>
      </c>
      <c r="F917" s="27">
        <v>3</v>
      </c>
      <c r="G917" s="40">
        <v>23.64</v>
      </c>
      <c r="H917" s="13"/>
      <c r="I917" s="17">
        <f>Таб04_29[[#This Row],[Цена]]*Таб04_29[[#This Row],[Заказ]]</f>
        <v>0</v>
      </c>
      <c r="J917" s="18" t="s">
        <v>10644</v>
      </c>
      <c r="K917" s="73" t="str">
        <f t="shared" si="14"/>
        <v/>
      </c>
      <c r="L917" s="12"/>
    </row>
    <row r="918" spans="2:12" ht="15.6" x14ac:dyDescent="0.3">
      <c r="B918" s="34" t="s">
        <v>7287</v>
      </c>
      <c r="C918" s="14" t="s">
        <v>7288</v>
      </c>
      <c r="D918" s="13" t="s">
        <v>10045</v>
      </c>
      <c r="E918" s="13" t="s">
        <v>9965</v>
      </c>
      <c r="F918" s="27">
        <v>3</v>
      </c>
      <c r="G918" s="40">
        <v>23.99</v>
      </c>
      <c r="H918" s="13"/>
      <c r="I918" s="17">
        <f>Таб04_29[[#This Row],[Цена]]*Таб04_29[[#This Row],[Заказ]]</f>
        <v>0</v>
      </c>
      <c r="J918" s="18" t="s">
        <v>10644</v>
      </c>
      <c r="K918" s="73" t="str">
        <f t="shared" si="14"/>
        <v/>
      </c>
      <c r="L918" s="12"/>
    </row>
    <row r="919" spans="2:12" ht="15.6" x14ac:dyDescent="0.3">
      <c r="B919" s="34" t="s">
        <v>7289</v>
      </c>
      <c r="C919" s="14" t="s">
        <v>7290</v>
      </c>
      <c r="D919" s="13" t="s">
        <v>10045</v>
      </c>
      <c r="E919" s="13" t="s">
        <v>9965</v>
      </c>
      <c r="F919" s="27">
        <v>3</v>
      </c>
      <c r="G919" s="40">
        <v>22.93</v>
      </c>
      <c r="H919" s="13"/>
      <c r="I919" s="17">
        <f>Таб04_29[[#This Row],[Цена]]*Таб04_29[[#This Row],[Заказ]]</f>
        <v>0</v>
      </c>
      <c r="J919" s="18" t="s">
        <v>10644</v>
      </c>
      <c r="K919" s="73" t="str">
        <f t="shared" si="14"/>
        <v/>
      </c>
      <c r="L919" s="12"/>
    </row>
    <row r="920" spans="2:12" ht="15.6" x14ac:dyDescent="0.3">
      <c r="B920" s="34" t="s">
        <v>7305</v>
      </c>
      <c r="C920" s="14" t="s">
        <v>7306</v>
      </c>
      <c r="D920" s="13" t="s">
        <v>10045</v>
      </c>
      <c r="E920" s="13" t="s">
        <v>9965</v>
      </c>
      <c r="F920" s="27">
        <v>3</v>
      </c>
      <c r="G920" s="40">
        <v>23.64</v>
      </c>
      <c r="H920" s="13"/>
      <c r="I920" s="17">
        <f>Таб04_29[[#This Row],[Цена]]*Таб04_29[[#This Row],[Заказ]]</f>
        <v>0</v>
      </c>
      <c r="J920" s="18" t="s">
        <v>10644</v>
      </c>
      <c r="K920" s="73" t="str">
        <f t="shared" si="14"/>
        <v/>
      </c>
      <c r="L920" s="12"/>
    </row>
    <row r="921" spans="2:12" ht="15.6" x14ac:dyDescent="0.3">
      <c r="B921" s="34" t="s">
        <v>7241</v>
      </c>
      <c r="C921" s="14" t="s">
        <v>7242</v>
      </c>
      <c r="D921" s="13" t="s">
        <v>10045</v>
      </c>
      <c r="E921" s="13" t="s">
        <v>9965</v>
      </c>
      <c r="F921" s="27">
        <v>3</v>
      </c>
      <c r="G921" s="40">
        <v>19.75</v>
      </c>
      <c r="H921" s="13"/>
      <c r="I921" s="17">
        <f>Таб04_29[[#This Row],[Цена]]*Таб04_29[[#This Row],[Заказ]]</f>
        <v>0</v>
      </c>
      <c r="J921" s="18" t="s">
        <v>10644</v>
      </c>
      <c r="K921" s="73" t="str">
        <f t="shared" si="14"/>
        <v/>
      </c>
      <c r="L921" s="12"/>
    </row>
    <row r="922" spans="2:12" ht="15.6" x14ac:dyDescent="0.3">
      <c r="B922" s="34" t="s">
        <v>7243</v>
      </c>
      <c r="C922" s="14" t="s">
        <v>7244</v>
      </c>
      <c r="D922" s="13" t="s">
        <v>10045</v>
      </c>
      <c r="E922" s="13" t="s">
        <v>9965</v>
      </c>
      <c r="F922" s="27">
        <v>3</v>
      </c>
      <c r="G922" s="40">
        <v>23.64</v>
      </c>
      <c r="H922" s="13"/>
      <c r="I922" s="17">
        <f>Таб04_29[[#This Row],[Цена]]*Таб04_29[[#This Row],[Заказ]]</f>
        <v>0</v>
      </c>
      <c r="J922" s="18" t="s">
        <v>10644</v>
      </c>
      <c r="K922" s="73" t="str">
        <f t="shared" si="14"/>
        <v/>
      </c>
      <c r="L922" s="12"/>
    </row>
    <row r="923" spans="2:12" ht="15.6" x14ac:dyDescent="0.3">
      <c r="B923" s="34" t="s">
        <v>7303</v>
      </c>
      <c r="C923" s="14" t="s">
        <v>7304</v>
      </c>
      <c r="D923" s="13" t="s">
        <v>10045</v>
      </c>
      <c r="E923" s="13" t="s">
        <v>9965</v>
      </c>
      <c r="F923" s="27">
        <v>3</v>
      </c>
      <c r="G923" s="40">
        <v>23.64</v>
      </c>
      <c r="H923" s="13"/>
      <c r="I923" s="17">
        <f>Таб04_29[[#This Row],[Цена]]*Таб04_29[[#This Row],[Заказ]]</f>
        <v>0</v>
      </c>
      <c r="J923" s="18" t="s">
        <v>10644</v>
      </c>
      <c r="K923" s="73" t="str">
        <f t="shared" si="14"/>
        <v/>
      </c>
      <c r="L923" s="12"/>
    </row>
    <row r="924" spans="2:12" ht="15.6" x14ac:dyDescent="0.3">
      <c r="B924" s="34" t="s">
        <v>7301</v>
      </c>
      <c r="C924" s="14" t="s">
        <v>7302</v>
      </c>
      <c r="D924" s="13" t="s">
        <v>10045</v>
      </c>
      <c r="E924" s="13" t="s">
        <v>9965</v>
      </c>
      <c r="F924" s="27">
        <v>3</v>
      </c>
      <c r="G924" s="40">
        <v>15.49</v>
      </c>
      <c r="H924" s="13"/>
      <c r="I924" s="17">
        <f>Таб04_29[[#This Row],[Цена]]*Таб04_29[[#This Row],[Заказ]]</f>
        <v>0</v>
      </c>
      <c r="J924" s="18" t="s">
        <v>10644</v>
      </c>
      <c r="K924" s="73" t="str">
        <f t="shared" si="14"/>
        <v/>
      </c>
      <c r="L924" s="12"/>
    </row>
    <row r="925" spans="2:12" ht="15.6" x14ac:dyDescent="0.3">
      <c r="B925" s="34" t="s">
        <v>7275</v>
      </c>
      <c r="C925" s="14" t="s">
        <v>7276</v>
      </c>
      <c r="D925" s="13" t="s">
        <v>10045</v>
      </c>
      <c r="E925" s="13" t="s">
        <v>9965</v>
      </c>
      <c r="F925" s="27">
        <v>3</v>
      </c>
      <c r="G925" s="40">
        <v>21.51</v>
      </c>
      <c r="H925" s="13"/>
      <c r="I925" s="17">
        <f>Таб04_29[[#This Row],[Цена]]*Таб04_29[[#This Row],[Заказ]]</f>
        <v>0</v>
      </c>
      <c r="J925" s="18" t="s">
        <v>10644</v>
      </c>
      <c r="K925" s="73" t="str">
        <f t="shared" si="14"/>
        <v/>
      </c>
      <c r="L925" s="12"/>
    </row>
    <row r="926" spans="2:12" ht="15.6" x14ac:dyDescent="0.3">
      <c r="B926" s="34" t="s">
        <v>7267</v>
      </c>
      <c r="C926" s="14" t="s">
        <v>7268</v>
      </c>
      <c r="D926" s="13" t="s">
        <v>10045</v>
      </c>
      <c r="E926" s="13" t="s">
        <v>9965</v>
      </c>
      <c r="F926" s="27">
        <v>3</v>
      </c>
      <c r="G926" s="40">
        <v>25.05</v>
      </c>
      <c r="H926" s="13"/>
      <c r="I926" s="17">
        <f>Таб04_29[[#This Row],[Цена]]*Таб04_29[[#This Row],[Заказ]]</f>
        <v>0</v>
      </c>
      <c r="J926" s="18" t="s">
        <v>10644</v>
      </c>
      <c r="K926" s="73" t="str">
        <f t="shared" si="14"/>
        <v/>
      </c>
      <c r="L926" s="12"/>
    </row>
    <row r="927" spans="2:12" ht="15.6" x14ac:dyDescent="0.3">
      <c r="B927" s="34" t="s">
        <v>7269</v>
      </c>
      <c r="C927" s="14" t="s">
        <v>7270</v>
      </c>
      <c r="D927" s="13" t="s">
        <v>10045</v>
      </c>
      <c r="E927" s="13" t="s">
        <v>9965</v>
      </c>
      <c r="F927" s="27">
        <v>3</v>
      </c>
      <c r="G927" s="40">
        <v>23.64</v>
      </c>
      <c r="H927" s="13"/>
      <c r="I927" s="17">
        <f>Таб04_29[[#This Row],[Цена]]*Таб04_29[[#This Row],[Заказ]]</f>
        <v>0</v>
      </c>
      <c r="J927" s="18" t="s">
        <v>10644</v>
      </c>
      <c r="K927" s="73" t="str">
        <f t="shared" si="14"/>
        <v/>
      </c>
      <c r="L927" s="12"/>
    </row>
    <row r="928" spans="2:12" ht="15.6" x14ac:dyDescent="0.3">
      <c r="B928" s="34" t="s">
        <v>7271</v>
      </c>
      <c r="C928" s="14" t="s">
        <v>7272</v>
      </c>
      <c r="D928" s="13" t="s">
        <v>10045</v>
      </c>
      <c r="E928" s="13" t="s">
        <v>9965</v>
      </c>
      <c r="F928" s="27">
        <v>3</v>
      </c>
      <c r="G928" s="40">
        <v>23.64</v>
      </c>
      <c r="H928" s="13"/>
      <c r="I928" s="17">
        <f>Таб04_29[[#This Row],[Цена]]*Таб04_29[[#This Row],[Заказ]]</f>
        <v>0</v>
      </c>
      <c r="J928" s="18" t="s">
        <v>10644</v>
      </c>
      <c r="K928" s="73" t="str">
        <f t="shared" si="14"/>
        <v/>
      </c>
      <c r="L928" s="12"/>
    </row>
    <row r="929" spans="2:12" ht="15.6" x14ac:dyDescent="0.3">
      <c r="B929" s="34" t="s">
        <v>7237</v>
      </c>
      <c r="C929" s="14" t="s">
        <v>7238</v>
      </c>
      <c r="D929" s="13" t="s">
        <v>10045</v>
      </c>
      <c r="E929" s="13" t="s">
        <v>9965</v>
      </c>
      <c r="F929" s="27">
        <v>3</v>
      </c>
      <c r="G929" s="40">
        <v>23.64</v>
      </c>
      <c r="H929" s="13"/>
      <c r="I929" s="17">
        <f>Таб04_29[[#This Row],[Цена]]*Таб04_29[[#This Row],[Заказ]]</f>
        <v>0</v>
      </c>
      <c r="J929" s="18" t="s">
        <v>10644</v>
      </c>
      <c r="K929" s="73" t="str">
        <f t="shared" si="14"/>
        <v/>
      </c>
      <c r="L929" s="12"/>
    </row>
    <row r="930" spans="2:12" ht="15.6" x14ac:dyDescent="0.3">
      <c r="B930" s="34" t="s">
        <v>7239</v>
      </c>
      <c r="C930" s="14" t="s">
        <v>7240</v>
      </c>
      <c r="D930" s="13" t="s">
        <v>10045</v>
      </c>
      <c r="E930" s="13" t="s">
        <v>9965</v>
      </c>
      <c r="F930" s="27">
        <v>3</v>
      </c>
      <c r="G930" s="40">
        <v>23.64</v>
      </c>
      <c r="H930" s="13"/>
      <c r="I930" s="17">
        <f>Таб04_29[[#This Row],[Цена]]*Таб04_29[[#This Row],[Заказ]]</f>
        <v>0</v>
      </c>
      <c r="J930" s="18" t="s">
        <v>10644</v>
      </c>
      <c r="K930" s="73" t="str">
        <f t="shared" si="14"/>
        <v/>
      </c>
      <c r="L930" s="12"/>
    </row>
    <row r="931" spans="2:12" ht="15.6" x14ac:dyDescent="0.3">
      <c r="B931" s="34" t="s">
        <v>7293</v>
      </c>
      <c r="C931" s="14" t="s">
        <v>7294</v>
      </c>
      <c r="D931" s="13" t="s">
        <v>10045</v>
      </c>
      <c r="E931" s="13" t="s">
        <v>9965</v>
      </c>
      <c r="F931" s="27">
        <v>3</v>
      </c>
      <c r="G931" s="40">
        <v>23.64</v>
      </c>
      <c r="H931" s="13"/>
      <c r="I931" s="17">
        <f>Таб04_29[[#This Row],[Цена]]*Таб04_29[[#This Row],[Заказ]]</f>
        <v>0</v>
      </c>
      <c r="J931" s="18" t="s">
        <v>10644</v>
      </c>
      <c r="K931" s="73" t="str">
        <f t="shared" si="14"/>
        <v/>
      </c>
      <c r="L931" s="12"/>
    </row>
    <row r="932" spans="2:12" ht="15.6" x14ac:dyDescent="0.3">
      <c r="B932" s="34" t="s">
        <v>7295</v>
      </c>
      <c r="C932" s="14" t="s">
        <v>7296</v>
      </c>
      <c r="D932" s="13" t="s">
        <v>10045</v>
      </c>
      <c r="E932" s="13" t="s">
        <v>9965</v>
      </c>
      <c r="F932" s="27">
        <v>3</v>
      </c>
      <c r="G932" s="40">
        <v>22.93</v>
      </c>
      <c r="H932" s="13"/>
      <c r="I932" s="17">
        <f>Таб04_29[[#This Row],[Цена]]*Таб04_29[[#This Row],[Заказ]]</f>
        <v>0</v>
      </c>
      <c r="J932" s="18" t="s">
        <v>10644</v>
      </c>
      <c r="K932" s="73" t="str">
        <f t="shared" si="14"/>
        <v/>
      </c>
      <c r="L932" s="12"/>
    </row>
    <row r="933" spans="2:12" ht="15.6" x14ac:dyDescent="0.3">
      <c r="B933" s="34" t="s">
        <v>7297</v>
      </c>
      <c r="C933" s="14" t="s">
        <v>7298</v>
      </c>
      <c r="D933" s="13" t="s">
        <v>10045</v>
      </c>
      <c r="E933" s="13" t="s">
        <v>9965</v>
      </c>
      <c r="F933" s="27">
        <v>3</v>
      </c>
      <c r="G933" s="40">
        <v>23.64</v>
      </c>
      <c r="H933" s="13"/>
      <c r="I933" s="17">
        <f>Таб04_29[[#This Row],[Цена]]*Таб04_29[[#This Row],[Заказ]]</f>
        <v>0</v>
      </c>
      <c r="J933" s="18" t="s">
        <v>10644</v>
      </c>
      <c r="K933" s="73" t="str">
        <f t="shared" si="14"/>
        <v/>
      </c>
      <c r="L933" s="12"/>
    </row>
    <row r="934" spans="2:12" ht="15.6" x14ac:dyDescent="0.3">
      <c r="B934" s="34" t="s">
        <v>7299</v>
      </c>
      <c r="C934" s="14" t="s">
        <v>7300</v>
      </c>
      <c r="D934" s="13" t="s">
        <v>10045</v>
      </c>
      <c r="E934" s="13" t="s">
        <v>9965</v>
      </c>
      <c r="F934" s="27">
        <v>3</v>
      </c>
      <c r="G934" s="40">
        <v>23.64</v>
      </c>
      <c r="H934" s="13"/>
      <c r="I934" s="17">
        <f>Таб04_29[[#This Row],[Цена]]*Таб04_29[[#This Row],[Заказ]]</f>
        <v>0</v>
      </c>
      <c r="J934" s="18" t="s">
        <v>10644</v>
      </c>
      <c r="K934" s="73" t="str">
        <f t="shared" si="14"/>
        <v/>
      </c>
      <c r="L934" s="12"/>
    </row>
    <row r="935" spans="2:12" ht="15.6" x14ac:dyDescent="0.3">
      <c r="B935" s="34" t="s">
        <v>7291</v>
      </c>
      <c r="C935" s="14" t="s">
        <v>7292</v>
      </c>
      <c r="D935" s="13" t="s">
        <v>10415</v>
      </c>
      <c r="E935" s="13" t="s">
        <v>9965</v>
      </c>
      <c r="F935" s="27">
        <v>5</v>
      </c>
      <c r="G935" s="40">
        <v>13.13</v>
      </c>
      <c r="H935" s="13"/>
      <c r="I935" s="17">
        <f>Таб04_29[[#This Row],[Цена]]*Таб04_29[[#This Row],[Заказ]]</f>
        <v>0</v>
      </c>
      <c r="J935" s="18" t="s">
        <v>10644</v>
      </c>
      <c r="K935" s="73" t="str">
        <f t="shared" si="14"/>
        <v/>
      </c>
      <c r="L935" s="12"/>
    </row>
    <row r="936" spans="2:12" ht="15.6" x14ac:dyDescent="0.3">
      <c r="B936" s="34" t="s">
        <v>7251</v>
      </c>
      <c r="C936" s="14" t="s">
        <v>7252</v>
      </c>
      <c r="D936" s="13" t="s">
        <v>10045</v>
      </c>
      <c r="E936" s="13" t="s">
        <v>9965</v>
      </c>
      <c r="F936" s="27">
        <v>3</v>
      </c>
      <c r="G936" s="40">
        <v>21.51</v>
      </c>
      <c r="H936" s="13"/>
      <c r="I936" s="17">
        <f>Таб04_29[[#This Row],[Цена]]*Таб04_29[[#This Row],[Заказ]]</f>
        <v>0</v>
      </c>
      <c r="J936" s="18" t="s">
        <v>10644</v>
      </c>
      <c r="K936" s="73" t="str">
        <f t="shared" si="14"/>
        <v/>
      </c>
      <c r="L936" s="12"/>
    </row>
    <row r="937" spans="2:12" ht="15.6" x14ac:dyDescent="0.3">
      <c r="B937" s="34" t="s">
        <v>7253</v>
      </c>
      <c r="C937" s="14" t="s">
        <v>7254</v>
      </c>
      <c r="D937" s="13" t="s">
        <v>10045</v>
      </c>
      <c r="E937" s="13" t="s">
        <v>9965</v>
      </c>
      <c r="F937" s="27">
        <v>3</v>
      </c>
      <c r="G937" s="40">
        <v>22.93</v>
      </c>
      <c r="H937" s="13"/>
      <c r="I937" s="17">
        <f>Таб04_29[[#This Row],[Цена]]*Таб04_29[[#This Row],[Заказ]]</f>
        <v>0</v>
      </c>
      <c r="J937" s="18" t="s">
        <v>10644</v>
      </c>
      <c r="K937" s="73" t="str">
        <f t="shared" si="14"/>
        <v/>
      </c>
      <c r="L937" s="12"/>
    </row>
    <row r="938" spans="2:12" ht="15.6" x14ac:dyDescent="0.3">
      <c r="B938" s="34" t="s">
        <v>7255</v>
      </c>
      <c r="C938" s="14" t="s">
        <v>7256</v>
      </c>
      <c r="D938" s="13" t="s">
        <v>10220</v>
      </c>
      <c r="E938" s="13" t="s">
        <v>9965</v>
      </c>
      <c r="F938" s="27">
        <v>3</v>
      </c>
      <c r="G938" s="40">
        <v>26.25</v>
      </c>
      <c r="H938" s="13"/>
      <c r="I938" s="17">
        <f>Таб04_29[[#This Row],[Цена]]*Таб04_29[[#This Row],[Заказ]]</f>
        <v>0</v>
      </c>
      <c r="J938" s="18" t="s">
        <v>10644</v>
      </c>
      <c r="K938" s="73" t="str">
        <f t="shared" si="14"/>
        <v/>
      </c>
      <c r="L938" s="12"/>
    </row>
    <row r="939" spans="2:12" ht="15.6" x14ac:dyDescent="0.3">
      <c r="B939" s="34" t="s">
        <v>7257</v>
      </c>
      <c r="C939" s="14" t="s">
        <v>7258</v>
      </c>
      <c r="D939" s="13" t="s">
        <v>10045</v>
      </c>
      <c r="E939" s="13" t="s">
        <v>9965</v>
      </c>
      <c r="F939" s="27">
        <v>3</v>
      </c>
      <c r="G939" s="40">
        <v>23.64</v>
      </c>
      <c r="H939" s="13"/>
      <c r="I939" s="17">
        <f>Таб04_29[[#This Row],[Цена]]*Таб04_29[[#This Row],[Заказ]]</f>
        <v>0</v>
      </c>
      <c r="J939" s="18" t="s">
        <v>10644</v>
      </c>
      <c r="K939" s="73" t="str">
        <f t="shared" si="14"/>
        <v/>
      </c>
      <c r="L939" s="12"/>
    </row>
    <row r="940" spans="2:12" ht="15.6" x14ac:dyDescent="0.3">
      <c r="B940" s="34" t="s">
        <v>7259</v>
      </c>
      <c r="C940" s="14" t="s">
        <v>7260</v>
      </c>
      <c r="D940" s="13" t="s">
        <v>10045</v>
      </c>
      <c r="E940" s="13" t="s">
        <v>9965</v>
      </c>
      <c r="F940" s="27">
        <v>3</v>
      </c>
      <c r="G940" s="40">
        <v>21.51</v>
      </c>
      <c r="H940" s="13"/>
      <c r="I940" s="17">
        <f>Таб04_29[[#This Row],[Цена]]*Таб04_29[[#This Row],[Заказ]]</f>
        <v>0</v>
      </c>
      <c r="J940" s="18" t="s">
        <v>10644</v>
      </c>
      <c r="K940" s="73" t="str">
        <f t="shared" si="14"/>
        <v/>
      </c>
      <c r="L940" s="12"/>
    </row>
    <row r="941" spans="2:12" ht="15.6" x14ac:dyDescent="0.3">
      <c r="B941" s="34" t="s">
        <v>7261</v>
      </c>
      <c r="C941" s="14" t="s">
        <v>7262</v>
      </c>
      <c r="D941" s="13" t="s">
        <v>10220</v>
      </c>
      <c r="E941" s="13" t="s">
        <v>9965</v>
      </c>
      <c r="F941" s="27">
        <v>3</v>
      </c>
      <c r="G941" s="40">
        <v>26.96</v>
      </c>
      <c r="H941" s="13"/>
      <c r="I941" s="17">
        <f>Таб04_29[[#This Row],[Цена]]*Таб04_29[[#This Row],[Заказ]]</f>
        <v>0</v>
      </c>
      <c r="J941" s="18" t="s">
        <v>10644</v>
      </c>
      <c r="K941" s="73" t="str">
        <f t="shared" si="14"/>
        <v/>
      </c>
      <c r="L941" s="12"/>
    </row>
    <row r="942" spans="2:12" ht="15.6" x14ac:dyDescent="0.3">
      <c r="B942" s="34" t="s">
        <v>7263</v>
      </c>
      <c r="C942" s="14" t="s">
        <v>7264</v>
      </c>
      <c r="D942" s="13" t="s">
        <v>10045</v>
      </c>
      <c r="E942" s="13" t="s">
        <v>9965</v>
      </c>
      <c r="F942" s="27">
        <v>3</v>
      </c>
      <c r="G942" s="40">
        <v>23.99</v>
      </c>
      <c r="H942" s="13"/>
      <c r="I942" s="17">
        <f>Таб04_29[[#This Row],[Цена]]*Таб04_29[[#This Row],[Заказ]]</f>
        <v>0</v>
      </c>
      <c r="J942" s="18" t="s">
        <v>10644</v>
      </c>
      <c r="K942" s="73" t="str">
        <f t="shared" si="14"/>
        <v/>
      </c>
      <c r="L942" s="12"/>
    </row>
    <row r="943" spans="2:12" ht="15.6" x14ac:dyDescent="0.3">
      <c r="B943" s="34" t="s">
        <v>7265</v>
      </c>
      <c r="C943" s="14" t="s">
        <v>7266</v>
      </c>
      <c r="D943" s="13" t="s">
        <v>10220</v>
      </c>
      <c r="E943" s="13" t="s">
        <v>9965</v>
      </c>
      <c r="F943" s="27">
        <v>3</v>
      </c>
      <c r="G943" s="40">
        <v>26.96</v>
      </c>
      <c r="H943" s="13"/>
      <c r="I943" s="17">
        <f>Таб04_29[[#This Row],[Цена]]*Таб04_29[[#This Row],[Заказ]]</f>
        <v>0</v>
      </c>
      <c r="J943" s="18" t="s">
        <v>10644</v>
      </c>
      <c r="K943" s="73" t="str">
        <f t="shared" si="14"/>
        <v/>
      </c>
      <c r="L943" s="12"/>
    </row>
    <row r="944" spans="2:12" ht="15.6" x14ac:dyDescent="0.3">
      <c r="B944" s="34" t="s">
        <v>7249</v>
      </c>
      <c r="C944" s="14" t="s">
        <v>7250</v>
      </c>
      <c r="D944" s="13" t="s">
        <v>10045</v>
      </c>
      <c r="E944" s="13" t="s">
        <v>9965</v>
      </c>
      <c r="F944" s="27">
        <v>3</v>
      </c>
      <c r="G944" s="40">
        <v>13.01</v>
      </c>
      <c r="H944" s="13"/>
      <c r="I944" s="17">
        <f>Таб04_29[[#This Row],[Цена]]*Таб04_29[[#This Row],[Заказ]]</f>
        <v>0</v>
      </c>
      <c r="J944" s="18" t="s">
        <v>10644</v>
      </c>
      <c r="K944" s="73" t="str">
        <f t="shared" si="14"/>
        <v/>
      </c>
      <c r="L944" s="12"/>
    </row>
    <row r="945" spans="2:12" ht="15.6" x14ac:dyDescent="0.3">
      <c r="B945" s="34" t="s">
        <v>7247</v>
      </c>
      <c r="C945" s="14" t="s">
        <v>7248</v>
      </c>
      <c r="D945" s="13" t="s">
        <v>10546</v>
      </c>
      <c r="E945" s="13" t="s">
        <v>9965</v>
      </c>
      <c r="F945" s="27">
        <v>5</v>
      </c>
      <c r="G945" s="40">
        <v>8.99</v>
      </c>
      <c r="H945" s="13"/>
      <c r="I945" s="17">
        <f>Таб04_29[[#This Row],[Цена]]*Таб04_29[[#This Row],[Заказ]]</f>
        <v>0</v>
      </c>
      <c r="J945" s="18" t="s">
        <v>10644</v>
      </c>
      <c r="K945" s="73" t="str">
        <f t="shared" si="14"/>
        <v/>
      </c>
      <c r="L945" s="12"/>
    </row>
    <row r="946" spans="2:12" ht="15.6" x14ac:dyDescent="0.3">
      <c r="B946" s="34" t="s">
        <v>7245</v>
      </c>
      <c r="C946" s="14" t="s">
        <v>7246</v>
      </c>
      <c r="D946" s="13" t="s">
        <v>10548</v>
      </c>
      <c r="E946" s="13" t="s">
        <v>9965</v>
      </c>
      <c r="F946" s="27">
        <v>1</v>
      </c>
      <c r="G946" s="40">
        <v>3.6</v>
      </c>
      <c r="H946" s="13"/>
      <c r="I946" s="17">
        <f>Таб04_29[[#This Row],[Цена]]*Таб04_29[[#This Row],[Заказ]]</f>
        <v>0</v>
      </c>
      <c r="J946" s="18" t="s">
        <v>10644</v>
      </c>
      <c r="K946" s="73" t="str">
        <f t="shared" si="14"/>
        <v/>
      </c>
      <c r="L946" s="12"/>
    </row>
    <row r="947" spans="2:12" ht="15.6" x14ac:dyDescent="0.3">
      <c r="B947" s="34" t="s">
        <v>7285</v>
      </c>
      <c r="C947" s="14" t="s">
        <v>7286</v>
      </c>
      <c r="D947" s="13" t="s">
        <v>10415</v>
      </c>
      <c r="E947" s="13" t="s">
        <v>9965</v>
      </c>
      <c r="F947" s="27">
        <v>5</v>
      </c>
      <c r="G947" s="40">
        <v>21.98</v>
      </c>
      <c r="H947" s="13"/>
      <c r="I947" s="17">
        <f>Таб04_29[[#This Row],[Цена]]*Таб04_29[[#This Row],[Заказ]]</f>
        <v>0</v>
      </c>
      <c r="J947" s="18" t="s">
        <v>10644</v>
      </c>
      <c r="K947" s="73" t="str">
        <f t="shared" si="14"/>
        <v/>
      </c>
      <c r="L947" s="12"/>
    </row>
    <row r="948" spans="2:12" ht="15.6" x14ac:dyDescent="0.3">
      <c r="B948" s="34" t="s">
        <v>7273</v>
      </c>
      <c r="C948" s="14" t="s">
        <v>7274</v>
      </c>
      <c r="D948" s="13" t="s">
        <v>10045</v>
      </c>
      <c r="E948" s="13" t="s">
        <v>9965</v>
      </c>
      <c r="F948" s="27">
        <v>3</v>
      </c>
      <c r="G948" s="40">
        <v>23.64</v>
      </c>
      <c r="H948" s="13"/>
      <c r="I948" s="17">
        <f>Таб04_29[[#This Row],[Цена]]*Таб04_29[[#This Row],[Заказ]]</f>
        <v>0</v>
      </c>
      <c r="J948" s="18" t="s">
        <v>10644</v>
      </c>
      <c r="K948" s="73" t="str">
        <f t="shared" si="14"/>
        <v/>
      </c>
      <c r="L948" s="12"/>
    </row>
    <row r="949" spans="2:12" ht="15.6" x14ac:dyDescent="0.3">
      <c r="B949" s="34" t="s">
        <v>7279</v>
      </c>
      <c r="C949" s="14" t="s">
        <v>7280</v>
      </c>
      <c r="D949" s="13" t="s">
        <v>10045</v>
      </c>
      <c r="E949" s="13" t="s">
        <v>9965</v>
      </c>
      <c r="F949" s="27">
        <v>3</v>
      </c>
      <c r="G949" s="40">
        <v>23.64</v>
      </c>
      <c r="H949" s="13"/>
      <c r="I949" s="17">
        <f>Таб04_29[[#This Row],[Цена]]*Таб04_29[[#This Row],[Заказ]]</f>
        <v>0</v>
      </c>
      <c r="J949" s="18" t="s">
        <v>10644</v>
      </c>
      <c r="K949" s="73" t="str">
        <f t="shared" si="14"/>
        <v/>
      </c>
      <c r="L949" s="12"/>
    </row>
    <row r="950" spans="2:12" ht="15.6" x14ac:dyDescent="0.3">
      <c r="B950" s="34" t="s">
        <v>5290</v>
      </c>
      <c r="C950" s="14" t="s">
        <v>5291</v>
      </c>
      <c r="D950" s="13" t="s">
        <v>10415</v>
      </c>
      <c r="E950" s="13" t="s">
        <v>9965</v>
      </c>
      <c r="F950" s="27">
        <v>5</v>
      </c>
      <c r="G950" s="40">
        <v>19.850000000000001</v>
      </c>
      <c r="H950" s="13"/>
      <c r="I950" s="17">
        <f>Таб04_29[[#This Row],[Цена]]*Таб04_29[[#This Row],[Заказ]]</f>
        <v>0</v>
      </c>
      <c r="J950" s="18" t="s">
        <v>10644</v>
      </c>
      <c r="K950" s="73" t="str">
        <f t="shared" si="14"/>
        <v/>
      </c>
      <c r="L950" s="12"/>
    </row>
    <row r="951" spans="2:12" ht="15.6" x14ac:dyDescent="0.3">
      <c r="B951" s="34" t="s">
        <v>5292</v>
      </c>
      <c r="C951" s="14" t="s">
        <v>5293</v>
      </c>
      <c r="D951" s="13" t="s">
        <v>10045</v>
      </c>
      <c r="E951" s="13" t="s">
        <v>9965</v>
      </c>
      <c r="F951" s="27">
        <v>3</v>
      </c>
      <c r="G951" s="40">
        <v>25.05</v>
      </c>
      <c r="H951" s="13"/>
      <c r="I951" s="17">
        <f>Таб04_29[[#This Row],[Цена]]*Таб04_29[[#This Row],[Заказ]]</f>
        <v>0</v>
      </c>
      <c r="J951" s="18" t="s">
        <v>10644</v>
      </c>
      <c r="K951" s="73" t="str">
        <f t="shared" si="14"/>
        <v/>
      </c>
      <c r="L951" s="12"/>
    </row>
    <row r="952" spans="2:12" ht="15.6" x14ac:dyDescent="0.3">
      <c r="B952" s="34" t="s">
        <v>5258</v>
      </c>
      <c r="C952" s="14" t="s">
        <v>5259</v>
      </c>
      <c r="D952" s="13" t="s">
        <v>10546</v>
      </c>
      <c r="E952" s="13" t="s">
        <v>16</v>
      </c>
      <c r="F952" s="27">
        <v>5</v>
      </c>
      <c r="G952" s="40">
        <v>20.32</v>
      </c>
      <c r="H952" s="13"/>
      <c r="I952" s="17">
        <f>Таб04_29[[#This Row],[Цена]]*Таб04_29[[#This Row],[Заказ]]</f>
        <v>0</v>
      </c>
      <c r="J952" s="18" t="s">
        <v>10644</v>
      </c>
      <c r="K952" s="73" t="str">
        <f t="shared" si="14"/>
        <v/>
      </c>
      <c r="L952" s="12"/>
    </row>
    <row r="953" spans="2:12" ht="15.6" x14ac:dyDescent="0.3">
      <c r="B953" s="34" t="s">
        <v>5260</v>
      </c>
      <c r="C953" s="14" t="s">
        <v>5261</v>
      </c>
      <c r="D953" s="13" t="s">
        <v>10546</v>
      </c>
      <c r="E953" s="13" t="s">
        <v>16</v>
      </c>
      <c r="F953" s="27">
        <v>5</v>
      </c>
      <c r="G953" s="40">
        <v>20.32</v>
      </c>
      <c r="H953" s="13"/>
      <c r="I953" s="17">
        <f>Таб04_29[[#This Row],[Цена]]*Таб04_29[[#This Row],[Заказ]]</f>
        <v>0</v>
      </c>
      <c r="J953" s="18" t="s">
        <v>10644</v>
      </c>
      <c r="K953" s="73" t="str">
        <f t="shared" si="14"/>
        <v/>
      </c>
      <c r="L953" s="12"/>
    </row>
    <row r="954" spans="2:12" ht="15.6" x14ac:dyDescent="0.3">
      <c r="B954" s="34" t="s">
        <v>5242</v>
      </c>
      <c r="C954" s="14" t="s">
        <v>5243</v>
      </c>
      <c r="D954" s="13" t="s">
        <v>10546</v>
      </c>
      <c r="E954" s="13" t="s">
        <v>16</v>
      </c>
      <c r="F954" s="27">
        <v>5</v>
      </c>
      <c r="G954" s="40">
        <v>20.32</v>
      </c>
      <c r="H954" s="13"/>
      <c r="I954" s="17">
        <f>Таб04_29[[#This Row],[Цена]]*Таб04_29[[#This Row],[Заказ]]</f>
        <v>0</v>
      </c>
      <c r="J954" s="18" t="s">
        <v>10644</v>
      </c>
      <c r="K954" s="73" t="str">
        <f t="shared" si="14"/>
        <v/>
      </c>
      <c r="L954" s="12"/>
    </row>
    <row r="955" spans="2:12" ht="15.6" x14ac:dyDescent="0.3">
      <c r="B955" s="34" t="s">
        <v>5238</v>
      </c>
      <c r="C955" s="14" t="s">
        <v>5239</v>
      </c>
      <c r="D955" s="13" t="s">
        <v>10546</v>
      </c>
      <c r="E955" s="13" t="s">
        <v>16</v>
      </c>
      <c r="F955" s="27">
        <v>5</v>
      </c>
      <c r="G955" s="40">
        <v>19.61</v>
      </c>
      <c r="H955" s="13"/>
      <c r="I955" s="17">
        <f>Таб04_29[[#This Row],[Цена]]*Таб04_29[[#This Row],[Заказ]]</f>
        <v>0</v>
      </c>
      <c r="J955" s="18" t="s">
        <v>10644</v>
      </c>
      <c r="K955" s="73" t="str">
        <f t="shared" si="14"/>
        <v/>
      </c>
      <c r="L955" s="12"/>
    </row>
    <row r="956" spans="2:12" ht="15.6" x14ac:dyDescent="0.3">
      <c r="B956" s="34" t="s">
        <v>5236</v>
      </c>
      <c r="C956" s="14" t="s">
        <v>5237</v>
      </c>
      <c r="D956" s="13" t="s">
        <v>10220</v>
      </c>
      <c r="E956" s="13" t="s">
        <v>16</v>
      </c>
      <c r="F956" s="27">
        <v>3</v>
      </c>
      <c r="G956" s="40">
        <v>19.88</v>
      </c>
      <c r="H956" s="13"/>
      <c r="I956" s="17">
        <f>Таб04_29[[#This Row],[Цена]]*Таб04_29[[#This Row],[Заказ]]</f>
        <v>0</v>
      </c>
      <c r="J956" s="18" t="s">
        <v>10644</v>
      </c>
      <c r="K956" s="73" t="str">
        <f t="shared" si="14"/>
        <v/>
      </c>
      <c r="L956" s="12"/>
    </row>
    <row r="957" spans="2:12" ht="15.6" x14ac:dyDescent="0.3">
      <c r="B957" s="34" t="s">
        <v>5234</v>
      </c>
      <c r="C957" s="14" t="s">
        <v>5235</v>
      </c>
      <c r="D957" s="13" t="s">
        <v>10546</v>
      </c>
      <c r="E957" s="13" t="s">
        <v>16</v>
      </c>
      <c r="F957" s="27">
        <v>5</v>
      </c>
      <c r="G957" s="40">
        <v>9.34</v>
      </c>
      <c r="H957" s="13"/>
      <c r="I957" s="17">
        <f>Таб04_29[[#This Row],[Цена]]*Таб04_29[[#This Row],[Заказ]]</f>
        <v>0</v>
      </c>
      <c r="J957" s="18" t="s">
        <v>10644</v>
      </c>
      <c r="K957" s="73" t="str">
        <f t="shared" si="14"/>
        <v/>
      </c>
      <c r="L957" s="12"/>
    </row>
    <row r="958" spans="2:12" ht="15.6" x14ac:dyDescent="0.3">
      <c r="B958" s="34" t="s">
        <v>5244</v>
      </c>
      <c r="C958" s="14" t="s">
        <v>5245</v>
      </c>
      <c r="D958" s="13" t="s">
        <v>10548</v>
      </c>
      <c r="E958" s="13" t="s">
        <v>16</v>
      </c>
      <c r="F958" s="27">
        <v>1</v>
      </c>
      <c r="G958" s="40">
        <v>18.649999999999999</v>
      </c>
      <c r="H958" s="13"/>
      <c r="I958" s="17">
        <f>Таб04_29[[#This Row],[Цена]]*Таб04_29[[#This Row],[Заказ]]</f>
        <v>0</v>
      </c>
      <c r="J958" s="18" t="s">
        <v>10644</v>
      </c>
      <c r="K958" s="73" t="str">
        <f t="shared" si="14"/>
        <v/>
      </c>
      <c r="L958" s="12"/>
    </row>
    <row r="959" spans="2:12" ht="15.6" x14ac:dyDescent="0.3">
      <c r="B959" s="34" t="s">
        <v>5246</v>
      </c>
      <c r="C959" s="14" t="s">
        <v>5247</v>
      </c>
      <c r="D959" s="13" t="s">
        <v>10546</v>
      </c>
      <c r="E959" s="13" t="s">
        <v>16</v>
      </c>
      <c r="F959" s="27">
        <v>5</v>
      </c>
      <c r="G959" s="40">
        <v>19.61</v>
      </c>
      <c r="H959" s="13"/>
      <c r="I959" s="17">
        <f>Таб04_29[[#This Row],[Цена]]*Таб04_29[[#This Row],[Заказ]]</f>
        <v>0</v>
      </c>
      <c r="J959" s="18" t="s">
        <v>10644</v>
      </c>
      <c r="K959" s="73" t="str">
        <f t="shared" si="14"/>
        <v/>
      </c>
      <c r="L959" s="12"/>
    </row>
    <row r="960" spans="2:12" ht="15.6" x14ac:dyDescent="0.3">
      <c r="B960" s="34" t="s">
        <v>5248</v>
      </c>
      <c r="C960" s="14" t="s">
        <v>5249</v>
      </c>
      <c r="D960" s="13" t="s">
        <v>10546</v>
      </c>
      <c r="E960" s="13" t="s">
        <v>16</v>
      </c>
      <c r="F960" s="27">
        <v>5</v>
      </c>
      <c r="G960" s="40">
        <v>19.61</v>
      </c>
      <c r="H960" s="13"/>
      <c r="I960" s="17">
        <f>Таб04_29[[#This Row],[Цена]]*Таб04_29[[#This Row],[Заказ]]</f>
        <v>0</v>
      </c>
      <c r="J960" s="18" t="s">
        <v>10644</v>
      </c>
      <c r="K960" s="73" t="str">
        <f t="shared" si="14"/>
        <v/>
      </c>
      <c r="L960" s="12"/>
    </row>
    <row r="961" spans="2:12" ht="15.6" x14ac:dyDescent="0.3">
      <c r="B961" s="34" t="s">
        <v>5250</v>
      </c>
      <c r="C961" s="14" t="s">
        <v>5251</v>
      </c>
      <c r="D961" s="13" t="s">
        <v>10546</v>
      </c>
      <c r="E961" s="13" t="s">
        <v>16</v>
      </c>
      <c r="F961" s="27">
        <v>5</v>
      </c>
      <c r="G961" s="40">
        <v>19.61</v>
      </c>
      <c r="H961" s="13"/>
      <c r="I961" s="17">
        <f>Таб04_29[[#This Row],[Цена]]*Таб04_29[[#This Row],[Заказ]]</f>
        <v>0</v>
      </c>
      <c r="J961" s="18" t="s">
        <v>10644</v>
      </c>
      <c r="K961" s="73" t="str">
        <f t="shared" si="14"/>
        <v/>
      </c>
      <c r="L961" s="12"/>
    </row>
    <row r="962" spans="2:12" ht="15.6" x14ac:dyDescent="0.3">
      <c r="B962" s="34" t="s">
        <v>5252</v>
      </c>
      <c r="C962" s="14" t="s">
        <v>5253</v>
      </c>
      <c r="D962" s="13" t="s">
        <v>10546</v>
      </c>
      <c r="E962" s="13" t="s">
        <v>16</v>
      </c>
      <c r="F962" s="27">
        <v>5</v>
      </c>
      <c r="G962" s="40">
        <v>19.61</v>
      </c>
      <c r="H962" s="13"/>
      <c r="I962" s="17">
        <f>Таб04_29[[#This Row],[Цена]]*Таб04_29[[#This Row],[Заказ]]</f>
        <v>0</v>
      </c>
      <c r="J962" s="18" t="s">
        <v>10644</v>
      </c>
      <c r="K962" s="73" t="str">
        <f t="shared" si="14"/>
        <v/>
      </c>
      <c r="L962" s="12"/>
    </row>
    <row r="963" spans="2:12" ht="15.6" x14ac:dyDescent="0.3">
      <c r="B963" s="34" t="s">
        <v>5254</v>
      </c>
      <c r="C963" s="14" t="s">
        <v>5255</v>
      </c>
      <c r="D963" s="13" t="s">
        <v>10546</v>
      </c>
      <c r="E963" s="13" t="s">
        <v>16</v>
      </c>
      <c r="F963" s="27">
        <v>5</v>
      </c>
      <c r="G963" s="40">
        <v>20.32</v>
      </c>
      <c r="H963" s="13"/>
      <c r="I963" s="17">
        <f>Таб04_29[[#This Row],[Цена]]*Таб04_29[[#This Row],[Заказ]]</f>
        <v>0</v>
      </c>
      <c r="J963" s="18" t="s">
        <v>10644</v>
      </c>
      <c r="K963" s="73" t="str">
        <f t="shared" si="14"/>
        <v/>
      </c>
      <c r="L963" s="12"/>
    </row>
    <row r="964" spans="2:12" ht="15.6" x14ac:dyDescent="0.3">
      <c r="B964" s="34" t="s">
        <v>5256</v>
      </c>
      <c r="C964" s="14" t="s">
        <v>5257</v>
      </c>
      <c r="D964" s="13" t="s">
        <v>10546</v>
      </c>
      <c r="E964" s="13" t="s">
        <v>16</v>
      </c>
      <c r="F964" s="27">
        <v>5</v>
      </c>
      <c r="G964" s="40">
        <v>20.32</v>
      </c>
      <c r="H964" s="13"/>
      <c r="I964" s="17">
        <f>Таб04_29[[#This Row],[Цена]]*Таб04_29[[#This Row],[Заказ]]</f>
        <v>0</v>
      </c>
      <c r="J964" s="18" t="s">
        <v>10644</v>
      </c>
      <c r="K964" s="73" t="str">
        <f t="shared" si="14"/>
        <v/>
      </c>
      <c r="L964" s="12"/>
    </row>
    <row r="965" spans="2:12" ht="15.6" x14ac:dyDescent="0.3">
      <c r="B965" s="34" t="s">
        <v>5240</v>
      </c>
      <c r="C965" s="14" t="s">
        <v>5241</v>
      </c>
      <c r="D965" s="13" t="s">
        <v>10548</v>
      </c>
      <c r="E965" s="13" t="s">
        <v>16</v>
      </c>
      <c r="F965" s="27">
        <v>1</v>
      </c>
      <c r="G965" s="40">
        <v>17.95</v>
      </c>
      <c r="H965" s="13"/>
      <c r="I965" s="17">
        <f>Таб04_29[[#This Row],[Цена]]*Таб04_29[[#This Row],[Заказ]]</f>
        <v>0</v>
      </c>
      <c r="J965" s="18" t="s">
        <v>10644</v>
      </c>
      <c r="K965" s="73" t="str">
        <f t="shared" si="14"/>
        <v/>
      </c>
      <c r="L965" s="12"/>
    </row>
    <row r="966" spans="2:12" ht="15.6" x14ac:dyDescent="0.3">
      <c r="B966" s="34" t="s">
        <v>4881</v>
      </c>
      <c r="C966" s="14" t="s">
        <v>4882</v>
      </c>
      <c r="D966" s="13" t="s">
        <v>10045</v>
      </c>
      <c r="E966" s="13" t="s">
        <v>16</v>
      </c>
      <c r="F966" s="27">
        <v>3</v>
      </c>
      <c r="G966" s="40">
        <v>19.39</v>
      </c>
      <c r="H966" s="13"/>
      <c r="I966" s="17">
        <f>Таб04_29[[#This Row],[Цена]]*Таб04_29[[#This Row],[Заказ]]</f>
        <v>0</v>
      </c>
      <c r="J966" s="18" t="s">
        <v>10644</v>
      </c>
      <c r="K966" s="73" t="str">
        <f t="shared" ref="K966:K1029" si="15">IF(AND($K$4&gt;0,$K$4&lt;300),"Минимальный заказ по вкладке 300 евро","")</f>
        <v/>
      </c>
      <c r="L966" s="12"/>
    </row>
    <row r="967" spans="2:12" ht="15.6" x14ac:dyDescent="0.3">
      <c r="B967" s="34" t="s">
        <v>4879</v>
      </c>
      <c r="C967" s="14" t="s">
        <v>4880</v>
      </c>
      <c r="D967" s="13" t="s">
        <v>10415</v>
      </c>
      <c r="E967" s="13" t="s">
        <v>16</v>
      </c>
      <c r="F967" s="27">
        <v>5</v>
      </c>
      <c r="G967" s="40">
        <v>14.19</v>
      </c>
      <c r="H967" s="13"/>
      <c r="I967" s="17">
        <f>Таб04_29[[#This Row],[Цена]]*Таб04_29[[#This Row],[Заказ]]</f>
        <v>0</v>
      </c>
      <c r="J967" s="18" t="s">
        <v>10644</v>
      </c>
      <c r="K967" s="73" t="str">
        <f t="shared" si="15"/>
        <v/>
      </c>
      <c r="L967" s="12"/>
    </row>
    <row r="968" spans="2:12" ht="15.6" x14ac:dyDescent="0.3">
      <c r="B968" s="34" t="s">
        <v>5348</v>
      </c>
      <c r="C968" s="14" t="s">
        <v>5349</v>
      </c>
      <c r="D968" s="13" t="s">
        <v>10415</v>
      </c>
      <c r="E968" s="13" t="s">
        <v>16</v>
      </c>
      <c r="F968" s="27">
        <v>5</v>
      </c>
      <c r="G968" s="40">
        <v>12.78</v>
      </c>
      <c r="H968" s="13"/>
      <c r="I968" s="17">
        <f>Таб04_29[[#This Row],[Цена]]*Таб04_29[[#This Row],[Заказ]]</f>
        <v>0</v>
      </c>
      <c r="J968" s="18" t="s">
        <v>10644</v>
      </c>
      <c r="K968" s="73" t="str">
        <f t="shared" si="15"/>
        <v/>
      </c>
      <c r="L968" s="12"/>
    </row>
    <row r="969" spans="2:12" ht="15.6" x14ac:dyDescent="0.3">
      <c r="B969" s="34" t="s">
        <v>5344</v>
      </c>
      <c r="C969" s="14" t="s">
        <v>5345</v>
      </c>
      <c r="D969" s="13" t="s">
        <v>10415</v>
      </c>
      <c r="E969" s="13" t="s">
        <v>16</v>
      </c>
      <c r="F969" s="27">
        <v>5</v>
      </c>
      <c r="G969" s="40">
        <v>29.06</v>
      </c>
      <c r="H969" s="13"/>
      <c r="I969" s="17">
        <f>Таб04_29[[#This Row],[Цена]]*Таб04_29[[#This Row],[Заказ]]</f>
        <v>0</v>
      </c>
      <c r="J969" s="18" t="s">
        <v>10644</v>
      </c>
      <c r="K969" s="73" t="str">
        <f t="shared" si="15"/>
        <v/>
      </c>
      <c r="L969" s="12"/>
    </row>
    <row r="970" spans="2:12" ht="15.6" x14ac:dyDescent="0.3">
      <c r="B970" s="34" t="s">
        <v>5346</v>
      </c>
      <c r="C970" s="14" t="s">
        <v>5347</v>
      </c>
      <c r="D970" s="13" t="s">
        <v>10415</v>
      </c>
      <c r="E970" s="13" t="s">
        <v>16</v>
      </c>
      <c r="F970" s="27">
        <v>5</v>
      </c>
      <c r="G970" s="40">
        <v>22.33</v>
      </c>
      <c r="H970" s="13"/>
      <c r="I970" s="17">
        <f>Таб04_29[[#This Row],[Цена]]*Таб04_29[[#This Row],[Заказ]]</f>
        <v>0</v>
      </c>
      <c r="J970" s="18" t="s">
        <v>10644</v>
      </c>
      <c r="K970" s="73" t="str">
        <f t="shared" si="15"/>
        <v/>
      </c>
      <c r="L970" s="12"/>
    </row>
    <row r="971" spans="2:12" ht="15.6" x14ac:dyDescent="0.3">
      <c r="B971" s="34" t="s">
        <v>5342</v>
      </c>
      <c r="C971" s="14" t="s">
        <v>5343</v>
      </c>
      <c r="D971" s="13" t="s">
        <v>10415</v>
      </c>
      <c r="E971" s="13" t="s">
        <v>16</v>
      </c>
      <c r="F971" s="27">
        <v>5</v>
      </c>
      <c r="G971" s="40">
        <v>24.81</v>
      </c>
      <c r="H971" s="13"/>
      <c r="I971" s="17">
        <f>Таб04_29[[#This Row],[Цена]]*Таб04_29[[#This Row],[Заказ]]</f>
        <v>0</v>
      </c>
      <c r="J971" s="18" t="s">
        <v>10644</v>
      </c>
      <c r="K971" s="73" t="str">
        <f t="shared" si="15"/>
        <v/>
      </c>
      <c r="L971" s="12"/>
    </row>
    <row r="972" spans="2:12" ht="15.6" x14ac:dyDescent="0.3">
      <c r="B972" s="34" t="s">
        <v>6794</v>
      </c>
      <c r="C972" s="14" t="s">
        <v>6795</v>
      </c>
      <c r="D972" s="13" t="s">
        <v>10415</v>
      </c>
      <c r="E972" s="13" t="s">
        <v>16</v>
      </c>
      <c r="F972" s="27">
        <v>5</v>
      </c>
      <c r="G972" s="40">
        <v>8.6999999999999993</v>
      </c>
      <c r="H972" s="13"/>
      <c r="I972" s="17">
        <f>Таб04_29[[#This Row],[Цена]]*Таб04_29[[#This Row],[Заказ]]</f>
        <v>0</v>
      </c>
      <c r="J972" s="18" t="s">
        <v>10644</v>
      </c>
      <c r="K972" s="73" t="str">
        <f t="shared" si="15"/>
        <v/>
      </c>
      <c r="L972" s="12"/>
    </row>
    <row r="973" spans="2:12" ht="15.6" x14ac:dyDescent="0.3">
      <c r="B973" s="34" t="s">
        <v>6792</v>
      </c>
      <c r="C973" s="14" t="s">
        <v>6793</v>
      </c>
      <c r="D973" s="13" t="s">
        <v>10415</v>
      </c>
      <c r="E973" s="13" t="s">
        <v>16</v>
      </c>
      <c r="F973" s="27">
        <v>5</v>
      </c>
      <c r="G973" s="40">
        <v>9.4</v>
      </c>
      <c r="H973" s="13"/>
      <c r="I973" s="17">
        <f>Таб04_29[[#This Row],[Цена]]*Таб04_29[[#This Row],[Заказ]]</f>
        <v>0</v>
      </c>
      <c r="J973" s="18" t="s">
        <v>10644</v>
      </c>
      <c r="K973" s="73" t="str">
        <f t="shared" si="15"/>
        <v/>
      </c>
      <c r="L973" s="12"/>
    </row>
    <row r="974" spans="2:12" ht="15.6" x14ac:dyDescent="0.3">
      <c r="B974" s="34" t="s">
        <v>6790</v>
      </c>
      <c r="C974" s="14" t="s">
        <v>6791</v>
      </c>
      <c r="D974" s="13" t="s">
        <v>10415</v>
      </c>
      <c r="E974" s="13" t="s">
        <v>16</v>
      </c>
      <c r="F974" s="27">
        <v>5</v>
      </c>
      <c r="G974" s="40">
        <v>9.23</v>
      </c>
      <c r="H974" s="13"/>
      <c r="I974" s="17">
        <f>Таб04_29[[#This Row],[Цена]]*Таб04_29[[#This Row],[Заказ]]</f>
        <v>0</v>
      </c>
      <c r="J974" s="18" t="s">
        <v>10644</v>
      </c>
      <c r="K974" s="73" t="str">
        <f t="shared" si="15"/>
        <v/>
      </c>
      <c r="L974" s="12"/>
    </row>
    <row r="975" spans="2:12" ht="15.6" x14ac:dyDescent="0.3">
      <c r="B975" s="34" t="s">
        <v>6788</v>
      </c>
      <c r="C975" s="14" t="s">
        <v>6789</v>
      </c>
      <c r="D975" s="13" t="s">
        <v>10415</v>
      </c>
      <c r="E975" s="13" t="s">
        <v>16</v>
      </c>
      <c r="F975" s="27">
        <v>5</v>
      </c>
      <c r="G975" s="40">
        <v>9.23</v>
      </c>
      <c r="H975" s="13"/>
      <c r="I975" s="17">
        <f>Таб04_29[[#This Row],[Цена]]*Таб04_29[[#This Row],[Заказ]]</f>
        <v>0</v>
      </c>
      <c r="J975" s="18" t="s">
        <v>10644</v>
      </c>
      <c r="K975" s="73" t="str">
        <f t="shared" si="15"/>
        <v/>
      </c>
      <c r="L975" s="12"/>
    </row>
    <row r="976" spans="2:12" ht="15.6" x14ac:dyDescent="0.3">
      <c r="B976" s="34" t="s">
        <v>5590</v>
      </c>
      <c r="C976" s="14" t="s">
        <v>5591</v>
      </c>
      <c r="D976" s="13" t="s">
        <v>10045</v>
      </c>
      <c r="E976" s="13" t="s">
        <v>16</v>
      </c>
      <c r="F976" s="27">
        <v>3</v>
      </c>
      <c r="G976" s="40">
        <v>23.99</v>
      </c>
      <c r="H976" s="13"/>
      <c r="I976" s="17">
        <f>Таб04_29[[#This Row],[Цена]]*Таб04_29[[#This Row],[Заказ]]</f>
        <v>0</v>
      </c>
      <c r="J976" s="18" t="s">
        <v>10644</v>
      </c>
      <c r="K976" s="73" t="str">
        <f t="shared" si="15"/>
        <v/>
      </c>
      <c r="L976" s="12"/>
    </row>
    <row r="977" spans="2:12" ht="15.6" x14ac:dyDescent="0.3">
      <c r="B977" s="34" t="s">
        <v>5588</v>
      </c>
      <c r="C977" s="14" t="s">
        <v>5589</v>
      </c>
      <c r="D977" s="13" t="s">
        <v>10415</v>
      </c>
      <c r="E977" s="13" t="s">
        <v>16</v>
      </c>
      <c r="F977" s="27">
        <v>5</v>
      </c>
      <c r="G977" s="40">
        <v>13.13</v>
      </c>
      <c r="H977" s="13"/>
      <c r="I977" s="17">
        <f>Таб04_29[[#This Row],[Цена]]*Таб04_29[[#This Row],[Заказ]]</f>
        <v>0</v>
      </c>
      <c r="J977" s="18" t="s">
        <v>10644</v>
      </c>
      <c r="K977" s="73" t="str">
        <f t="shared" si="15"/>
        <v/>
      </c>
      <c r="L977" s="12"/>
    </row>
    <row r="978" spans="2:12" ht="15.6" x14ac:dyDescent="0.3">
      <c r="B978" s="34" t="s">
        <v>6948</v>
      </c>
      <c r="C978" s="14" t="s">
        <v>6949</v>
      </c>
      <c r="D978" s="13" t="s">
        <v>10045</v>
      </c>
      <c r="E978" s="13" t="s">
        <v>1542</v>
      </c>
      <c r="F978" s="27">
        <v>3</v>
      </c>
      <c r="G978" s="40">
        <v>15.49</v>
      </c>
      <c r="H978" s="13"/>
      <c r="I978" s="17">
        <f>Таб04_29[[#This Row],[Цена]]*Таб04_29[[#This Row],[Заказ]]</f>
        <v>0</v>
      </c>
      <c r="J978" s="18" t="s">
        <v>10644</v>
      </c>
      <c r="K978" s="73" t="str">
        <f t="shared" si="15"/>
        <v/>
      </c>
      <c r="L978" s="12"/>
    </row>
    <row r="979" spans="2:12" ht="15.6" x14ac:dyDescent="0.3">
      <c r="B979" s="34" t="s">
        <v>5592</v>
      </c>
      <c r="C979" s="14" t="s">
        <v>5593</v>
      </c>
      <c r="D979" s="13" t="s">
        <v>10045</v>
      </c>
      <c r="E979" s="13" t="s">
        <v>16</v>
      </c>
      <c r="F979" s="27">
        <v>3</v>
      </c>
      <c r="G979" s="40">
        <v>15.14</v>
      </c>
      <c r="H979" s="13"/>
      <c r="I979" s="17">
        <f>Таб04_29[[#This Row],[Цена]]*Таб04_29[[#This Row],[Заказ]]</f>
        <v>0</v>
      </c>
      <c r="J979" s="18" t="s">
        <v>10644</v>
      </c>
      <c r="K979" s="73" t="str">
        <f t="shared" si="15"/>
        <v/>
      </c>
      <c r="L979" s="12"/>
    </row>
    <row r="980" spans="2:12" ht="15.6" x14ac:dyDescent="0.3">
      <c r="B980" s="34" t="s">
        <v>5596</v>
      </c>
      <c r="C980" s="14" t="s">
        <v>5597</v>
      </c>
      <c r="D980" s="13" t="s">
        <v>10415</v>
      </c>
      <c r="E980" s="13" t="s">
        <v>1542</v>
      </c>
      <c r="F980" s="27">
        <v>5</v>
      </c>
      <c r="G980" s="40">
        <v>11.71</v>
      </c>
      <c r="H980" s="13"/>
      <c r="I980" s="17">
        <f>Таб04_29[[#This Row],[Цена]]*Таб04_29[[#This Row],[Заказ]]</f>
        <v>0</v>
      </c>
      <c r="J980" s="18" t="s">
        <v>10644</v>
      </c>
      <c r="K980" s="73" t="str">
        <f t="shared" si="15"/>
        <v/>
      </c>
      <c r="L980" s="12"/>
    </row>
    <row r="981" spans="2:12" ht="15.6" x14ac:dyDescent="0.3">
      <c r="B981" s="34" t="s">
        <v>5598</v>
      </c>
      <c r="C981" s="14" t="s">
        <v>5599</v>
      </c>
      <c r="D981" s="13" t="s">
        <v>10045</v>
      </c>
      <c r="E981" s="13" t="s">
        <v>1542</v>
      </c>
      <c r="F981" s="27">
        <v>3</v>
      </c>
      <c r="G981" s="40">
        <v>14.43</v>
      </c>
      <c r="H981" s="13"/>
      <c r="I981" s="17">
        <f>Таб04_29[[#This Row],[Цена]]*Таб04_29[[#This Row],[Заказ]]</f>
        <v>0</v>
      </c>
      <c r="J981" s="18" t="s">
        <v>10644</v>
      </c>
      <c r="K981" s="73" t="str">
        <f t="shared" si="15"/>
        <v/>
      </c>
      <c r="L981" s="12"/>
    </row>
    <row r="982" spans="2:12" ht="15.6" x14ac:dyDescent="0.3">
      <c r="B982" s="34" t="s">
        <v>5600</v>
      </c>
      <c r="C982" s="14" t="s">
        <v>5601</v>
      </c>
      <c r="D982" s="13" t="s">
        <v>10415</v>
      </c>
      <c r="E982" s="13" t="s">
        <v>1542</v>
      </c>
      <c r="F982" s="27">
        <v>5</v>
      </c>
      <c r="G982" s="40">
        <v>11.71</v>
      </c>
      <c r="H982" s="13"/>
      <c r="I982" s="17">
        <f>Таб04_29[[#This Row],[Цена]]*Таб04_29[[#This Row],[Заказ]]</f>
        <v>0</v>
      </c>
      <c r="J982" s="18" t="s">
        <v>10644</v>
      </c>
      <c r="K982" s="73" t="str">
        <f t="shared" si="15"/>
        <v/>
      </c>
      <c r="L982" s="12"/>
    </row>
    <row r="983" spans="2:12" ht="15.6" x14ac:dyDescent="0.3">
      <c r="B983" s="34" t="s">
        <v>5602</v>
      </c>
      <c r="C983" s="14" t="s">
        <v>5603</v>
      </c>
      <c r="D983" s="13" t="s">
        <v>10045</v>
      </c>
      <c r="E983" s="13" t="s">
        <v>1542</v>
      </c>
      <c r="F983" s="27">
        <v>3</v>
      </c>
      <c r="G983" s="40">
        <v>14.79</v>
      </c>
      <c r="H983" s="13"/>
      <c r="I983" s="17">
        <f>Таб04_29[[#This Row],[Цена]]*Таб04_29[[#This Row],[Заказ]]</f>
        <v>0</v>
      </c>
      <c r="J983" s="18" t="s">
        <v>10644</v>
      </c>
      <c r="K983" s="73" t="str">
        <f t="shared" si="15"/>
        <v/>
      </c>
      <c r="L983" s="12"/>
    </row>
    <row r="984" spans="2:12" ht="15.6" x14ac:dyDescent="0.3">
      <c r="B984" s="34" t="s">
        <v>5594</v>
      </c>
      <c r="C984" s="14" t="s">
        <v>5595</v>
      </c>
      <c r="D984" s="13" t="s">
        <v>10045</v>
      </c>
      <c r="E984" s="13" t="s">
        <v>1542</v>
      </c>
      <c r="F984" s="27">
        <v>3</v>
      </c>
      <c r="G984" s="40">
        <v>15.85</v>
      </c>
      <c r="H984" s="13"/>
      <c r="I984" s="17">
        <f>Таб04_29[[#This Row],[Цена]]*Таб04_29[[#This Row],[Заказ]]</f>
        <v>0</v>
      </c>
      <c r="J984" s="18" t="s">
        <v>10644</v>
      </c>
      <c r="K984" s="73" t="str">
        <f t="shared" si="15"/>
        <v/>
      </c>
      <c r="L984" s="12"/>
    </row>
    <row r="985" spans="2:12" ht="15.6" x14ac:dyDescent="0.3">
      <c r="B985" s="34" t="s">
        <v>5165</v>
      </c>
      <c r="C985" s="14" t="s">
        <v>5166</v>
      </c>
      <c r="D985" s="13" t="s">
        <v>10548</v>
      </c>
      <c r="E985" s="13" t="s">
        <v>16</v>
      </c>
      <c r="F985" s="27">
        <v>1</v>
      </c>
      <c r="G985" s="40">
        <v>5.03</v>
      </c>
      <c r="H985" s="13"/>
      <c r="I985" s="17">
        <f>Таб04_29[[#This Row],[Цена]]*Таб04_29[[#This Row],[Заказ]]</f>
        <v>0</v>
      </c>
      <c r="J985" s="18" t="s">
        <v>10644</v>
      </c>
      <c r="K985" s="73" t="str">
        <f t="shared" si="15"/>
        <v/>
      </c>
      <c r="L985" s="12"/>
    </row>
    <row r="986" spans="2:12" ht="15.6" x14ac:dyDescent="0.3">
      <c r="B986" s="34" t="s">
        <v>5167</v>
      </c>
      <c r="C986" s="14" t="s">
        <v>5168</v>
      </c>
      <c r="D986" s="13" t="s">
        <v>10045</v>
      </c>
      <c r="E986" s="13" t="s">
        <v>16</v>
      </c>
      <c r="F986" s="27">
        <v>3</v>
      </c>
      <c r="G986" s="40">
        <v>13.37</v>
      </c>
      <c r="H986" s="13"/>
      <c r="I986" s="17">
        <f>Таб04_29[[#This Row],[Цена]]*Таб04_29[[#This Row],[Заказ]]</f>
        <v>0</v>
      </c>
      <c r="J986" s="18" t="s">
        <v>10644</v>
      </c>
      <c r="K986" s="73" t="str">
        <f t="shared" si="15"/>
        <v/>
      </c>
      <c r="L986" s="12"/>
    </row>
    <row r="987" spans="2:12" ht="15.6" x14ac:dyDescent="0.3">
      <c r="B987" s="34" t="s">
        <v>5169</v>
      </c>
      <c r="C987" s="14" t="s">
        <v>5170</v>
      </c>
      <c r="D987" s="13" t="s">
        <v>10547</v>
      </c>
      <c r="E987" s="13" t="s">
        <v>16</v>
      </c>
      <c r="F987" s="27">
        <v>5</v>
      </c>
      <c r="G987" s="40">
        <v>8.99</v>
      </c>
      <c r="H987" s="13"/>
      <c r="I987" s="17">
        <f>Таб04_29[[#This Row],[Цена]]*Таб04_29[[#This Row],[Заказ]]</f>
        <v>0</v>
      </c>
      <c r="J987" s="18" t="s">
        <v>10644</v>
      </c>
      <c r="K987" s="73" t="str">
        <f t="shared" si="15"/>
        <v/>
      </c>
      <c r="L987" s="12"/>
    </row>
    <row r="988" spans="2:12" ht="15.6" x14ac:dyDescent="0.3">
      <c r="B988" s="34" t="s">
        <v>5171</v>
      </c>
      <c r="C988" s="14" t="s">
        <v>5172</v>
      </c>
      <c r="D988" s="13" t="s">
        <v>10548</v>
      </c>
      <c r="E988" s="13" t="s">
        <v>16</v>
      </c>
      <c r="F988" s="27">
        <v>1</v>
      </c>
      <c r="G988" s="40">
        <v>5.56</v>
      </c>
      <c r="H988" s="13"/>
      <c r="I988" s="17">
        <f>Таб04_29[[#This Row],[Цена]]*Таб04_29[[#This Row],[Заказ]]</f>
        <v>0</v>
      </c>
      <c r="J988" s="18" t="s">
        <v>10644</v>
      </c>
      <c r="K988" s="73" t="str">
        <f t="shared" si="15"/>
        <v/>
      </c>
      <c r="L988" s="12"/>
    </row>
    <row r="989" spans="2:12" ht="15.6" x14ac:dyDescent="0.3">
      <c r="B989" s="34" t="s">
        <v>5175</v>
      </c>
      <c r="C989" s="14" t="s">
        <v>5176</v>
      </c>
      <c r="D989" s="13" t="s">
        <v>10415</v>
      </c>
      <c r="E989" s="13" t="s">
        <v>16</v>
      </c>
      <c r="F989" s="27">
        <v>5</v>
      </c>
      <c r="G989" s="40">
        <v>11.71</v>
      </c>
      <c r="H989" s="13"/>
      <c r="I989" s="17">
        <f>Таб04_29[[#This Row],[Цена]]*Таб04_29[[#This Row],[Заказ]]</f>
        <v>0</v>
      </c>
      <c r="J989" s="18" t="s">
        <v>10644</v>
      </c>
      <c r="K989" s="73" t="str">
        <f t="shared" si="15"/>
        <v/>
      </c>
      <c r="L989" s="12"/>
    </row>
    <row r="990" spans="2:12" ht="15.6" x14ac:dyDescent="0.3">
      <c r="B990" s="34" t="s">
        <v>5173</v>
      </c>
      <c r="C990" s="14" t="s">
        <v>5174</v>
      </c>
      <c r="D990" s="13" t="s">
        <v>10548</v>
      </c>
      <c r="E990" s="13" t="s">
        <v>16</v>
      </c>
      <c r="F990" s="27">
        <v>1</v>
      </c>
      <c r="G990" s="40">
        <v>5.91</v>
      </c>
      <c r="H990" s="13"/>
      <c r="I990" s="17">
        <f>Таб04_29[[#This Row],[Цена]]*Таб04_29[[#This Row],[Заказ]]</f>
        <v>0</v>
      </c>
      <c r="J990" s="18" t="s">
        <v>10644</v>
      </c>
      <c r="K990" s="73" t="str">
        <f t="shared" si="15"/>
        <v/>
      </c>
      <c r="L990" s="12"/>
    </row>
    <row r="991" spans="2:12" ht="15.6" x14ac:dyDescent="0.3">
      <c r="B991" s="34" t="s">
        <v>5163</v>
      </c>
      <c r="C991" s="14" t="s">
        <v>5164</v>
      </c>
      <c r="D991" s="13" t="s">
        <v>10045</v>
      </c>
      <c r="E991" s="13" t="s">
        <v>16</v>
      </c>
      <c r="F991" s="27">
        <v>3</v>
      </c>
      <c r="G991" s="40">
        <v>13.37</v>
      </c>
      <c r="H991" s="13"/>
      <c r="I991" s="17">
        <f>Таб04_29[[#This Row],[Цена]]*Таб04_29[[#This Row],[Заказ]]</f>
        <v>0</v>
      </c>
      <c r="J991" s="18" t="s">
        <v>10644</v>
      </c>
      <c r="K991" s="73" t="str">
        <f t="shared" si="15"/>
        <v/>
      </c>
      <c r="L991" s="12"/>
    </row>
    <row r="992" spans="2:12" ht="15.6" x14ac:dyDescent="0.3">
      <c r="B992" s="34" t="s">
        <v>5177</v>
      </c>
      <c r="C992" s="14" t="s">
        <v>5178</v>
      </c>
      <c r="D992" s="13" t="s">
        <v>10548</v>
      </c>
      <c r="E992" s="13" t="s">
        <v>16</v>
      </c>
      <c r="F992" s="27">
        <v>1</v>
      </c>
      <c r="G992" s="40">
        <v>4.0999999999999996</v>
      </c>
      <c r="H992" s="13"/>
      <c r="I992" s="17">
        <f>Таб04_29[[#This Row],[Цена]]*Таб04_29[[#This Row],[Заказ]]</f>
        <v>0</v>
      </c>
      <c r="J992" s="18" t="s">
        <v>10644</v>
      </c>
      <c r="K992" s="73" t="str">
        <f t="shared" si="15"/>
        <v/>
      </c>
      <c r="L992" s="12"/>
    </row>
    <row r="993" spans="2:12" ht="15.6" x14ac:dyDescent="0.3">
      <c r="B993" s="34" t="s">
        <v>5179</v>
      </c>
      <c r="C993" s="14" t="s">
        <v>5180</v>
      </c>
      <c r="D993" s="13" t="s">
        <v>10548</v>
      </c>
      <c r="E993" s="13" t="s">
        <v>16</v>
      </c>
      <c r="F993" s="27">
        <v>1</v>
      </c>
      <c r="G993" s="40">
        <v>4.46</v>
      </c>
      <c r="H993" s="13"/>
      <c r="I993" s="17">
        <f>Таб04_29[[#This Row],[Цена]]*Таб04_29[[#This Row],[Заказ]]</f>
        <v>0</v>
      </c>
      <c r="J993" s="18" t="s">
        <v>10644</v>
      </c>
      <c r="K993" s="73" t="str">
        <f t="shared" si="15"/>
        <v/>
      </c>
      <c r="L993" s="12"/>
    </row>
    <row r="994" spans="2:12" ht="15.6" x14ac:dyDescent="0.3">
      <c r="B994" s="34" t="s">
        <v>5194</v>
      </c>
      <c r="C994" s="14" t="s">
        <v>5195</v>
      </c>
      <c r="D994" s="13" t="s">
        <v>10548</v>
      </c>
      <c r="E994" s="13" t="s">
        <v>16</v>
      </c>
      <c r="F994" s="27">
        <v>1</v>
      </c>
      <c r="G994" s="40">
        <v>4.46</v>
      </c>
      <c r="H994" s="13"/>
      <c r="I994" s="17">
        <f>Таб04_29[[#This Row],[Цена]]*Таб04_29[[#This Row],[Заказ]]</f>
        <v>0</v>
      </c>
      <c r="J994" s="18" t="s">
        <v>10644</v>
      </c>
      <c r="K994" s="73" t="str">
        <f t="shared" si="15"/>
        <v/>
      </c>
      <c r="L994" s="12"/>
    </row>
    <row r="995" spans="2:12" ht="15.6" x14ac:dyDescent="0.3">
      <c r="B995" s="34" t="s">
        <v>5196</v>
      </c>
      <c r="C995" s="14" t="s">
        <v>5197</v>
      </c>
      <c r="D995" s="13" t="s">
        <v>10548</v>
      </c>
      <c r="E995" s="13" t="s">
        <v>16</v>
      </c>
      <c r="F995" s="27">
        <v>1</v>
      </c>
      <c r="G995" s="40">
        <v>5.56</v>
      </c>
      <c r="H995" s="13"/>
      <c r="I995" s="17">
        <f>Таб04_29[[#This Row],[Цена]]*Таб04_29[[#This Row],[Заказ]]</f>
        <v>0</v>
      </c>
      <c r="J995" s="18" t="s">
        <v>10644</v>
      </c>
      <c r="K995" s="73" t="str">
        <f t="shared" si="15"/>
        <v/>
      </c>
      <c r="L995" s="12"/>
    </row>
    <row r="996" spans="2:12" ht="15.6" x14ac:dyDescent="0.3">
      <c r="B996" s="34" t="s">
        <v>5133</v>
      </c>
      <c r="C996" s="14" t="s">
        <v>5134</v>
      </c>
      <c r="D996" s="13" t="s">
        <v>10045</v>
      </c>
      <c r="E996" s="13" t="s">
        <v>16</v>
      </c>
      <c r="F996" s="27">
        <v>3</v>
      </c>
      <c r="G996" s="40">
        <v>13.37</v>
      </c>
      <c r="H996" s="13"/>
      <c r="I996" s="17">
        <f>Таб04_29[[#This Row],[Цена]]*Таб04_29[[#This Row],[Заказ]]</f>
        <v>0</v>
      </c>
      <c r="J996" s="18" t="s">
        <v>10644</v>
      </c>
      <c r="K996" s="73" t="str">
        <f t="shared" si="15"/>
        <v/>
      </c>
      <c r="L996" s="12"/>
    </row>
    <row r="997" spans="2:12" ht="15.6" x14ac:dyDescent="0.3">
      <c r="B997" s="34" t="s">
        <v>5131</v>
      </c>
      <c r="C997" s="14" t="s">
        <v>5132</v>
      </c>
      <c r="D997" s="13" t="s">
        <v>10548</v>
      </c>
      <c r="E997" s="13" t="s">
        <v>16</v>
      </c>
      <c r="F997" s="27">
        <v>1</v>
      </c>
      <c r="G997" s="40">
        <v>5.91</v>
      </c>
      <c r="H997" s="13"/>
      <c r="I997" s="17">
        <f>Таб04_29[[#This Row],[Цена]]*Таб04_29[[#This Row],[Заказ]]</f>
        <v>0</v>
      </c>
      <c r="J997" s="18" t="s">
        <v>10644</v>
      </c>
      <c r="K997" s="73" t="str">
        <f t="shared" si="15"/>
        <v/>
      </c>
      <c r="L997" s="12"/>
    </row>
    <row r="998" spans="2:12" ht="15.6" x14ac:dyDescent="0.3">
      <c r="B998" s="34" t="s">
        <v>5135</v>
      </c>
      <c r="C998" s="14" t="s">
        <v>5136</v>
      </c>
      <c r="D998" s="13" t="s">
        <v>10045</v>
      </c>
      <c r="E998" s="13" t="s">
        <v>16</v>
      </c>
      <c r="F998" s="27">
        <v>3</v>
      </c>
      <c r="G998" s="40">
        <v>13.37</v>
      </c>
      <c r="H998" s="13"/>
      <c r="I998" s="17">
        <f>Таб04_29[[#This Row],[Цена]]*Таб04_29[[#This Row],[Заказ]]</f>
        <v>0</v>
      </c>
      <c r="J998" s="18" t="s">
        <v>10644</v>
      </c>
      <c r="K998" s="73" t="str">
        <f t="shared" si="15"/>
        <v/>
      </c>
      <c r="L998" s="12"/>
    </row>
    <row r="999" spans="2:12" ht="15.6" x14ac:dyDescent="0.3">
      <c r="B999" s="34" t="s">
        <v>5193</v>
      </c>
      <c r="C999" s="14" t="s">
        <v>3251</v>
      </c>
      <c r="D999" s="13" t="s">
        <v>10045</v>
      </c>
      <c r="E999" s="13" t="s">
        <v>16</v>
      </c>
      <c r="F999" s="27">
        <v>3</v>
      </c>
      <c r="G999" s="40">
        <v>13.01</v>
      </c>
      <c r="H999" s="13"/>
      <c r="I999" s="17">
        <f>Таб04_29[[#This Row],[Цена]]*Таб04_29[[#This Row],[Заказ]]</f>
        <v>0</v>
      </c>
      <c r="J999" s="18" t="s">
        <v>10644</v>
      </c>
      <c r="K999" s="73" t="str">
        <f t="shared" si="15"/>
        <v/>
      </c>
      <c r="L999" s="12"/>
    </row>
    <row r="1000" spans="2:12" ht="15.6" x14ac:dyDescent="0.3">
      <c r="B1000" s="34" t="s">
        <v>5139</v>
      </c>
      <c r="C1000" s="14" t="s">
        <v>5140</v>
      </c>
      <c r="D1000" s="13" t="s">
        <v>10045</v>
      </c>
      <c r="E1000" s="13" t="s">
        <v>16</v>
      </c>
      <c r="F1000" s="27">
        <v>3</v>
      </c>
      <c r="G1000" s="40">
        <v>11.78</v>
      </c>
      <c r="H1000" s="13"/>
      <c r="I1000" s="17">
        <f>Таб04_29[[#This Row],[Цена]]*Таб04_29[[#This Row],[Заказ]]</f>
        <v>0</v>
      </c>
      <c r="J1000" s="18" t="s">
        <v>10644</v>
      </c>
      <c r="K1000" s="73" t="str">
        <f t="shared" si="15"/>
        <v/>
      </c>
      <c r="L1000" s="12"/>
    </row>
    <row r="1001" spans="2:12" ht="15.6" x14ac:dyDescent="0.3">
      <c r="B1001" s="34" t="s">
        <v>5141</v>
      </c>
      <c r="C1001" s="14" t="s">
        <v>5142</v>
      </c>
      <c r="D1001" s="13" t="s">
        <v>10045</v>
      </c>
      <c r="E1001" s="13" t="s">
        <v>16</v>
      </c>
      <c r="F1001" s="27">
        <v>3</v>
      </c>
      <c r="G1001" s="40">
        <v>13.37</v>
      </c>
      <c r="H1001" s="13"/>
      <c r="I1001" s="17">
        <f>Таб04_29[[#This Row],[Цена]]*Таб04_29[[#This Row],[Заказ]]</f>
        <v>0</v>
      </c>
      <c r="J1001" s="18" t="s">
        <v>10644</v>
      </c>
      <c r="K1001" s="73" t="str">
        <f t="shared" si="15"/>
        <v/>
      </c>
      <c r="L1001" s="12"/>
    </row>
    <row r="1002" spans="2:12" ht="15.6" x14ac:dyDescent="0.3">
      <c r="B1002" s="34" t="s">
        <v>5143</v>
      </c>
      <c r="C1002" s="14" t="s">
        <v>5144</v>
      </c>
      <c r="D1002" s="13" t="s">
        <v>10415</v>
      </c>
      <c r="E1002" s="13" t="s">
        <v>16</v>
      </c>
      <c r="F1002" s="27">
        <v>5</v>
      </c>
      <c r="G1002" s="40">
        <v>10.65</v>
      </c>
      <c r="H1002" s="13"/>
      <c r="I1002" s="17">
        <f>Таб04_29[[#This Row],[Цена]]*Таб04_29[[#This Row],[Заказ]]</f>
        <v>0</v>
      </c>
      <c r="J1002" s="18" t="s">
        <v>10644</v>
      </c>
      <c r="K1002" s="73" t="str">
        <f t="shared" si="15"/>
        <v/>
      </c>
      <c r="L1002" s="12"/>
    </row>
    <row r="1003" spans="2:12" ht="15.6" x14ac:dyDescent="0.3">
      <c r="B1003" s="34" t="s">
        <v>5145</v>
      </c>
      <c r="C1003" s="14" t="s">
        <v>5146</v>
      </c>
      <c r="D1003" s="13" t="s">
        <v>10415</v>
      </c>
      <c r="E1003" s="13" t="s">
        <v>16</v>
      </c>
      <c r="F1003" s="27">
        <v>5</v>
      </c>
      <c r="G1003" s="40">
        <v>12.78</v>
      </c>
      <c r="H1003" s="13"/>
      <c r="I1003" s="17">
        <f>Таб04_29[[#This Row],[Цена]]*Таб04_29[[#This Row],[Заказ]]</f>
        <v>0</v>
      </c>
      <c r="J1003" s="18" t="s">
        <v>10644</v>
      </c>
      <c r="K1003" s="73" t="str">
        <f t="shared" si="15"/>
        <v/>
      </c>
      <c r="L1003" s="12"/>
    </row>
    <row r="1004" spans="2:12" ht="15.6" x14ac:dyDescent="0.3">
      <c r="B1004" s="34" t="s">
        <v>5149</v>
      </c>
      <c r="C1004" s="14" t="s">
        <v>5150</v>
      </c>
      <c r="D1004" s="13" t="s">
        <v>10045</v>
      </c>
      <c r="E1004" s="13" t="s">
        <v>16</v>
      </c>
      <c r="F1004" s="27">
        <v>3</v>
      </c>
      <c r="G1004" s="40">
        <v>13.37</v>
      </c>
      <c r="H1004" s="13"/>
      <c r="I1004" s="17">
        <f>Таб04_29[[#This Row],[Цена]]*Таб04_29[[#This Row],[Заказ]]</f>
        <v>0</v>
      </c>
      <c r="J1004" s="18" t="s">
        <v>10644</v>
      </c>
      <c r="K1004" s="73" t="str">
        <f t="shared" si="15"/>
        <v/>
      </c>
      <c r="L1004" s="12"/>
    </row>
    <row r="1005" spans="2:12" ht="15.6" x14ac:dyDescent="0.3">
      <c r="B1005" s="34" t="s">
        <v>5147</v>
      </c>
      <c r="C1005" s="14" t="s">
        <v>5148</v>
      </c>
      <c r="D1005" s="13" t="s">
        <v>10548</v>
      </c>
      <c r="E1005" s="13" t="s">
        <v>16</v>
      </c>
      <c r="F1005" s="27">
        <v>1</v>
      </c>
      <c r="G1005" s="40">
        <v>5.56</v>
      </c>
      <c r="H1005" s="13"/>
      <c r="I1005" s="17">
        <f>Таб04_29[[#This Row],[Цена]]*Таб04_29[[#This Row],[Заказ]]</f>
        <v>0</v>
      </c>
      <c r="J1005" s="18" t="s">
        <v>10644</v>
      </c>
      <c r="K1005" s="73" t="str">
        <f t="shared" si="15"/>
        <v/>
      </c>
      <c r="L1005" s="12"/>
    </row>
    <row r="1006" spans="2:12" ht="15.6" x14ac:dyDescent="0.3">
      <c r="B1006" s="34" t="s">
        <v>5151</v>
      </c>
      <c r="C1006" s="14" t="s">
        <v>5152</v>
      </c>
      <c r="D1006" s="13" t="s">
        <v>10548</v>
      </c>
      <c r="E1006" s="13" t="s">
        <v>16</v>
      </c>
      <c r="F1006" s="27">
        <v>1</v>
      </c>
      <c r="G1006" s="40">
        <v>4.0999999999999996</v>
      </c>
      <c r="H1006" s="13"/>
      <c r="I1006" s="17">
        <f>Таб04_29[[#This Row],[Цена]]*Таб04_29[[#This Row],[Заказ]]</f>
        <v>0</v>
      </c>
      <c r="J1006" s="18" t="s">
        <v>10644</v>
      </c>
      <c r="K1006" s="73" t="str">
        <f t="shared" si="15"/>
        <v/>
      </c>
      <c r="L1006" s="12"/>
    </row>
    <row r="1007" spans="2:12" ht="15.6" x14ac:dyDescent="0.3">
      <c r="B1007" s="34" t="s">
        <v>5153</v>
      </c>
      <c r="C1007" s="14" t="s">
        <v>5154</v>
      </c>
      <c r="D1007" s="13" t="s">
        <v>10548</v>
      </c>
      <c r="E1007" s="13" t="s">
        <v>16</v>
      </c>
      <c r="F1007" s="27">
        <v>1</v>
      </c>
      <c r="G1007" s="40">
        <v>5.56</v>
      </c>
      <c r="H1007" s="13"/>
      <c r="I1007" s="17">
        <f>Таб04_29[[#This Row],[Цена]]*Таб04_29[[#This Row],[Заказ]]</f>
        <v>0</v>
      </c>
      <c r="J1007" s="18" t="s">
        <v>10644</v>
      </c>
      <c r="K1007" s="73" t="str">
        <f t="shared" si="15"/>
        <v/>
      </c>
      <c r="L1007" s="12"/>
    </row>
    <row r="1008" spans="2:12" ht="15.6" x14ac:dyDescent="0.3">
      <c r="B1008" s="34" t="s">
        <v>5155</v>
      </c>
      <c r="C1008" s="14" t="s">
        <v>5156</v>
      </c>
      <c r="D1008" s="13" t="s">
        <v>10045</v>
      </c>
      <c r="E1008" s="13" t="s">
        <v>16</v>
      </c>
      <c r="F1008" s="27">
        <v>3</v>
      </c>
      <c r="G1008" s="40">
        <v>15.85</v>
      </c>
      <c r="H1008" s="13"/>
      <c r="I1008" s="17">
        <f>Таб04_29[[#This Row],[Цена]]*Таб04_29[[#This Row],[Заказ]]</f>
        <v>0</v>
      </c>
      <c r="J1008" s="18" t="s">
        <v>10644</v>
      </c>
      <c r="K1008" s="73" t="str">
        <f t="shared" si="15"/>
        <v/>
      </c>
      <c r="L1008" s="12"/>
    </row>
    <row r="1009" spans="2:12" ht="15.6" x14ac:dyDescent="0.3">
      <c r="B1009" s="34" t="s">
        <v>5157</v>
      </c>
      <c r="C1009" s="14" t="s">
        <v>5158</v>
      </c>
      <c r="D1009" s="13" t="s">
        <v>10045</v>
      </c>
      <c r="E1009" s="13" t="s">
        <v>16</v>
      </c>
      <c r="F1009" s="27">
        <v>3</v>
      </c>
      <c r="G1009" s="40">
        <v>14.43</v>
      </c>
      <c r="H1009" s="13"/>
      <c r="I1009" s="17">
        <f>Таб04_29[[#This Row],[Цена]]*Таб04_29[[#This Row],[Заказ]]</f>
        <v>0</v>
      </c>
      <c r="J1009" s="18" t="s">
        <v>10644</v>
      </c>
      <c r="K1009" s="73" t="str">
        <f t="shared" si="15"/>
        <v/>
      </c>
      <c r="L1009" s="12"/>
    </row>
    <row r="1010" spans="2:12" ht="15.6" x14ac:dyDescent="0.3">
      <c r="B1010" s="34" t="s">
        <v>5159</v>
      </c>
      <c r="C1010" s="14" t="s">
        <v>5160</v>
      </c>
      <c r="D1010" s="13" t="s">
        <v>10045</v>
      </c>
      <c r="E1010" s="13" t="s">
        <v>16</v>
      </c>
      <c r="F1010" s="27">
        <v>3</v>
      </c>
      <c r="G1010" s="40">
        <v>15.85</v>
      </c>
      <c r="H1010" s="13"/>
      <c r="I1010" s="17">
        <f>Таб04_29[[#This Row],[Цена]]*Таб04_29[[#This Row],[Заказ]]</f>
        <v>0</v>
      </c>
      <c r="J1010" s="18" t="s">
        <v>10644</v>
      </c>
      <c r="K1010" s="73" t="str">
        <f t="shared" si="15"/>
        <v/>
      </c>
      <c r="L1010" s="12"/>
    </row>
    <row r="1011" spans="2:12" ht="15.6" x14ac:dyDescent="0.3">
      <c r="B1011" s="34" t="s">
        <v>5137</v>
      </c>
      <c r="C1011" s="14" t="s">
        <v>5138</v>
      </c>
      <c r="D1011" s="13" t="s">
        <v>10045</v>
      </c>
      <c r="E1011" s="13" t="s">
        <v>16</v>
      </c>
      <c r="F1011" s="27">
        <v>3</v>
      </c>
      <c r="G1011" s="40">
        <v>19.03</v>
      </c>
      <c r="H1011" s="13"/>
      <c r="I1011" s="17">
        <f>Таб04_29[[#This Row],[Цена]]*Таб04_29[[#This Row],[Заказ]]</f>
        <v>0</v>
      </c>
      <c r="J1011" s="18" t="s">
        <v>10644</v>
      </c>
      <c r="K1011" s="73" t="str">
        <f t="shared" si="15"/>
        <v/>
      </c>
      <c r="L1011" s="12"/>
    </row>
    <row r="1012" spans="2:12" ht="15.6" x14ac:dyDescent="0.3">
      <c r="B1012" s="34" t="s">
        <v>5161</v>
      </c>
      <c r="C1012" s="14" t="s">
        <v>5162</v>
      </c>
      <c r="D1012" s="13" t="s">
        <v>10045</v>
      </c>
      <c r="E1012" s="13" t="s">
        <v>16</v>
      </c>
      <c r="F1012" s="27">
        <v>3</v>
      </c>
      <c r="G1012" s="40">
        <v>14.79</v>
      </c>
      <c r="H1012" s="13"/>
      <c r="I1012" s="17">
        <f>Таб04_29[[#This Row],[Цена]]*Таб04_29[[#This Row],[Заказ]]</f>
        <v>0</v>
      </c>
      <c r="J1012" s="18" t="s">
        <v>10644</v>
      </c>
      <c r="K1012" s="73" t="str">
        <f t="shared" si="15"/>
        <v/>
      </c>
      <c r="L1012" s="12"/>
    </row>
    <row r="1013" spans="2:12" ht="15.6" x14ac:dyDescent="0.3">
      <c r="B1013" s="34" t="s">
        <v>5189</v>
      </c>
      <c r="C1013" s="14" t="s">
        <v>5190</v>
      </c>
      <c r="D1013" s="13" t="s">
        <v>10045</v>
      </c>
      <c r="E1013" s="13" t="s">
        <v>16</v>
      </c>
      <c r="F1013" s="27">
        <v>3</v>
      </c>
      <c r="G1013" s="40">
        <v>13.01</v>
      </c>
      <c r="H1013" s="13"/>
      <c r="I1013" s="17">
        <f>Таб04_29[[#This Row],[Цена]]*Таб04_29[[#This Row],[Заказ]]</f>
        <v>0</v>
      </c>
      <c r="J1013" s="18" t="s">
        <v>10644</v>
      </c>
      <c r="K1013" s="73" t="str">
        <f t="shared" si="15"/>
        <v/>
      </c>
      <c r="L1013" s="12"/>
    </row>
    <row r="1014" spans="2:12" ht="15.6" x14ac:dyDescent="0.3">
      <c r="B1014" s="34" t="s">
        <v>5200</v>
      </c>
      <c r="C1014" s="14" t="s">
        <v>5201</v>
      </c>
      <c r="D1014" s="13" t="s">
        <v>10045</v>
      </c>
      <c r="E1014" s="13" t="s">
        <v>16</v>
      </c>
      <c r="F1014" s="27">
        <v>3</v>
      </c>
      <c r="G1014" s="40">
        <v>13.37</v>
      </c>
      <c r="H1014" s="13"/>
      <c r="I1014" s="17">
        <f>Таб04_29[[#This Row],[Цена]]*Таб04_29[[#This Row],[Заказ]]</f>
        <v>0</v>
      </c>
      <c r="J1014" s="18" t="s">
        <v>10644</v>
      </c>
      <c r="K1014" s="73" t="str">
        <f t="shared" si="15"/>
        <v/>
      </c>
      <c r="L1014" s="12"/>
    </row>
    <row r="1015" spans="2:12" ht="15.6" x14ac:dyDescent="0.3">
      <c r="B1015" s="34" t="s">
        <v>5198</v>
      </c>
      <c r="C1015" s="14" t="s">
        <v>5199</v>
      </c>
      <c r="D1015" s="13" t="s">
        <v>10548</v>
      </c>
      <c r="E1015" s="13" t="s">
        <v>16</v>
      </c>
      <c r="F1015" s="27">
        <v>1</v>
      </c>
      <c r="G1015" s="40">
        <v>5.91</v>
      </c>
      <c r="H1015" s="13"/>
      <c r="I1015" s="17">
        <f>Таб04_29[[#This Row],[Цена]]*Таб04_29[[#This Row],[Заказ]]</f>
        <v>0</v>
      </c>
      <c r="J1015" s="18" t="s">
        <v>10644</v>
      </c>
      <c r="K1015" s="73" t="str">
        <f t="shared" si="15"/>
        <v/>
      </c>
      <c r="L1015" s="12"/>
    </row>
    <row r="1016" spans="2:12" ht="15.6" x14ac:dyDescent="0.3">
      <c r="B1016" s="34" t="s">
        <v>5202</v>
      </c>
      <c r="C1016" s="14" t="s">
        <v>5203</v>
      </c>
      <c r="D1016" s="13" t="s">
        <v>10548</v>
      </c>
      <c r="E1016" s="13" t="s">
        <v>16</v>
      </c>
      <c r="F1016" s="27">
        <v>1</v>
      </c>
      <c r="G1016" s="40">
        <v>5.91</v>
      </c>
      <c r="H1016" s="13"/>
      <c r="I1016" s="17">
        <f>Таб04_29[[#This Row],[Цена]]*Таб04_29[[#This Row],[Заказ]]</f>
        <v>0</v>
      </c>
      <c r="J1016" s="18" t="s">
        <v>10644</v>
      </c>
      <c r="K1016" s="73" t="str">
        <f t="shared" si="15"/>
        <v/>
      </c>
      <c r="L1016" s="12"/>
    </row>
    <row r="1017" spans="2:12" ht="15.6" x14ac:dyDescent="0.3">
      <c r="B1017" s="34" t="s">
        <v>5204</v>
      </c>
      <c r="C1017" s="14" t="s">
        <v>5205</v>
      </c>
      <c r="D1017" s="13" t="s">
        <v>10548</v>
      </c>
      <c r="E1017" s="13" t="s">
        <v>16</v>
      </c>
      <c r="F1017" s="27">
        <v>1</v>
      </c>
      <c r="G1017" s="40">
        <v>5.91</v>
      </c>
      <c r="H1017" s="13"/>
      <c r="I1017" s="17">
        <f>Таб04_29[[#This Row],[Цена]]*Таб04_29[[#This Row],[Заказ]]</f>
        <v>0</v>
      </c>
      <c r="J1017" s="18" t="s">
        <v>10644</v>
      </c>
      <c r="K1017" s="73" t="str">
        <f t="shared" si="15"/>
        <v/>
      </c>
      <c r="L1017" s="12"/>
    </row>
    <row r="1018" spans="2:12" ht="15.6" x14ac:dyDescent="0.3">
      <c r="B1018" s="34" t="s">
        <v>5181</v>
      </c>
      <c r="C1018" s="14" t="s">
        <v>5182</v>
      </c>
      <c r="D1018" s="13" t="s">
        <v>10220</v>
      </c>
      <c r="E1018" s="13" t="s">
        <v>16</v>
      </c>
      <c r="F1018" s="27">
        <v>3</v>
      </c>
      <c r="G1018" s="40">
        <v>16.690000000000001</v>
      </c>
      <c r="H1018" s="13"/>
      <c r="I1018" s="17">
        <f>Таб04_29[[#This Row],[Цена]]*Таб04_29[[#This Row],[Заказ]]</f>
        <v>0</v>
      </c>
      <c r="J1018" s="18" t="s">
        <v>10644</v>
      </c>
      <c r="K1018" s="73" t="str">
        <f t="shared" si="15"/>
        <v/>
      </c>
      <c r="L1018" s="12"/>
    </row>
    <row r="1019" spans="2:12" ht="15.6" x14ac:dyDescent="0.3">
      <c r="B1019" s="34" t="s">
        <v>5185</v>
      </c>
      <c r="C1019" s="14" t="s">
        <v>5186</v>
      </c>
      <c r="D1019" s="13" t="s">
        <v>10045</v>
      </c>
      <c r="E1019" s="13" t="s">
        <v>16</v>
      </c>
      <c r="F1019" s="27">
        <v>3</v>
      </c>
      <c r="G1019" s="40">
        <v>13.37</v>
      </c>
      <c r="H1019" s="13"/>
      <c r="I1019" s="17">
        <f>Таб04_29[[#This Row],[Цена]]*Таб04_29[[#This Row],[Заказ]]</f>
        <v>0</v>
      </c>
      <c r="J1019" s="18" t="s">
        <v>10644</v>
      </c>
      <c r="K1019" s="73" t="str">
        <f t="shared" si="15"/>
        <v/>
      </c>
      <c r="L1019" s="12"/>
    </row>
    <row r="1020" spans="2:12" ht="15.6" x14ac:dyDescent="0.3">
      <c r="B1020" s="34" t="s">
        <v>5183</v>
      </c>
      <c r="C1020" s="14" t="s">
        <v>5184</v>
      </c>
      <c r="D1020" s="13" t="s">
        <v>10548</v>
      </c>
      <c r="E1020" s="13" t="s">
        <v>16</v>
      </c>
      <c r="F1020" s="27">
        <v>1</v>
      </c>
      <c r="G1020" s="40">
        <v>5.91</v>
      </c>
      <c r="H1020" s="13"/>
      <c r="I1020" s="17">
        <f>Таб04_29[[#This Row],[Цена]]*Таб04_29[[#This Row],[Заказ]]</f>
        <v>0</v>
      </c>
      <c r="J1020" s="18" t="s">
        <v>10644</v>
      </c>
      <c r="K1020" s="73" t="str">
        <f t="shared" si="15"/>
        <v/>
      </c>
      <c r="L1020" s="12"/>
    </row>
    <row r="1021" spans="2:12" ht="15.6" x14ac:dyDescent="0.3">
      <c r="B1021" s="34" t="s">
        <v>5187</v>
      </c>
      <c r="C1021" s="14" t="s">
        <v>5188</v>
      </c>
      <c r="D1021" s="13" t="s">
        <v>10401</v>
      </c>
      <c r="E1021" s="13" t="s">
        <v>16</v>
      </c>
      <c r="F1021" s="27">
        <v>5</v>
      </c>
      <c r="G1021" s="40">
        <v>10.050000000000001</v>
      </c>
      <c r="H1021" s="13"/>
      <c r="I1021" s="17">
        <f>Таб04_29[[#This Row],[Цена]]*Таб04_29[[#This Row],[Заказ]]</f>
        <v>0</v>
      </c>
      <c r="J1021" s="18" t="s">
        <v>10644</v>
      </c>
      <c r="K1021" s="73" t="str">
        <f t="shared" si="15"/>
        <v/>
      </c>
      <c r="L1021" s="12"/>
    </row>
    <row r="1022" spans="2:12" ht="15.6" x14ac:dyDescent="0.3">
      <c r="B1022" s="34" t="s">
        <v>5191</v>
      </c>
      <c r="C1022" s="14" t="s">
        <v>5192</v>
      </c>
      <c r="D1022" s="13" t="s">
        <v>10045</v>
      </c>
      <c r="E1022" s="13" t="s">
        <v>16</v>
      </c>
      <c r="F1022" s="27">
        <v>3</v>
      </c>
      <c r="G1022" s="40">
        <v>14.43</v>
      </c>
      <c r="H1022" s="13"/>
      <c r="I1022" s="17">
        <f>Таб04_29[[#This Row],[Цена]]*Таб04_29[[#This Row],[Заказ]]</f>
        <v>0</v>
      </c>
      <c r="J1022" s="18" t="s">
        <v>10644</v>
      </c>
      <c r="K1022" s="73" t="str">
        <f t="shared" si="15"/>
        <v/>
      </c>
      <c r="L1022" s="12"/>
    </row>
    <row r="1023" spans="2:12" ht="15.6" x14ac:dyDescent="0.3">
      <c r="B1023" s="34" t="s">
        <v>5206</v>
      </c>
      <c r="C1023" s="14" t="s">
        <v>5207</v>
      </c>
      <c r="D1023" s="13" t="s">
        <v>10548</v>
      </c>
      <c r="E1023" s="13" t="s">
        <v>16</v>
      </c>
      <c r="F1023" s="27">
        <v>1</v>
      </c>
      <c r="G1023" s="40">
        <v>5.56</v>
      </c>
      <c r="H1023" s="13"/>
      <c r="I1023" s="17">
        <f>Таб04_29[[#This Row],[Цена]]*Таб04_29[[#This Row],[Заказ]]</f>
        <v>0</v>
      </c>
      <c r="J1023" s="18" t="s">
        <v>10644</v>
      </c>
      <c r="K1023" s="73" t="str">
        <f t="shared" si="15"/>
        <v/>
      </c>
      <c r="L1023" s="12"/>
    </row>
    <row r="1024" spans="2:12" ht="15.6" x14ac:dyDescent="0.3">
      <c r="B1024" s="34" t="s">
        <v>5208</v>
      </c>
      <c r="C1024" s="14" t="s">
        <v>5209</v>
      </c>
      <c r="D1024" s="13" t="s">
        <v>10548</v>
      </c>
      <c r="E1024" s="13" t="s">
        <v>16</v>
      </c>
      <c r="F1024" s="27">
        <v>1</v>
      </c>
      <c r="G1024" s="40">
        <v>4.0999999999999996</v>
      </c>
      <c r="H1024" s="13"/>
      <c r="I1024" s="17">
        <f>Таб04_29[[#This Row],[Цена]]*Таб04_29[[#This Row],[Заказ]]</f>
        <v>0</v>
      </c>
      <c r="J1024" s="18" t="s">
        <v>10644</v>
      </c>
      <c r="K1024" s="73" t="str">
        <f t="shared" si="15"/>
        <v/>
      </c>
      <c r="L1024" s="12"/>
    </row>
    <row r="1025" spans="2:12" ht="15.6" x14ac:dyDescent="0.3">
      <c r="B1025" s="34" t="s">
        <v>5210</v>
      </c>
      <c r="C1025" s="14" t="s">
        <v>5211</v>
      </c>
      <c r="D1025" s="13" t="s">
        <v>10415</v>
      </c>
      <c r="E1025" s="13" t="s">
        <v>16</v>
      </c>
      <c r="F1025" s="27">
        <v>5</v>
      </c>
      <c r="G1025" s="40">
        <v>10.119999999999999</v>
      </c>
      <c r="H1025" s="13"/>
      <c r="I1025" s="17">
        <f>Таб04_29[[#This Row],[Цена]]*Таб04_29[[#This Row],[Заказ]]</f>
        <v>0</v>
      </c>
      <c r="J1025" s="18" t="s">
        <v>10644</v>
      </c>
      <c r="K1025" s="73" t="str">
        <f t="shared" si="15"/>
        <v/>
      </c>
      <c r="L1025" s="12"/>
    </row>
    <row r="1026" spans="2:12" ht="15.6" x14ac:dyDescent="0.3">
      <c r="B1026" s="34" t="s">
        <v>5212</v>
      </c>
      <c r="C1026" s="14" t="s">
        <v>5213</v>
      </c>
      <c r="D1026" s="13" t="s">
        <v>10547</v>
      </c>
      <c r="E1026" s="13" t="s">
        <v>16</v>
      </c>
      <c r="F1026" s="27">
        <v>5</v>
      </c>
      <c r="G1026" s="40">
        <v>12.18</v>
      </c>
      <c r="H1026" s="13"/>
      <c r="I1026" s="17">
        <f>Таб04_29[[#This Row],[Цена]]*Таб04_29[[#This Row],[Заказ]]</f>
        <v>0</v>
      </c>
      <c r="J1026" s="18" t="s">
        <v>10644</v>
      </c>
      <c r="K1026" s="73" t="str">
        <f t="shared" si="15"/>
        <v/>
      </c>
      <c r="L1026" s="12"/>
    </row>
    <row r="1027" spans="2:12" ht="15.6" x14ac:dyDescent="0.3">
      <c r="B1027" s="34" t="s">
        <v>5216</v>
      </c>
      <c r="C1027" s="14" t="s">
        <v>5217</v>
      </c>
      <c r="D1027" s="13" t="s">
        <v>10045</v>
      </c>
      <c r="E1027" s="13" t="s">
        <v>16</v>
      </c>
      <c r="F1027" s="27">
        <v>3</v>
      </c>
      <c r="G1027" s="40">
        <v>13.37</v>
      </c>
      <c r="H1027" s="13"/>
      <c r="I1027" s="17">
        <f>Таб04_29[[#This Row],[Цена]]*Таб04_29[[#This Row],[Заказ]]</f>
        <v>0</v>
      </c>
      <c r="J1027" s="18" t="s">
        <v>10644</v>
      </c>
      <c r="K1027" s="73" t="str">
        <f t="shared" si="15"/>
        <v/>
      </c>
      <c r="L1027" s="12"/>
    </row>
    <row r="1028" spans="2:12" ht="15.6" x14ac:dyDescent="0.3">
      <c r="B1028" s="34" t="s">
        <v>5214</v>
      </c>
      <c r="C1028" s="14" t="s">
        <v>5215</v>
      </c>
      <c r="D1028" s="13" t="s">
        <v>10548</v>
      </c>
      <c r="E1028" s="13" t="s">
        <v>16</v>
      </c>
      <c r="F1028" s="27">
        <v>1</v>
      </c>
      <c r="G1028" s="40">
        <v>5.91</v>
      </c>
      <c r="H1028" s="13"/>
      <c r="I1028" s="17">
        <f>Таб04_29[[#This Row],[Цена]]*Таб04_29[[#This Row],[Заказ]]</f>
        <v>0</v>
      </c>
      <c r="J1028" s="18" t="s">
        <v>10644</v>
      </c>
      <c r="K1028" s="73" t="str">
        <f t="shared" si="15"/>
        <v/>
      </c>
      <c r="L1028" s="12"/>
    </row>
    <row r="1029" spans="2:12" ht="15.6" x14ac:dyDescent="0.3">
      <c r="B1029" s="34" t="s">
        <v>5568</v>
      </c>
      <c r="C1029" s="14" t="s">
        <v>5569</v>
      </c>
      <c r="D1029" s="13" t="s">
        <v>10220</v>
      </c>
      <c r="E1029" s="13" t="s">
        <v>9965</v>
      </c>
      <c r="F1029" s="27">
        <v>3</v>
      </c>
      <c r="G1029" s="40">
        <v>27.31</v>
      </c>
      <c r="H1029" s="13"/>
      <c r="I1029" s="17">
        <f>Таб04_29[[#This Row],[Цена]]*Таб04_29[[#This Row],[Заказ]]</f>
        <v>0</v>
      </c>
      <c r="J1029" s="18" t="s">
        <v>10644</v>
      </c>
      <c r="K1029" s="73" t="str">
        <f t="shared" si="15"/>
        <v/>
      </c>
      <c r="L1029" s="12"/>
    </row>
    <row r="1030" spans="2:12" ht="15.6" x14ac:dyDescent="0.3">
      <c r="B1030" s="34" t="s">
        <v>5570</v>
      </c>
      <c r="C1030" s="14" t="s">
        <v>5571</v>
      </c>
      <c r="D1030" s="13" t="s">
        <v>10045</v>
      </c>
      <c r="E1030" s="13" t="s">
        <v>9965</v>
      </c>
      <c r="F1030" s="27">
        <v>3</v>
      </c>
      <c r="G1030" s="40">
        <v>20.45</v>
      </c>
      <c r="H1030" s="13"/>
      <c r="I1030" s="17">
        <f>Таб04_29[[#This Row],[Цена]]*Таб04_29[[#This Row],[Заказ]]</f>
        <v>0</v>
      </c>
      <c r="J1030" s="18" t="s">
        <v>10644</v>
      </c>
      <c r="K1030" s="73" t="str">
        <f t="shared" ref="K1030:K1093" si="16">IF(AND($K$4&gt;0,$K$4&lt;300),"Минимальный заказ по вкладке 300 евро","")</f>
        <v/>
      </c>
      <c r="L1030" s="12"/>
    </row>
    <row r="1031" spans="2:12" ht="15.6" x14ac:dyDescent="0.3">
      <c r="B1031" s="34" t="s">
        <v>5572</v>
      </c>
      <c r="C1031" s="14" t="s">
        <v>5573</v>
      </c>
      <c r="D1031" s="13" t="s">
        <v>10220</v>
      </c>
      <c r="E1031" s="13" t="s">
        <v>9965</v>
      </c>
      <c r="F1031" s="27">
        <v>3</v>
      </c>
      <c r="G1031" s="40">
        <v>26.25</v>
      </c>
      <c r="H1031" s="13"/>
      <c r="I1031" s="17">
        <f>Таб04_29[[#This Row],[Цена]]*Таб04_29[[#This Row],[Заказ]]</f>
        <v>0</v>
      </c>
      <c r="J1031" s="18" t="s">
        <v>10644</v>
      </c>
      <c r="K1031" s="73" t="str">
        <f t="shared" si="16"/>
        <v/>
      </c>
      <c r="L1031" s="12"/>
    </row>
    <row r="1032" spans="2:12" ht="15.6" x14ac:dyDescent="0.3">
      <c r="B1032" s="34" t="s">
        <v>5574</v>
      </c>
      <c r="C1032" s="14" t="s">
        <v>5575</v>
      </c>
      <c r="D1032" s="13" t="s">
        <v>10220</v>
      </c>
      <c r="E1032" s="13" t="s">
        <v>9965</v>
      </c>
      <c r="F1032" s="27">
        <v>3</v>
      </c>
      <c r="G1032" s="40">
        <v>24.83</v>
      </c>
      <c r="H1032" s="13"/>
      <c r="I1032" s="17">
        <f>Таб04_29[[#This Row],[Цена]]*Таб04_29[[#This Row],[Заказ]]</f>
        <v>0</v>
      </c>
      <c r="J1032" s="18" t="s">
        <v>10644</v>
      </c>
      <c r="K1032" s="73" t="str">
        <f t="shared" si="16"/>
        <v/>
      </c>
      <c r="L1032" s="12"/>
    </row>
    <row r="1033" spans="2:12" ht="15.6" x14ac:dyDescent="0.3">
      <c r="B1033" s="34" t="s">
        <v>5576</v>
      </c>
      <c r="C1033" s="14" t="s">
        <v>5577</v>
      </c>
      <c r="D1033" s="13" t="s">
        <v>10220</v>
      </c>
      <c r="E1033" s="13" t="s">
        <v>9965</v>
      </c>
      <c r="F1033" s="27">
        <v>3</v>
      </c>
      <c r="G1033" s="40">
        <v>24.83</v>
      </c>
      <c r="H1033" s="13"/>
      <c r="I1033" s="17">
        <f>Таб04_29[[#This Row],[Цена]]*Таб04_29[[#This Row],[Заказ]]</f>
        <v>0</v>
      </c>
      <c r="J1033" s="18" t="s">
        <v>10644</v>
      </c>
      <c r="K1033" s="73" t="str">
        <f t="shared" si="16"/>
        <v/>
      </c>
      <c r="L1033" s="12"/>
    </row>
    <row r="1034" spans="2:12" ht="15.6" x14ac:dyDescent="0.3">
      <c r="B1034" s="34" t="s">
        <v>5578</v>
      </c>
      <c r="C1034" s="14" t="s">
        <v>5579</v>
      </c>
      <c r="D1034" s="13" t="s">
        <v>10045</v>
      </c>
      <c r="E1034" s="13" t="s">
        <v>9965</v>
      </c>
      <c r="F1034" s="27">
        <v>3</v>
      </c>
      <c r="G1034" s="40">
        <v>21.51</v>
      </c>
      <c r="H1034" s="13"/>
      <c r="I1034" s="17">
        <f>Таб04_29[[#This Row],[Цена]]*Таб04_29[[#This Row],[Заказ]]</f>
        <v>0</v>
      </c>
      <c r="J1034" s="18" t="s">
        <v>10644</v>
      </c>
      <c r="K1034" s="73" t="str">
        <f t="shared" si="16"/>
        <v/>
      </c>
      <c r="L1034" s="12"/>
    </row>
    <row r="1035" spans="2:12" ht="15.6" x14ac:dyDescent="0.3">
      <c r="B1035" s="34" t="s">
        <v>5580</v>
      </c>
      <c r="C1035" s="14" t="s">
        <v>5581</v>
      </c>
      <c r="D1035" s="13" t="s">
        <v>10220</v>
      </c>
      <c r="E1035" s="13" t="s">
        <v>9965</v>
      </c>
      <c r="F1035" s="27">
        <v>3</v>
      </c>
      <c r="G1035" s="40">
        <v>24.83</v>
      </c>
      <c r="H1035" s="13"/>
      <c r="I1035" s="17">
        <f>Таб04_29[[#This Row],[Цена]]*Таб04_29[[#This Row],[Заказ]]</f>
        <v>0</v>
      </c>
      <c r="J1035" s="18" t="s">
        <v>10644</v>
      </c>
      <c r="K1035" s="73" t="str">
        <f t="shared" si="16"/>
        <v/>
      </c>
      <c r="L1035" s="12"/>
    </row>
    <row r="1036" spans="2:12" ht="15.6" x14ac:dyDescent="0.3">
      <c r="B1036" s="34" t="s">
        <v>5582</v>
      </c>
      <c r="C1036" s="14" t="s">
        <v>5583</v>
      </c>
      <c r="D1036" s="13" t="s">
        <v>10220</v>
      </c>
      <c r="E1036" s="13" t="s">
        <v>9965</v>
      </c>
      <c r="F1036" s="27">
        <v>3</v>
      </c>
      <c r="G1036" s="40">
        <v>24.83</v>
      </c>
      <c r="H1036" s="13"/>
      <c r="I1036" s="17">
        <f>Таб04_29[[#This Row],[Цена]]*Таб04_29[[#This Row],[Заказ]]</f>
        <v>0</v>
      </c>
      <c r="J1036" s="18" t="s">
        <v>10644</v>
      </c>
      <c r="K1036" s="73" t="str">
        <f t="shared" si="16"/>
        <v/>
      </c>
      <c r="L1036" s="12"/>
    </row>
    <row r="1037" spans="2:12" ht="15.6" x14ac:dyDescent="0.3">
      <c r="B1037" s="34" t="s">
        <v>5584</v>
      </c>
      <c r="C1037" s="14" t="s">
        <v>5585</v>
      </c>
      <c r="D1037" s="13" t="s">
        <v>10220</v>
      </c>
      <c r="E1037" s="13" t="s">
        <v>9965</v>
      </c>
      <c r="F1037" s="27">
        <v>3</v>
      </c>
      <c r="G1037" s="40">
        <v>24.83</v>
      </c>
      <c r="H1037" s="13"/>
      <c r="I1037" s="17">
        <f>Таб04_29[[#This Row],[Цена]]*Таб04_29[[#This Row],[Заказ]]</f>
        <v>0</v>
      </c>
      <c r="J1037" s="18" t="s">
        <v>10644</v>
      </c>
      <c r="K1037" s="73" t="str">
        <f t="shared" si="16"/>
        <v/>
      </c>
      <c r="L1037" s="12"/>
    </row>
    <row r="1038" spans="2:12" ht="15.6" x14ac:dyDescent="0.3">
      <c r="B1038" s="34" t="s">
        <v>5586</v>
      </c>
      <c r="C1038" s="14" t="s">
        <v>5587</v>
      </c>
      <c r="D1038" s="13" t="s">
        <v>10220</v>
      </c>
      <c r="E1038" s="13" t="s">
        <v>9965</v>
      </c>
      <c r="F1038" s="27">
        <v>3</v>
      </c>
      <c r="G1038" s="40">
        <v>24.83</v>
      </c>
      <c r="H1038" s="13"/>
      <c r="I1038" s="17">
        <f>Таб04_29[[#This Row],[Цена]]*Таб04_29[[#This Row],[Заказ]]</f>
        <v>0</v>
      </c>
      <c r="J1038" s="18" t="s">
        <v>10644</v>
      </c>
      <c r="K1038" s="73" t="str">
        <f t="shared" si="16"/>
        <v/>
      </c>
      <c r="L1038" s="12"/>
    </row>
    <row r="1039" spans="2:12" ht="15.6" x14ac:dyDescent="0.3">
      <c r="B1039" s="34" t="s">
        <v>5566</v>
      </c>
      <c r="C1039" s="14" t="s">
        <v>5567</v>
      </c>
      <c r="D1039" s="13" t="s">
        <v>10045</v>
      </c>
      <c r="E1039" s="13" t="s">
        <v>9965</v>
      </c>
      <c r="F1039" s="27">
        <v>3</v>
      </c>
      <c r="G1039" s="40">
        <v>21.51</v>
      </c>
      <c r="H1039" s="13"/>
      <c r="I1039" s="17">
        <f>Таб04_29[[#This Row],[Цена]]*Таб04_29[[#This Row],[Заказ]]</f>
        <v>0</v>
      </c>
      <c r="J1039" s="18" t="s">
        <v>10644</v>
      </c>
      <c r="K1039" s="73" t="str">
        <f t="shared" si="16"/>
        <v/>
      </c>
      <c r="L1039" s="12"/>
    </row>
    <row r="1040" spans="2:12" ht="15.6" x14ac:dyDescent="0.3">
      <c r="B1040" s="34" t="s">
        <v>5564</v>
      </c>
      <c r="C1040" s="14" t="s">
        <v>5565</v>
      </c>
      <c r="D1040" s="13" t="s">
        <v>10220</v>
      </c>
      <c r="E1040" s="13" t="s">
        <v>9965</v>
      </c>
      <c r="F1040" s="27">
        <v>3</v>
      </c>
      <c r="G1040" s="40">
        <v>24.83</v>
      </c>
      <c r="H1040" s="13"/>
      <c r="I1040" s="17">
        <f>Таб04_29[[#This Row],[Цена]]*Таб04_29[[#This Row],[Заказ]]</f>
        <v>0</v>
      </c>
      <c r="J1040" s="18" t="s">
        <v>10644</v>
      </c>
      <c r="K1040" s="73" t="str">
        <f t="shared" si="16"/>
        <v/>
      </c>
      <c r="L1040" s="12"/>
    </row>
    <row r="1041" spans="2:12" ht="15.6" x14ac:dyDescent="0.3">
      <c r="B1041" s="34" t="s">
        <v>5628</v>
      </c>
      <c r="C1041" s="14" t="s">
        <v>5629</v>
      </c>
      <c r="D1041" s="13" t="s">
        <v>10045</v>
      </c>
      <c r="E1041" s="13" t="s">
        <v>9965</v>
      </c>
      <c r="F1041" s="27">
        <v>3</v>
      </c>
      <c r="G1041" s="40">
        <v>15.49</v>
      </c>
      <c r="H1041" s="13"/>
      <c r="I1041" s="17">
        <f>Таб04_29[[#This Row],[Цена]]*Таб04_29[[#This Row],[Заказ]]</f>
        <v>0</v>
      </c>
      <c r="J1041" s="18" t="s">
        <v>10644</v>
      </c>
      <c r="K1041" s="73" t="str">
        <f t="shared" si="16"/>
        <v/>
      </c>
      <c r="L1041" s="12"/>
    </row>
    <row r="1042" spans="2:12" ht="15.6" x14ac:dyDescent="0.3">
      <c r="B1042" s="34" t="s">
        <v>5077</v>
      </c>
      <c r="C1042" s="14" t="s">
        <v>5078</v>
      </c>
      <c r="D1042" s="13" t="s">
        <v>10415</v>
      </c>
      <c r="E1042" s="13" t="s">
        <v>9965</v>
      </c>
      <c r="F1042" s="27">
        <v>5</v>
      </c>
      <c r="G1042" s="40">
        <v>13.48</v>
      </c>
      <c r="H1042" s="13"/>
      <c r="I1042" s="17">
        <f>Таб04_29[[#This Row],[Цена]]*Таб04_29[[#This Row],[Заказ]]</f>
        <v>0</v>
      </c>
      <c r="J1042" s="18" t="s">
        <v>10644</v>
      </c>
      <c r="K1042" s="73" t="str">
        <f t="shared" si="16"/>
        <v/>
      </c>
      <c r="L1042" s="12"/>
    </row>
    <row r="1043" spans="2:12" ht="15.6" x14ac:dyDescent="0.3">
      <c r="B1043" s="34" t="s">
        <v>5079</v>
      </c>
      <c r="C1043" s="14" t="s">
        <v>5080</v>
      </c>
      <c r="D1043" s="13" t="s">
        <v>10045</v>
      </c>
      <c r="E1043" s="13" t="s">
        <v>9965</v>
      </c>
      <c r="F1043" s="27">
        <v>3</v>
      </c>
      <c r="G1043" s="40">
        <v>15.14</v>
      </c>
      <c r="H1043" s="13"/>
      <c r="I1043" s="17">
        <f>Таб04_29[[#This Row],[Цена]]*Таб04_29[[#This Row],[Заказ]]</f>
        <v>0</v>
      </c>
      <c r="J1043" s="18" t="s">
        <v>10644</v>
      </c>
      <c r="K1043" s="73" t="str">
        <f t="shared" si="16"/>
        <v/>
      </c>
      <c r="L1043" s="12"/>
    </row>
    <row r="1044" spans="2:12" ht="15.6" x14ac:dyDescent="0.3">
      <c r="B1044" s="34" t="s">
        <v>5075</v>
      </c>
      <c r="C1044" s="14" t="s">
        <v>5076</v>
      </c>
      <c r="D1044" s="13" t="s">
        <v>10415</v>
      </c>
      <c r="E1044" s="13" t="s">
        <v>9965</v>
      </c>
      <c r="F1044" s="27">
        <v>5</v>
      </c>
      <c r="G1044" s="40">
        <v>11.71</v>
      </c>
      <c r="H1044" s="13"/>
      <c r="I1044" s="17">
        <f>Таб04_29[[#This Row],[Цена]]*Таб04_29[[#This Row],[Заказ]]</f>
        <v>0</v>
      </c>
      <c r="J1044" s="18" t="s">
        <v>10644</v>
      </c>
      <c r="K1044" s="73" t="str">
        <f t="shared" si="16"/>
        <v/>
      </c>
      <c r="L1044" s="12"/>
    </row>
    <row r="1045" spans="2:12" ht="15.6" x14ac:dyDescent="0.3">
      <c r="B1045" s="34" t="s">
        <v>5081</v>
      </c>
      <c r="C1045" s="14" t="s">
        <v>5082</v>
      </c>
      <c r="D1045" s="13" t="s">
        <v>10415</v>
      </c>
      <c r="E1045" s="13" t="s">
        <v>9965</v>
      </c>
      <c r="F1045" s="27">
        <v>5</v>
      </c>
      <c r="G1045" s="40">
        <v>13.48</v>
      </c>
      <c r="H1045" s="13"/>
      <c r="I1045" s="17">
        <f>Таб04_29[[#This Row],[Цена]]*Таб04_29[[#This Row],[Заказ]]</f>
        <v>0</v>
      </c>
      <c r="J1045" s="18" t="s">
        <v>10644</v>
      </c>
      <c r="K1045" s="73" t="str">
        <f t="shared" si="16"/>
        <v/>
      </c>
      <c r="L1045" s="12"/>
    </row>
    <row r="1046" spans="2:12" ht="15.6" x14ac:dyDescent="0.3">
      <c r="B1046" s="34" t="s">
        <v>4967</v>
      </c>
      <c r="C1046" s="14" t="s">
        <v>4968</v>
      </c>
      <c r="D1046" s="13" t="s">
        <v>10401</v>
      </c>
      <c r="E1046" s="13" t="s">
        <v>9965</v>
      </c>
      <c r="F1046" s="27">
        <v>5</v>
      </c>
      <c r="G1046" s="40">
        <v>8.27</v>
      </c>
      <c r="H1046" s="13"/>
      <c r="I1046" s="17">
        <f>Таб04_29[[#This Row],[Цена]]*Таб04_29[[#This Row],[Заказ]]</f>
        <v>0</v>
      </c>
      <c r="J1046" s="18" t="s">
        <v>10644</v>
      </c>
      <c r="K1046" s="73" t="str">
        <f t="shared" si="16"/>
        <v/>
      </c>
      <c r="L1046" s="12"/>
    </row>
    <row r="1047" spans="2:12" ht="15.6" x14ac:dyDescent="0.3">
      <c r="B1047" s="34" t="s">
        <v>5634</v>
      </c>
      <c r="C1047" s="14" t="s">
        <v>5635</v>
      </c>
      <c r="D1047" s="13" t="s">
        <v>10045</v>
      </c>
      <c r="E1047" s="13" t="s">
        <v>9965</v>
      </c>
      <c r="F1047" s="27">
        <v>3</v>
      </c>
      <c r="G1047" s="40">
        <v>41.35</v>
      </c>
      <c r="H1047" s="13"/>
      <c r="I1047" s="17">
        <f>Таб04_29[[#This Row],[Цена]]*Таб04_29[[#This Row],[Заказ]]</f>
        <v>0</v>
      </c>
      <c r="J1047" s="18" t="s">
        <v>10644</v>
      </c>
      <c r="K1047" s="73" t="str">
        <f t="shared" si="16"/>
        <v/>
      </c>
      <c r="L1047" s="12"/>
    </row>
    <row r="1048" spans="2:12" ht="15.6" x14ac:dyDescent="0.3">
      <c r="B1048" s="34" t="s">
        <v>4179</v>
      </c>
      <c r="C1048" s="14" t="s">
        <v>4180</v>
      </c>
      <c r="D1048" s="13" t="s">
        <v>10045</v>
      </c>
      <c r="E1048" s="13" t="s">
        <v>9965</v>
      </c>
      <c r="F1048" s="27">
        <v>3</v>
      </c>
      <c r="G1048" s="40">
        <v>16.55</v>
      </c>
      <c r="H1048" s="13"/>
      <c r="I1048" s="17">
        <f>Таб04_29[[#This Row],[Цена]]*Таб04_29[[#This Row],[Заказ]]</f>
        <v>0</v>
      </c>
      <c r="J1048" s="18" t="s">
        <v>10644</v>
      </c>
      <c r="K1048" s="73" t="str">
        <f t="shared" si="16"/>
        <v/>
      </c>
      <c r="L1048" s="12"/>
    </row>
    <row r="1049" spans="2:12" ht="15.6" x14ac:dyDescent="0.3">
      <c r="B1049" s="34" t="s">
        <v>4177</v>
      </c>
      <c r="C1049" s="14" t="s">
        <v>4178</v>
      </c>
      <c r="D1049" s="13" t="s">
        <v>10415</v>
      </c>
      <c r="E1049" s="13" t="s">
        <v>9965</v>
      </c>
      <c r="F1049" s="27">
        <v>5</v>
      </c>
      <c r="G1049" s="40">
        <v>11.71</v>
      </c>
      <c r="H1049" s="13"/>
      <c r="I1049" s="17">
        <f>Таб04_29[[#This Row],[Цена]]*Таб04_29[[#This Row],[Заказ]]</f>
        <v>0</v>
      </c>
      <c r="J1049" s="18" t="s">
        <v>10644</v>
      </c>
      <c r="K1049" s="73" t="str">
        <f t="shared" si="16"/>
        <v/>
      </c>
      <c r="L1049" s="12"/>
    </row>
    <row r="1050" spans="2:12" ht="15.6" x14ac:dyDescent="0.3">
      <c r="B1050" s="34" t="s">
        <v>5630</v>
      </c>
      <c r="C1050" s="14" t="s">
        <v>5631</v>
      </c>
      <c r="D1050" s="13" t="s">
        <v>10045</v>
      </c>
      <c r="E1050" s="13" t="s">
        <v>9965</v>
      </c>
      <c r="F1050" s="27">
        <v>3</v>
      </c>
      <c r="G1050" s="40">
        <v>15.14</v>
      </c>
      <c r="H1050" s="13"/>
      <c r="I1050" s="17">
        <f>Таб04_29[[#This Row],[Цена]]*Таб04_29[[#This Row],[Заказ]]</f>
        <v>0</v>
      </c>
      <c r="J1050" s="18" t="s">
        <v>10644</v>
      </c>
      <c r="K1050" s="73" t="str">
        <f t="shared" si="16"/>
        <v/>
      </c>
      <c r="L1050" s="12"/>
    </row>
    <row r="1051" spans="2:12" ht="15.6" x14ac:dyDescent="0.3">
      <c r="B1051" s="34" t="s">
        <v>4407</v>
      </c>
      <c r="C1051" s="14" t="s">
        <v>4408</v>
      </c>
      <c r="D1051" s="13" t="s">
        <v>10045</v>
      </c>
      <c r="E1051" s="13" t="s">
        <v>1542</v>
      </c>
      <c r="F1051" s="27">
        <v>3</v>
      </c>
      <c r="G1051" s="40">
        <v>11.6</v>
      </c>
      <c r="H1051" s="13"/>
      <c r="I1051" s="17">
        <f>Таб04_29[[#This Row],[Цена]]*Таб04_29[[#This Row],[Заказ]]</f>
        <v>0</v>
      </c>
      <c r="J1051" s="18" t="s">
        <v>10644</v>
      </c>
      <c r="K1051" s="73" t="str">
        <f t="shared" si="16"/>
        <v/>
      </c>
      <c r="L1051" s="12"/>
    </row>
    <row r="1052" spans="2:12" ht="15.6" x14ac:dyDescent="0.3">
      <c r="B1052" s="34" t="s">
        <v>4405</v>
      </c>
      <c r="C1052" s="14" t="s">
        <v>4406</v>
      </c>
      <c r="D1052" s="13" t="s">
        <v>10045</v>
      </c>
      <c r="E1052" s="13" t="s">
        <v>1542</v>
      </c>
      <c r="F1052" s="27">
        <v>3</v>
      </c>
      <c r="G1052" s="40">
        <v>11.6</v>
      </c>
      <c r="H1052" s="13"/>
      <c r="I1052" s="17">
        <f>Таб04_29[[#This Row],[Цена]]*Таб04_29[[#This Row],[Заказ]]</f>
        <v>0</v>
      </c>
      <c r="J1052" s="18" t="s">
        <v>10644</v>
      </c>
      <c r="K1052" s="73" t="str">
        <f t="shared" si="16"/>
        <v/>
      </c>
      <c r="L1052" s="12"/>
    </row>
    <row r="1053" spans="2:12" ht="15.6" x14ac:dyDescent="0.3">
      <c r="B1053" s="34" t="s">
        <v>4409</v>
      </c>
      <c r="C1053" s="14" t="s">
        <v>4410</v>
      </c>
      <c r="D1053" s="13" t="s">
        <v>10415</v>
      </c>
      <c r="E1053" s="13" t="s">
        <v>1542</v>
      </c>
      <c r="F1053" s="27">
        <v>5</v>
      </c>
      <c r="G1053" s="40">
        <v>9.4</v>
      </c>
      <c r="H1053" s="13"/>
      <c r="I1053" s="17">
        <f>Таб04_29[[#This Row],[Цена]]*Таб04_29[[#This Row],[Заказ]]</f>
        <v>0</v>
      </c>
      <c r="J1053" s="18" t="s">
        <v>10644</v>
      </c>
      <c r="K1053" s="73" t="str">
        <f t="shared" si="16"/>
        <v/>
      </c>
      <c r="L1053" s="12"/>
    </row>
    <row r="1054" spans="2:12" ht="15.6" x14ac:dyDescent="0.3">
      <c r="B1054" s="34" t="s">
        <v>5653</v>
      </c>
      <c r="C1054" s="14" t="s">
        <v>5654</v>
      </c>
      <c r="D1054" s="13" t="s">
        <v>10045</v>
      </c>
      <c r="E1054" s="13" t="s">
        <v>9965</v>
      </c>
      <c r="F1054" s="27">
        <v>3</v>
      </c>
      <c r="G1054" s="40">
        <v>21.51</v>
      </c>
      <c r="H1054" s="13"/>
      <c r="I1054" s="17">
        <f>Таб04_29[[#This Row],[Цена]]*Таб04_29[[#This Row],[Заказ]]</f>
        <v>0</v>
      </c>
      <c r="J1054" s="18" t="s">
        <v>10644</v>
      </c>
      <c r="K1054" s="73" t="str">
        <f t="shared" si="16"/>
        <v/>
      </c>
      <c r="L1054" s="12"/>
    </row>
    <row r="1055" spans="2:12" ht="15.6" x14ac:dyDescent="0.3">
      <c r="B1055" s="34" t="s">
        <v>5657</v>
      </c>
      <c r="C1055" s="14" t="s">
        <v>5658</v>
      </c>
      <c r="D1055" s="13" t="s">
        <v>10045</v>
      </c>
      <c r="E1055" s="13" t="s">
        <v>9965</v>
      </c>
      <c r="F1055" s="27">
        <v>3</v>
      </c>
      <c r="G1055" s="40">
        <v>21.51</v>
      </c>
      <c r="H1055" s="13"/>
      <c r="I1055" s="17">
        <f>Таб04_29[[#This Row],[Цена]]*Таб04_29[[#This Row],[Заказ]]</f>
        <v>0</v>
      </c>
      <c r="J1055" s="18" t="s">
        <v>10644</v>
      </c>
      <c r="K1055" s="73" t="str">
        <f t="shared" si="16"/>
        <v/>
      </c>
      <c r="L1055" s="12"/>
    </row>
    <row r="1056" spans="2:12" ht="15.6" x14ac:dyDescent="0.3">
      <c r="B1056" s="34" t="s">
        <v>5655</v>
      </c>
      <c r="C1056" s="14" t="s">
        <v>5656</v>
      </c>
      <c r="D1056" s="13" t="s">
        <v>10045</v>
      </c>
      <c r="E1056" s="13" t="s">
        <v>9965</v>
      </c>
      <c r="F1056" s="27">
        <v>3</v>
      </c>
      <c r="G1056" s="40">
        <v>21.51</v>
      </c>
      <c r="H1056" s="13"/>
      <c r="I1056" s="17">
        <f>Таб04_29[[#This Row],[Цена]]*Таб04_29[[#This Row],[Заказ]]</f>
        <v>0</v>
      </c>
      <c r="J1056" s="18" t="s">
        <v>10644</v>
      </c>
      <c r="K1056" s="73" t="str">
        <f t="shared" si="16"/>
        <v/>
      </c>
      <c r="L1056" s="12"/>
    </row>
    <row r="1057" spans="2:12" ht="15.6" x14ac:dyDescent="0.3">
      <c r="B1057" s="34" t="s">
        <v>5115</v>
      </c>
      <c r="C1057" s="14" t="s">
        <v>5116</v>
      </c>
      <c r="D1057" s="13" t="s">
        <v>10045</v>
      </c>
      <c r="E1057" s="13" t="s">
        <v>9965</v>
      </c>
      <c r="F1057" s="27">
        <v>3</v>
      </c>
      <c r="G1057" s="40">
        <v>15.14</v>
      </c>
      <c r="H1057" s="13"/>
      <c r="I1057" s="17">
        <f>Таб04_29[[#This Row],[Цена]]*Таб04_29[[#This Row],[Заказ]]</f>
        <v>0</v>
      </c>
      <c r="J1057" s="18" t="s">
        <v>10644</v>
      </c>
      <c r="K1057" s="73" t="str">
        <f t="shared" si="16"/>
        <v/>
      </c>
      <c r="L1057" s="12"/>
    </row>
    <row r="1058" spans="2:12" ht="15.6" x14ac:dyDescent="0.3">
      <c r="B1058" s="34" t="s">
        <v>5117</v>
      </c>
      <c r="C1058" s="14" t="s">
        <v>5118</v>
      </c>
      <c r="D1058" s="13" t="s">
        <v>10045</v>
      </c>
      <c r="E1058" s="13" t="s">
        <v>9965</v>
      </c>
      <c r="F1058" s="27">
        <v>3</v>
      </c>
      <c r="G1058" s="40">
        <v>15.14</v>
      </c>
      <c r="H1058" s="13"/>
      <c r="I1058" s="17">
        <f>Таб04_29[[#This Row],[Цена]]*Таб04_29[[#This Row],[Заказ]]</f>
        <v>0</v>
      </c>
      <c r="J1058" s="18" t="s">
        <v>10644</v>
      </c>
      <c r="K1058" s="73" t="str">
        <f t="shared" si="16"/>
        <v/>
      </c>
      <c r="L1058" s="12"/>
    </row>
    <row r="1059" spans="2:12" ht="15.6" x14ac:dyDescent="0.3">
      <c r="B1059" s="34" t="s">
        <v>5119</v>
      </c>
      <c r="C1059" s="14" t="s">
        <v>5120</v>
      </c>
      <c r="D1059" s="13" t="s">
        <v>10045</v>
      </c>
      <c r="E1059" s="13" t="s">
        <v>9965</v>
      </c>
      <c r="F1059" s="27">
        <v>3</v>
      </c>
      <c r="G1059" s="40">
        <v>15.49</v>
      </c>
      <c r="H1059" s="13"/>
      <c r="I1059" s="17">
        <f>Таб04_29[[#This Row],[Цена]]*Таб04_29[[#This Row],[Заказ]]</f>
        <v>0</v>
      </c>
      <c r="J1059" s="18" t="s">
        <v>10644</v>
      </c>
      <c r="K1059" s="73" t="str">
        <f t="shared" si="16"/>
        <v/>
      </c>
      <c r="L1059" s="12"/>
    </row>
    <row r="1060" spans="2:12" ht="15.6" x14ac:dyDescent="0.3">
      <c r="B1060" s="34" t="s">
        <v>5121</v>
      </c>
      <c r="C1060" s="14" t="s">
        <v>5122</v>
      </c>
      <c r="D1060" s="13" t="s">
        <v>10415</v>
      </c>
      <c r="E1060" s="13" t="s">
        <v>9965</v>
      </c>
      <c r="F1060" s="27">
        <v>5</v>
      </c>
      <c r="G1060" s="40">
        <v>12.78</v>
      </c>
      <c r="H1060" s="13"/>
      <c r="I1060" s="17">
        <f>Таб04_29[[#This Row],[Цена]]*Таб04_29[[#This Row],[Заказ]]</f>
        <v>0</v>
      </c>
      <c r="J1060" s="18" t="s">
        <v>10644</v>
      </c>
      <c r="K1060" s="73" t="str">
        <f t="shared" si="16"/>
        <v/>
      </c>
      <c r="L1060" s="12"/>
    </row>
    <row r="1061" spans="2:12" ht="15.6" x14ac:dyDescent="0.3">
      <c r="B1061" s="34" t="s">
        <v>5123</v>
      </c>
      <c r="C1061" s="14" t="s">
        <v>5124</v>
      </c>
      <c r="D1061" s="13" t="s">
        <v>10045</v>
      </c>
      <c r="E1061" s="13" t="s">
        <v>9965</v>
      </c>
      <c r="F1061" s="27">
        <v>3</v>
      </c>
      <c r="G1061" s="40">
        <v>15.14</v>
      </c>
      <c r="H1061" s="13"/>
      <c r="I1061" s="17">
        <f>Таб04_29[[#This Row],[Цена]]*Таб04_29[[#This Row],[Заказ]]</f>
        <v>0</v>
      </c>
      <c r="J1061" s="18" t="s">
        <v>10644</v>
      </c>
      <c r="K1061" s="73" t="str">
        <f t="shared" si="16"/>
        <v/>
      </c>
      <c r="L1061" s="12"/>
    </row>
    <row r="1062" spans="2:12" ht="15.6" x14ac:dyDescent="0.3">
      <c r="B1062" s="34" t="s">
        <v>5113</v>
      </c>
      <c r="C1062" s="14" t="s">
        <v>5114</v>
      </c>
      <c r="D1062" s="13" t="s">
        <v>10415</v>
      </c>
      <c r="E1062" s="13" t="s">
        <v>9965</v>
      </c>
      <c r="F1062" s="27">
        <v>5</v>
      </c>
      <c r="G1062" s="40">
        <v>13.13</v>
      </c>
      <c r="H1062" s="13"/>
      <c r="I1062" s="17">
        <f>Таб04_29[[#This Row],[Цена]]*Таб04_29[[#This Row],[Заказ]]</f>
        <v>0</v>
      </c>
      <c r="J1062" s="18" t="s">
        <v>10644</v>
      </c>
      <c r="K1062" s="73" t="str">
        <f t="shared" si="16"/>
        <v/>
      </c>
      <c r="L1062" s="12"/>
    </row>
    <row r="1063" spans="2:12" ht="15.6" x14ac:dyDescent="0.3">
      <c r="B1063" s="34" t="s">
        <v>5111</v>
      </c>
      <c r="C1063" s="14" t="s">
        <v>5112</v>
      </c>
      <c r="D1063" s="13" t="s">
        <v>10045</v>
      </c>
      <c r="E1063" s="13" t="s">
        <v>9965</v>
      </c>
      <c r="F1063" s="27">
        <v>3</v>
      </c>
      <c r="G1063" s="40">
        <v>15.14</v>
      </c>
      <c r="H1063" s="13"/>
      <c r="I1063" s="17">
        <f>Таб04_29[[#This Row],[Цена]]*Таб04_29[[#This Row],[Заказ]]</f>
        <v>0</v>
      </c>
      <c r="J1063" s="18" t="s">
        <v>10644</v>
      </c>
      <c r="K1063" s="73" t="str">
        <f t="shared" si="16"/>
        <v/>
      </c>
      <c r="L1063" s="12"/>
    </row>
    <row r="1064" spans="2:12" ht="15.6" x14ac:dyDescent="0.3">
      <c r="B1064" s="34" t="s">
        <v>5125</v>
      </c>
      <c r="C1064" s="14" t="s">
        <v>5126</v>
      </c>
      <c r="D1064" s="13" t="s">
        <v>10045</v>
      </c>
      <c r="E1064" s="13" t="s">
        <v>9965</v>
      </c>
      <c r="F1064" s="27">
        <v>3</v>
      </c>
      <c r="G1064" s="40">
        <v>15.14</v>
      </c>
      <c r="H1064" s="13"/>
      <c r="I1064" s="17">
        <f>Таб04_29[[#This Row],[Цена]]*Таб04_29[[#This Row],[Заказ]]</f>
        <v>0</v>
      </c>
      <c r="J1064" s="18" t="s">
        <v>10644</v>
      </c>
      <c r="K1064" s="73" t="str">
        <f t="shared" si="16"/>
        <v/>
      </c>
      <c r="L1064" s="12"/>
    </row>
    <row r="1065" spans="2:12" ht="15.6" x14ac:dyDescent="0.3">
      <c r="B1065" s="34" t="s">
        <v>5646</v>
      </c>
      <c r="C1065" s="14" t="s">
        <v>5647</v>
      </c>
      <c r="D1065" s="13" t="s">
        <v>10415</v>
      </c>
      <c r="E1065" s="13" t="s">
        <v>9965</v>
      </c>
      <c r="F1065" s="27">
        <v>5</v>
      </c>
      <c r="G1065" s="40">
        <v>29.06</v>
      </c>
      <c r="H1065" s="13"/>
      <c r="I1065" s="17">
        <f>Таб04_29[[#This Row],[Цена]]*Таб04_29[[#This Row],[Заказ]]</f>
        <v>0</v>
      </c>
      <c r="J1065" s="18" t="s">
        <v>10644</v>
      </c>
      <c r="K1065" s="73" t="str">
        <f t="shared" si="16"/>
        <v/>
      </c>
      <c r="L1065" s="12"/>
    </row>
    <row r="1066" spans="2:12" ht="15.6" x14ac:dyDescent="0.3">
      <c r="B1066" s="34" t="s">
        <v>5636</v>
      </c>
      <c r="C1066" s="14" t="s">
        <v>5637</v>
      </c>
      <c r="D1066" s="13" t="s">
        <v>10548</v>
      </c>
      <c r="E1066" s="13" t="s">
        <v>9965</v>
      </c>
      <c r="F1066" s="27">
        <v>1</v>
      </c>
      <c r="G1066" s="40">
        <v>4.8499999999999996</v>
      </c>
      <c r="H1066" s="13"/>
      <c r="I1066" s="17">
        <f>Таб04_29[[#This Row],[Цена]]*Таб04_29[[#This Row],[Заказ]]</f>
        <v>0</v>
      </c>
      <c r="J1066" s="18" t="s">
        <v>10644</v>
      </c>
      <c r="K1066" s="73" t="str">
        <f t="shared" si="16"/>
        <v/>
      </c>
      <c r="L1066" s="12"/>
    </row>
    <row r="1067" spans="2:12" ht="15.6" x14ac:dyDescent="0.3">
      <c r="B1067" s="34" t="s">
        <v>4449</v>
      </c>
      <c r="C1067" s="14" t="s">
        <v>4450</v>
      </c>
      <c r="D1067" s="13" t="s">
        <v>10415</v>
      </c>
      <c r="E1067" s="13" t="s">
        <v>9965</v>
      </c>
      <c r="F1067" s="27">
        <v>5</v>
      </c>
      <c r="G1067" s="40">
        <v>21.98</v>
      </c>
      <c r="H1067" s="13"/>
      <c r="I1067" s="17">
        <f>Таб04_29[[#This Row],[Цена]]*Таб04_29[[#This Row],[Заказ]]</f>
        <v>0</v>
      </c>
      <c r="J1067" s="18" t="s">
        <v>10644</v>
      </c>
      <c r="K1067" s="73" t="str">
        <f t="shared" si="16"/>
        <v/>
      </c>
      <c r="L1067" s="12"/>
    </row>
    <row r="1068" spans="2:12" ht="15.6" x14ac:dyDescent="0.3">
      <c r="B1068" s="34" t="s">
        <v>4451</v>
      </c>
      <c r="C1068" s="14" t="s">
        <v>4452</v>
      </c>
      <c r="D1068" s="13" t="s">
        <v>10045</v>
      </c>
      <c r="E1068" s="13" t="s">
        <v>9965</v>
      </c>
      <c r="F1068" s="27">
        <v>3</v>
      </c>
      <c r="G1068" s="40">
        <v>23.64</v>
      </c>
      <c r="H1068" s="13"/>
      <c r="I1068" s="17">
        <f>Таб04_29[[#This Row],[Цена]]*Таб04_29[[#This Row],[Заказ]]</f>
        <v>0</v>
      </c>
      <c r="J1068" s="18" t="s">
        <v>10644</v>
      </c>
      <c r="K1068" s="73" t="str">
        <f t="shared" si="16"/>
        <v/>
      </c>
      <c r="L1068" s="12"/>
    </row>
    <row r="1069" spans="2:12" ht="15.6" x14ac:dyDescent="0.3">
      <c r="B1069" s="34" t="s">
        <v>5659</v>
      </c>
      <c r="C1069" s="14" t="s">
        <v>5660</v>
      </c>
      <c r="D1069" s="13" t="s">
        <v>10045</v>
      </c>
      <c r="E1069" s="13" t="s">
        <v>9965</v>
      </c>
      <c r="F1069" s="27">
        <v>3</v>
      </c>
      <c r="G1069" s="40">
        <v>14.43</v>
      </c>
      <c r="H1069" s="13"/>
      <c r="I1069" s="17">
        <f>Таб04_29[[#This Row],[Цена]]*Таб04_29[[#This Row],[Заказ]]</f>
        <v>0</v>
      </c>
      <c r="J1069" s="18" t="s">
        <v>10644</v>
      </c>
      <c r="K1069" s="73" t="str">
        <f t="shared" si="16"/>
        <v/>
      </c>
      <c r="L1069" s="12"/>
    </row>
    <row r="1070" spans="2:12" ht="15.6" x14ac:dyDescent="0.3">
      <c r="B1070" s="34" t="s">
        <v>5661</v>
      </c>
      <c r="C1070" s="14" t="s">
        <v>5662</v>
      </c>
      <c r="D1070" s="13" t="s">
        <v>10401</v>
      </c>
      <c r="E1070" s="13" t="s">
        <v>9965</v>
      </c>
      <c r="F1070" s="27">
        <v>5</v>
      </c>
      <c r="G1070" s="40">
        <v>11.11</v>
      </c>
      <c r="H1070" s="13"/>
      <c r="I1070" s="17">
        <f>Таб04_29[[#This Row],[Цена]]*Таб04_29[[#This Row],[Заказ]]</f>
        <v>0</v>
      </c>
      <c r="J1070" s="18" t="s">
        <v>10644</v>
      </c>
      <c r="K1070" s="73" t="str">
        <f t="shared" si="16"/>
        <v/>
      </c>
      <c r="L1070" s="12"/>
    </row>
    <row r="1071" spans="2:12" ht="15.6" x14ac:dyDescent="0.3">
      <c r="B1071" s="34" t="s">
        <v>6626</v>
      </c>
      <c r="C1071" s="14" t="s">
        <v>6627</v>
      </c>
      <c r="D1071" s="13" t="s">
        <v>10045</v>
      </c>
      <c r="E1071" s="13" t="s">
        <v>9965</v>
      </c>
      <c r="F1071" s="27">
        <v>3</v>
      </c>
      <c r="G1071" s="40">
        <v>12.31</v>
      </c>
      <c r="H1071" s="13"/>
      <c r="I1071" s="17">
        <f>Таб04_29[[#This Row],[Цена]]*Таб04_29[[#This Row],[Заказ]]</f>
        <v>0</v>
      </c>
      <c r="J1071" s="18" t="s">
        <v>10644</v>
      </c>
      <c r="K1071" s="73" t="str">
        <f t="shared" si="16"/>
        <v/>
      </c>
      <c r="L1071" s="12"/>
    </row>
    <row r="1072" spans="2:12" ht="15.6" x14ac:dyDescent="0.3">
      <c r="B1072" s="34" t="s">
        <v>6628</v>
      </c>
      <c r="C1072" s="14" t="s">
        <v>6629</v>
      </c>
      <c r="D1072" s="13" t="s">
        <v>10045</v>
      </c>
      <c r="E1072" s="13" t="s">
        <v>9965</v>
      </c>
      <c r="F1072" s="27">
        <v>3</v>
      </c>
      <c r="G1072" s="40">
        <v>12.31</v>
      </c>
      <c r="H1072" s="13"/>
      <c r="I1072" s="17">
        <f>Таб04_29[[#This Row],[Цена]]*Таб04_29[[#This Row],[Заказ]]</f>
        <v>0</v>
      </c>
      <c r="J1072" s="18" t="s">
        <v>10644</v>
      </c>
      <c r="K1072" s="73" t="str">
        <f t="shared" si="16"/>
        <v/>
      </c>
      <c r="L1072" s="12"/>
    </row>
    <row r="1073" spans="2:12" ht="15.6" x14ac:dyDescent="0.3">
      <c r="B1073" s="34" t="s">
        <v>6630</v>
      </c>
      <c r="C1073" s="14" t="s">
        <v>6631</v>
      </c>
      <c r="D1073" s="13" t="s">
        <v>10415</v>
      </c>
      <c r="E1073" s="13" t="s">
        <v>9965</v>
      </c>
      <c r="F1073" s="27">
        <v>5</v>
      </c>
      <c r="G1073" s="40">
        <v>10.65</v>
      </c>
      <c r="H1073" s="13"/>
      <c r="I1073" s="17">
        <f>Таб04_29[[#This Row],[Цена]]*Таб04_29[[#This Row],[Заказ]]</f>
        <v>0</v>
      </c>
      <c r="J1073" s="18" t="s">
        <v>10644</v>
      </c>
      <c r="K1073" s="73" t="str">
        <f t="shared" si="16"/>
        <v/>
      </c>
      <c r="L1073" s="12"/>
    </row>
    <row r="1074" spans="2:12" ht="15.6" x14ac:dyDescent="0.3">
      <c r="B1074" s="34" t="s">
        <v>6632</v>
      </c>
      <c r="C1074" s="14" t="s">
        <v>6633</v>
      </c>
      <c r="D1074" s="13" t="s">
        <v>10045</v>
      </c>
      <c r="E1074" s="13" t="s">
        <v>9965</v>
      </c>
      <c r="F1074" s="27">
        <v>3</v>
      </c>
      <c r="G1074" s="40">
        <v>14.79</v>
      </c>
      <c r="H1074" s="13"/>
      <c r="I1074" s="17">
        <f>Таб04_29[[#This Row],[Цена]]*Таб04_29[[#This Row],[Заказ]]</f>
        <v>0</v>
      </c>
      <c r="J1074" s="18" t="s">
        <v>10644</v>
      </c>
      <c r="K1074" s="73" t="str">
        <f t="shared" si="16"/>
        <v/>
      </c>
      <c r="L1074" s="12"/>
    </row>
    <row r="1075" spans="2:12" ht="15.6" x14ac:dyDescent="0.3">
      <c r="B1075" s="34" t="s">
        <v>3871</v>
      </c>
      <c r="C1075" s="14" t="s">
        <v>3872</v>
      </c>
      <c r="D1075" s="13" t="s">
        <v>10045</v>
      </c>
      <c r="E1075" s="13" t="s">
        <v>16</v>
      </c>
      <c r="F1075" s="27">
        <v>3</v>
      </c>
      <c r="G1075" s="40">
        <v>19.39</v>
      </c>
      <c r="H1075" s="13"/>
      <c r="I1075" s="17">
        <f>Таб04_29[[#This Row],[Цена]]*Таб04_29[[#This Row],[Заказ]]</f>
        <v>0</v>
      </c>
      <c r="J1075" s="18" t="s">
        <v>10644</v>
      </c>
      <c r="K1075" s="73" t="str">
        <f t="shared" si="16"/>
        <v/>
      </c>
      <c r="L1075" s="12"/>
    </row>
    <row r="1076" spans="2:12" ht="15.6" x14ac:dyDescent="0.3">
      <c r="B1076" s="34" t="s">
        <v>3861</v>
      </c>
      <c r="C1076" s="14" t="s">
        <v>3862</v>
      </c>
      <c r="D1076" s="13" t="s">
        <v>10045</v>
      </c>
      <c r="E1076" s="13" t="s">
        <v>16</v>
      </c>
      <c r="F1076" s="27">
        <v>3</v>
      </c>
      <c r="G1076" s="40">
        <v>23.64</v>
      </c>
      <c r="H1076" s="13"/>
      <c r="I1076" s="17">
        <f>Таб04_29[[#This Row],[Цена]]*Таб04_29[[#This Row],[Заказ]]</f>
        <v>0</v>
      </c>
      <c r="J1076" s="18" t="s">
        <v>10644</v>
      </c>
      <c r="K1076" s="73" t="str">
        <f t="shared" si="16"/>
        <v/>
      </c>
      <c r="L1076" s="12"/>
    </row>
    <row r="1077" spans="2:12" ht="15.6" x14ac:dyDescent="0.3">
      <c r="B1077" s="34" t="s">
        <v>3863</v>
      </c>
      <c r="C1077" s="14" t="s">
        <v>3864</v>
      </c>
      <c r="D1077" s="13" t="s">
        <v>10220</v>
      </c>
      <c r="E1077" s="13" t="s">
        <v>16</v>
      </c>
      <c r="F1077" s="27">
        <v>3</v>
      </c>
      <c r="G1077" s="40">
        <v>28.38</v>
      </c>
      <c r="H1077" s="13"/>
      <c r="I1077" s="17">
        <f>Таб04_29[[#This Row],[Цена]]*Таб04_29[[#This Row],[Заказ]]</f>
        <v>0</v>
      </c>
      <c r="J1077" s="18" t="s">
        <v>10644</v>
      </c>
      <c r="K1077" s="73" t="str">
        <f t="shared" si="16"/>
        <v/>
      </c>
      <c r="L1077" s="12"/>
    </row>
    <row r="1078" spans="2:12" ht="15.6" x14ac:dyDescent="0.3">
      <c r="B1078" s="34" t="s">
        <v>3865</v>
      </c>
      <c r="C1078" s="14" t="s">
        <v>3866</v>
      </c>
      <c r="D1078" s="13" t="s">
        <v>10546</v>
      </c>
      <c r="E1078" s="13" t="s">
        <v>16</v>
      </c>
      <c r="F1078" s="27">
        <v>5</v>
      </c>
      <c r="G1078" s="40">
        <v>17.13</v>
      </c>
      <c r="H1078" s="13"/>
      <c r="I1078" s="17">
        <f>Таб04_29[[#This Row],[Цена]]*Таб04_29[[#This Row],[Заказ]]</f>
        <v>0</v>
      </c>
      <c r="J1078" s="18" t="s">
        <v>10644</v>
      </c>
      <c r="K1078" s="73" t="str">
        <f t="shared" si="16"/>
        <v/>
      </c>
      <c r="L1078" s="12"/>
    </row>
    <row r="1079" spans="2:12" ht="15.6" x14ac:dyDescent="0.3">
      <c r="B1079" s="34" t="s">
        <v>3867</v>
      </c>
      <c r="C1079" s="14" t="s">
        <v>3868</v>
      </c>
      <c r="D1079" s="13" t="s">
        <v>10415</v>
      </c>
      <c r="E1079" s="13" t="s">
        <v>16</v>
      </c>
      <c r="F1079" s="27">
        <v>5</v>
      </c>
      <c r="G1079" s="40">
        <v>21.27</v>
      </c>
      <c r="H1079" s="13"/>
      <c r="I1079" s="17">
        <f>Таб04_29[[#This Row],[Цена]]*Таб04_29[[#This Row],[Заказ]]</f>
        <v>0</v>
      </c>
      <c r="J1079" s="18" t="s">
        <v>10644</v>
      </c>
      <c r="K1079" s="73" t="str">
        <f t="shared" si="16"/>
        <v/>
      </c>
      <c r="L1079" s="12"/>
    </row>
    <row r="1080" spans="2:12" ht="15.6" x14ac:dyDescent="0.3">
      <c r="B1080" s="34" t="s">
        <v>3869</v>
      </c>
      <c r="C1080" s="14" t="s">
        <v>3870</v>
      </c>
      <c r="D1080" s="13" t="s">
        <v>10045</v>
      </c>
      <c r="E1080" s="13" t="s">
        <v>16</v>
      </c>
      <c r="F1080" s="27">
        <v>3</v>
      </c>
      <c r="G1080" s="40">
        <v>22.93</v>
      </c>
      <c r="H1080" s="13"/>
      <c r="I1080" s="17">
        <f>Таб04_29[[#This Row],[Цена]]*Таб04_29[[#This Row],[Заказ]]</f>
        <v>0</v>
      </c>
      <c r="J1080" s="18" t="s">
        <v>10644</v>
      </c>
      <c r="K1080" s="73" t="str">
        <f t="shared" si="16"/>
        <v/>
      </c>
      <c r="L1080" s="12"/>
    </row>
    <row r="1081" spans="2:12" ht="15.6" x14ac:dyDescent="0.3">
      <c r="B1081" s="34" t="s">
        <v>3917</v>
      </c>
      <c r="C1081" s="14" t="s">
        <v>3918</v>
      </c>
      <c r="D1081" s="13" t="s">
        <v>10045</v>
      </c>
      <c r="E1081" s="13" t="s">
        <v>16</v>
      </c>
      <c r="F1081" s="27">
        <v>3</v>
      </c>
      <c r="G1081" s="40">
        <v>23.64</v>
      </c>
      <c r="H1081" s="13"/>
      <c r="I1081" s="17">
        <f>Таб04_29[[#This Row],[Цена]]*Таб04_29[[#This Row],[Заказ]]</f>
        <v>0</v>
      </c>
      <c r="J1081" s="18" t="s">
        <v>10644</v>
      </c>
      <c r="K1081" s="73" t="str">
        <f t="shared" si="16"/>
        <v/>
      </c>
      <c r="L1081" s="12"/>
    </row>
    <row r="1082" spans="2:12" ht="15.6" x14ac:dyDescent="0.3">
      <c r="B1082" s="34" t="s">
        <v>4009</v>
      </c>
      <c r="C1082" s="14" t="s">
        <v>4010</v>
      </c>
      <c r="D1082" s="13" t="s">
        <v>10045</v>
      </c>
      <c r="E1082" s="13" t="s">
        <v>16</v>
      </c>
      <c r="F1082" s="27">
        <v>3</v>
      </c>
      <c r="G1082" s="40">
        <v>23.64</v>
      </c>
      <c r="H1082" s="13"/>
      <c r="I1082" s="17">
        <f>Таб04_29[[#This Row],[Цена]]*Таб04_29[[#This Row],[Заказ]]</f>
        <v>0</v>
      </c>
      <c r="J1082" s="18" t="s">
        <v>10644</v>
      </c>
      <c r="K1082" s="73" t="str">
        <f t="shared" si="16"/>
        <v/>
      </c>
      <c r="L1082" s="12"/>
    </row>
    <row r="1083" spans="2:12" ht="15.6" x14ac:dyDescent="0.3">
      <c r="B1083" s="34" t="s">
        <v>4011</v>
      </c>
      <c r="C1083" s="14" t="s">
        <v>4012</v>
      </c>
      <c r="D1083" s="13" t="s">
        <v>10415</v>
      </c>
      <c r="E1083" s="13" t="s">
        <v>16</v>
      </c>
      <c r="F1083" s="27">
        <v>5</v>
      </c>
      <c r="G1083" s="40">
        <v>21.27</v>
      </c>
      <c r="H1083" s="13"/>
      <c r="I1083" s="17">
        <f>Таб04_29[[#This Row],[Цена]]*Таб04_29[[#This Row],[Заказ]]</f>
        <v>0</v>
      </c>
      <c r="J1083" s="18" t="s">
        <v>10644</v>
      </c>
      <c r="K1083" s="73" t="str">
        <f t="shared" si="16"/>
        <v/>
      </c>
      <c r="L1083" s="12"/>
    </row>
    <row r="1084" spans="2:12" ht="15.6" x14ac:dyDescent="0.3">
      <c r="B1084" s="34" t="s">
        <v>4015</v>
      </c>
      <c r="C1084" s="14" t="s">
        <v>4016</v>
      </c>
      <c r="D1084" s="13" t="s">
        <v>10547</v>
      </c>
      <c r="E1084" s="13" t="s">
        <v>16</v>
      </c>
      <c r="F1084" s="27">
        <v>5</v>
      </c>
      <c r="G1084" s="40">
        <v>20.32</v>
      </c>
      <c r="H1084" s="13"/>
      <c r="I1084" s="17">
        <f>Таб04_29[[#This Row],[Цена]]*Таб04_29[[#This Row],[Заказ]]</f>
        <v>0</v>
      </c>
      <c r="J1084" s="18" t="s">
        <v>10644</v>
      </c>
      <c r="K1084" s="73" t="str">
        <f t="shared" si="16"/>
        <v/>
      </c>
      <c r="L1084" s="12"/>
    </row>
    <row r="1085" spans="2:12" ht="15.6" x14ac:dyDescent="0.3">
      <c r="B1085" s="34" t="s">
        <v>4017</v>
      </c>
      <c r="C1085" s="14" t="s">
        <v>4018</v>
      </c>
      <c r="D1085" s="13" t="s">
        <v>10045</v>
      </c>
      <c r="E1085" s="13" t="s">
        <v>16</v>
      </c>
      <c r="F1085" s="27">
        <v>3</v>
      </c>
      <c r="G1085" s="40">
        <v>22.93</v>
      </c>
      <c r="H1085" s="13"/>
      <c r="I1085" s="17">
        <f>Таб04_29[[#This Row],[Цена]]*Таб04_29[[#This Row],[Заказ]]</f>
        <v>0</v>
      </c>
      <c r="J1085" s="18" t="s">
        <v>10644</v>
      </c>
      <c r="K1085" s="73" t="str">
        <f t="shared" si="16"/>
        <v/>
      </c>
      <c r="L1085" s="12"/>
    </row>
    <row r="1086" spans="2:12" ht="15.6" x14ac:dyDescent="0.3">
      <c r="B1086" s="34" t="s">
        <v>4019</v>
      </c>
      <c r="C1086" s="14" t="s">
        <v>4020</v>
      </c>
      <c r="D1086" s="13" t="s">
        <v>10045</v>
      </c>
      <c r="E1086" s="13" t="s">
        <v>16</v>
      </c>
      <c r="F1086" s="27">
        <v>3</v>
      </c>
      <c r="G1086" s="40">
        <v>23.99</v>
      </c>
      <c r="H1086" s="13"/>
      <c r="I1086" s="17">
        <f>Таб04_29[[#This Row],[Цена]]*Таб04_29[[#This Row],[Заказ]]</f>
        <v>0</v>
      </c>
      <c r="J1086" s="18" t="s">
        <v>10644</v>
      </c>
      <c r="K1086" s="73" t="str">
        <f t="shared" si="16"/>
        <v/>
      </c>
      <c r="L1086" s="12"/>
    </row>
    <row r="1087" spans="2:12" ht="15.6" x14ac:dyDescent="0.3">
      <c r="B1087" s="34" t="s">
        <v>4021</v>
      </c>
      <c r="C1087" s="14" t="s">
        <v>4022</v>
      </c>
      <c r="D1087" s="13" t="s">
        <v>10415</v>
      </c>
      <c r="E1087" s="13" t="s">
        <v>16</v>
      </c>
      <c r="F1087" s="27">
        <v>5</v>
      </c>
      <c r="G1087" s="40">
        <v>21.98</v>
      </c>
      <c r="H1087" s="13"/>
      <c r="I1087" s="17">
        <f>Таб04_29[[#This Row],[Цена]]*Таб04_29[[#This Row],[Заказ]]</f>
        <v>0</v>
      </c>
      <c r="J1087" s="18" t="s">
        <v>10644</v>
      </c>
      <c r="K1087" s="73" t="str">
        <f t="shared" si="16"/>
        <v/>
      </c>
      <c r="L1087" s="12"/>
    </row>
    <row r="1088" spans="2:12" ht="15.6" x14ac:dyDescent="0.3">
      <c r="B1088" s="34" t="s">
        <v>4013</v>
      </c>
      <c r="C1088" s="14" t="s">
        <v>4014</v>
      </c>
      <c r="D1088" s="13" t="s">
        <v>10045</v>
      </c>
      <c r="E1088" s="13" t="s">
        <v>16</v>
      </c>
      <c r="F1088" s="27">
        <v>3</v>
      </c>
      <c r="G1088" s="40">
        <v>15.49</v>
      </c>
      <c r="H1088" s="13"/>
      <c r="I1088" s="17">
        <f>Таб04_29[[#This Row],[Цена]]*Таб04_29[[#This Row],[Заказ]]</f>
        <v>0</v>
      </c>
      <c r="J1088" s="18" t="s">
        <v>10644</v>
      </c>
      <c r="K1088" s="73" t="str">
        <f t="shared" si="16"/>
        <v/>
      </c>
      <c r="L1088" s="12"/>
    </row>
    <row r="1089" spans="2:12" ht="15.6" x14ac:dyDescent="0.3">
      <c r="B1089" s="34" t="s">
        <v>3993</v>
      </c>
      <c r="C1089" s="14" t="s">
        <v>3994</v>
      </c>
      <c r="D1089" s="13" t="s">
        <v>10415</v>
      </c>
      <c r="E1089" s="13" t="s">
        <v>16</v>
      </c>
      <c r="F1089" s="27">
        <v>5</v>
      </c>
      <c r="G1089" s="40">
        <v>21.27</v>
      </c>
      <c r="H1089" s="13"/>
      <c r="I1089" s="17">
        <f>Таб04_29[[#This Row],[Цена]]*Таб04_29[[#This Row],[Заказ]]</f>
        <v>0</v>
      </c>
      <c r="J1089" s="18" t="s">
        <v>10644</v>
      </c>
      <c r="K1089" s="73" t="str">
        <f t="shared" si="16"/>
        <v/>
      </c>
      <c r="L1089" s="12"/>
    </row>
    <row r="1090" spans="2:12" ht="15.6" x14ac:dyDescent="0.3">
      <c r="B1090" s="34" t="s">
        <v>3995</v>
      </c>
      <c r="C1090" s="14" t="s">
        <v>3996</v>
      </c>
      <c r="D1090" s="13" t="s">
        <v>10045</v>
      </c>
      <c r="E1090" s="13" t="s">
        <v>16</v>
      </c>
      <c r="F1090" s="27">
        <v>3</v>
      </c>
      <c r="G1090" s="40">
        <v>23.64</v>
      </c>
      <c r="H1090" s="13"/>
      <c r="I1090" s="17">
        <f>Таб04_29[[#This Row],[Цена]]*Таб04_29[[#This Row],[Заказ]]</f>
        <v>0</v>
      </c>
      <c r="J1090" s="18" t="s">
        <v>10644</v>
      </c>
      <c r="K1090" s="73" t="str">
        <f t="shared" si="16"/>
        <v/>
      </c>
      <c r="L1090" s="12"/>
    </row>
    <row r="1091" spans="2:12" ht="15.6" x14ac:dyDescent="0.3">
      <c r="B1091" s="34" t="s">
        <v>3999</v>
      </c>
      <c r="C1091" s="14" t="s">
        <v>4000</v>
      </c>
      <c r="D1091" s="13" t="s">
        <v>10045</v>
      </c>
      <c r="E1091" s="13" t="s">
        <v>16</v>
      </c>
      <c r="F1091" s="27">
        <v>3</v>
      </c>
      <c r="G1091" s="40">
        <v>23.64</v>
      </c>
      <c r="H1091" s="13"/>
      <c r="I1091" s="17">
        <f>Таб04_29[[#This Row],[Цена]]*Таб04_29[[#This Row],[Заказ]]</f>
        <v>0</v>
      </c>
      <c r="J1091" s="18" t="s">
        <v>10644</v>
      </c>
      <c r="K1091" s="73" t="str">
        <f t="shared" si="16"/>
        <v/>
      </c>
      <c r="L1091" s="12"/>
    </row>
    <row r="1092" spans="2:12" ht="15.6" x14ac:dyDescent="0.3">
      <c r="B1092" s="34" t="s">
        <v>4001</v>
      </c>
      <c r="C1092" s="14" t="s">
        <v>4002</v>
      </c>
      <c r="D1092" s="13" t="s">
        <v>10547</v>
      </c>
      <c r="E1092" s="13" t="s">
        <v>16</v>
      </c>
      <c r="F1092" s="27">
        <v>5</v>
      </c>
      <c r="G1092" s="40">
        <v>20.32</v>
      </c>
      <c r="H1092" s="13"/>
      <c r="I1092" s="17">
        <f>Таб04_29[[#This Row],[Цена]]*Таб04_29[[#This Row],[Заказ]]</f>
        <v>0</v>
      </c>
      <c r="J1092" s="18" t="s">
        <v>10644</v>
      </c>
      <c r="K1092" s="73" t="str">
        <f t="shared" si="16"/>
        <v/>
      </c>
      <c r="L1092" s="12"/>
    </row>
    <row r="1093" spans="2:12" ht="15.6" x14ac:dyDescent="0.3">
      <c r="B1093" s="34" t="s">
        <v>3997</v>
      </c>
      <c r="C1093" s="14" t="s">
        <v>3998</v>
      </c>
      <c r="D1093" s="13" t="s">
        <v>10045</v>
      </c>
      <c r="E1093" s="13" t="s">
        <v>16</v>
      </c>
      <c r="F1093" s="27">
        <v>3</v>
      </c>
      <c r="G1093" s="40">
        <v>23.64</v>
      </c>
      <c r="H1093" s="13"/>
      <c r="I1093" s="17">
        <f>Таб04_29[[#This Row],[Цена]]*Таб04_29[[#This Row],[Заказ]]</f>
        <v>0</v>
      </c>
      <c r="J1093" s="18" t="s">
        <v>10644</v>
      </c>
      <c r="K1093" s="73" t="str">
        <f t="shared" si="16"/>
        <v/>
      </c>
      <c r="L1093" s="12"/>
    </row>
    <row r="1094" spans="2:12" ht="15.6" x14ac:dyDescent="0.3">
      <c r="B1094" s="34" t="s">
        <v>4003</v>
      </c>
      <c r="C1094" s="14" t="s">
        <v>4004</v>
      </c>
      <c r="D1094" s="13" t="s">
        <v>10045</v>
      </c>
      <c r="E1094" s="13" t="s">
        <v>16</v>
      </c>
      <c r="F1094" s="27">
        <v>3</v>
      </c>
      <c r="G1094" s="40">
        <v>23.64</v>
      </c>
      <c r="H1094" s="13"/>
      <c r="I1094" s="17">
        <f>Таб04_29[[#This Row],[Цена]]*Таб04_29[[#This Row],[Заказ]]</f>
        <v>0</v>
      </c>
      <c r="J1094" s="18" t="s">
        <v>10644</v>
      </c>
      <c r="K1094" s="73" t="str">
        <f t="shared" ref="K1094:K1157" si="17">IF(AND($K$4&gt;0,$K$4&lt;300),"Минимальный заказ по вкладке 300 евро","")</f>
        <v/>
      </c>
      <c r="L1094" s="12"/>
    </row>
    <row r="1095" spans="2:12" ht="15.6" x14ac:dyDescent="0.3">
      <c r="B1095" s="34" t="s">
        <v>4005</v>
      </c>
      <c r="C1095" s="14" t="s">
        <v>4006</v>
      </c>
      <c r="D1095" s="13" t="s">
        <v>10045</v>
      </c>
      <c r="E1095" s="13" t="s">
        <v>16</v>
      </c>
      <c r="F1095" s="27">
        <v>3</v>
      </c>
      <c r="G1095" s="40">
        <v>23.64</v>
      </c>
      <c r="H1095" s="13"/>
      <c r="I1095" s="17">
        <f>Таб04_29[[#This Row],[Цена]]*Таб04_29[[#This Row],[Заказ]]</f>
        <v>0</v>
      </c>
      <c r="J1095" s="18" t="s">
        <v>10644</v>
      </c>
      <c r="K1095" s="73" t="str">
        <f t="shared" si="17"/>
        <v/>
      </c>
      <c r="L1095" s="12"/>
    </row>
    <row r="1096" spans="2:12" ht="15.6" x14ac:dyDescent="0.3">
      <c r="B1096" s="34" t="s">
        <v>4007</v>
      </c>
      <c r="C1096" s="14" t="s">
        <v>4008</v>
      </c>
      <c r="D1096" s="13" t="s">
        <v>10415</v>
      </c>
      <c r="E1096" s="13" t="s">
        <v>16</v>
      </c>
      <c r="F1096" s="27">
        <v>5</v>
      </c>
      <c r="G1096" s="40">
        <v>21.98</v>
      </c>
      <c r="H1096" s="13"/>
      <c r="I1096" s="17">
        <f>Таб04_29[[#This Row],[Цена]]*Таб04_29[[#This Row],[Заказ]]</f>
        <v>0</v>
      </c>
      <c r="J1096" s="18" t="s">
        <v>10644</v>
      </c>
      <c r="K1096" s="73" t="str">
        <f t="shared" si="17"/>
        <v/>
      </c>
      <c r="L1096" s="12"/>
    </row>
    <row r="1097" spans="2:12" ht="15.6" x14ac:dyDescent="0.3">
      <c r="B1097" s="34" t="s">
        <v>3987</v>
      </c>
      <c r="C1097" s="14" t="s">
        <v>3988</v>
      </c>
      <c r="D1097" s="13" t="s">
        <v>10220</v>
      </c>
      <c r="E1097" s="13" t="s">
        <v>16</v>
      </c>
      <c r="F1097" s="27">
        <v>3</v>
      </c>
      <c r="G1097" s="40">
        <v>30.86</v>
      </c>
      <c r="H1097" s="13"/>
      <c r="I1097" s="17">
        <f>Таб04_29[[#This Row],[Цена]]*Таб04_29[[#This Row],[Заказ]]</f>
        <v>0</v>
      </c>
      <c r="J1097" s="18" t="s">
        <v>10644</v>
      </c>
      <c r="K1097" s="73" t="str">
        <f t="shared" si="17"/>
        <v/>
      </c>
      <c r="L1097" s="12"/>
    </row>
    <row r="1098" spans="2:12" ht="15.6" x14ac:dyDescent="0.3">
      <c r="B1098" s="34" t="s">
        <v>3989</v>
      </c>
      <c r="C1098" s="14" t="s">
        <v>3990</v>
      </c>
      <c r="D1098" s="13" t="s">
        <v>10045</v>
      </c>
      <c r="E1098" s="13" t="s">
        <v>16</v>
      </c>
      <c r="F1098" s="27">
        <v>3</v>
      </c>
      <c r="G1098" s="40">
        <v>23.64</v>
      </c>
      <c r="H1098" s="13"/>
      <c r="I1098" s="17">
        <f>Таб04_29[[#This Row],[Цена]]*Таб04_29[[#This Row],[Заказ]]</f>
        <v>0</v>
      </c>
      <c r="J1098" s="18" t="s">
        <v>10644</v>
      </c>
      <c r="K1098" s="73" t="str">
        <f t="shared" si="17"/>
        <v/>
      </c>
      <c r="L1098" s="12"/>
    </row>
    <row r="1099" spans="2:12" ht="15.6" x14ac:dyDescent="0.3">
      <c r="B1099" s="34" t="s">
        <v>3991</v>
      </c>
      <c r="C1099" s="14" t="s">
        <v>3992</v>
      </c>
      <c r="D1099" s="13" t="s">
        <v>10415</v>
      </c>
      <c r="E1099" s="13" t="s">
        <v>16</v>
      </c>
      <c r="F1099" s="27">
        <v>5</v>
      </c>
      <c r="G1099" s="40">
        <v>21.27</v>
      </c>
      <c r="H1099" s="13"/>
      <c r="I1099" s="17">
        <f>Таб04_29[[#This Row],[Цена]]*Таб04_29[[#This Row],[Заказ]]</f>
        <v>0</v>
      </c>
      <c r="J1099" s="18" t="s">
        <v>10644</v>
      </c>
      <c r="K1099" s="73" t="str">
        <f t="shared" si="17"/>
        <v/>
      </c>
      <c r="L1099" s="12"/>
    </row>
    <row r="1100" spans="2:12" ht="15.6" x14ac:dyDescent="0.3">
      <c r="B1100" s="34" t="s">
        <v>3873</v>
      </c>
      <c r="C1100" s="14" t="s">
        <v>3874</v>
      </c>
      <c r="D1100" s="13" t="s">
        <v>10045</v>
      </c>
      <c r="E1100" s="13" t="s">
        <v>16</v>
      </c>
      <c r="F1100" s="27">
        <v>3</v>
      </c>
      <c r="G1100" s="40">
        <v>23.64</v>
      </c>
      <c r="H1100" s="13"/>
      <c r="I1100" s="17">
        <f>Таб04_29[[#This Row],[Цена]]*Таб04_29[[#This Row],[Заказ]]</f>
        <v>0</v>
      </c>
      <c r="J1100" s="18" t="s">
        <v>10644</v>
      </c>
      <c r="K1100" s="73" t="str">
        <f t="shared" si="17"/>
        <v/>
      </c>
      <c r="L1100" s="12"/>
    </row>
    <row r="1101" spans="2:12" ht="15.6" x14ac:dyDescent="0.3">
      <c r="B1101" s="34" t="s">
        <v>3875</v>
      </c>
      <c r="C1101" s="14" t="s">
        <v>3876</v>
      </c>
      <c r="D1101" s="13" t="s">
        <v>10045</v>
      </c>
      <c r="E1101" s="13" t="s">
        <v>16</v>
      </c>
      <c r="F1101" s="27">
        <v>3</v>
      </c>
      <c r="G1101" s="40">
        <v>23.64</v>
      </c>
      <c r="H1101" s="13"/>
      <c r="I1101" s="17">
        <f>Таб04_29[[#This Row],[Цена]]*Таб04_29[[#This Row],[Заказ]]</f>
        <v>0</v>
      </c>
      <c r="J1101" s="18" t="s">
        <v>10644</v>
      </c>
      <c r="K1101" s="73" t="str">
        <f t="shared" si="17"/>
        <v/>
      </c>
      <c r="L1101" s="12"/>
    </row>
    <row r="1102" spans="2:12" ht="15.6" x14ac:dyDescent="0.3">
      <c r="B1102" s="34" t="s">
        <v>3877</v>
      </c>
      <c r="C1102" s="14" t="s">
        <v>3878</v>
      </c>
      <c r="D1102" s="13" t="s">
        <v>10546</v>
      </c>
      <c r="E1102" s="13" t="s">
        <v>16</v>
      </c>
      <c r="F1102" s="27">
        <v>5</v>
      </c>
      <c r="G1102" s="40">
        <v>20.32</v>
      </c>
      <c r="H1102" s="13"/>
      <c r="I1102" s="17">
        <f>Таб04_29[[#This Row],[Цена]]*Таб04_29[[#This Row],[Заказ]]</f>
        <v>0</v>
      </c>
      <c r="J1102" s="18" t="s">
        <v>10644</v>
      </c>
      <c r="K1102" s="73" t="str">
        <f t="shared" si="17"/>
        <v/>
      </c>
      <c r="L1102" s="12"/>
    </row>
    <row r="1103" spans="2:12" ht="15.6" x14ac:dyDescent="0.3">
      <c r="B1103" s="34" t="s">
        <v>3923</v>
      </c>
      <c r="C1103" s="14" t="s">
        <v>3924</v>
      </c>
      <c r="D1103" s="13" t="s">
        <v>10415</v>
      </c>
      <c r="E1103" s="13" t="s">
        <v>16</v>
      </c>
      <c r="F1103" s="27">
        <v>5</v>
      </c>
      <c r="G1103" s="40">
        <v>21.27</v>
      </c>
      <c r="H1103" s="13"/>
      <c r="I1103" s="17">
        <f>Таб04_29[[#This Row],[Цена]]*Таб04_29[[#This Row],[Заказ]]</f>
        <v>0</v>
      </c>
      <c r="J1103" s="18" t="s">
        <v>10644</v>
      </c>
      <c r="K1103" s="73" t="str">
        <f t="shared" si="17"/>
        <v/>
      </c>
      <c r="L1103" s="12"/>
    </row>
    <row r="1104" spans="2:12" ht="15.6" x14ac:dyDescent="0.3">
      <c r="B1104" s="34" t="s">
        <v>3925</v>
      </c>
      <c r="C1104" s="14" t="s">
        <v>3926</v>
      </c>
      <c r="D1104" s="13" t="s">
        <v>10546</v>
      </c>
      <c r="E1104" s="13" t="s">
        <v>16</v>
      </c>
      <c r="F1104" s="27">
        <v>5</v>
      </c>
      <c r="G1104" s="40">
        <v>17.13</v>
      </c>
      <c r="H1104" s="13"/>
      <c r="I1104" s="17">
        <f>Таб04_29[[#This Row],[Цена]]*Таб04_29[[#This Row],[Заказ]]</f>
        <v>0</v>
      </c>
      <c r="J1104" s="18" t="s">
        <v>10644</v>
      </c>
      <c r="K1104" s="73" t="str">
        <f t="shared" si="17"/>
        <v/>
      </c>
      <c r="L1104" s="12"/>
    </row>
    <row r="1105" spans="2:12" ht="15.6" x14ac:dyDescent="0.3">
      <c r="B1105" s="34" t="s">
        <v>3927</v>
      </c>
      <c r="C1105" s="14" t="s">
        <v>3928</v>
      </c>
      <c r="D1105" s="13" t="s">
        <v>10045</v>
      </c>
      <c r="E1105" s="13" t="s">
        <v>16</v>
      </c>
      <c r="F1105" s="27">
        <v>3</v>
      </c>
      <c r="G1105" s="40">
        <v>23.64</v>
      </c>
      <c r="H1105" s="13"/>
      <c r="I1105" s="17">
        <f>Таб04_29[[#This Row],[Цена]]*Таб04_29[[#This Row],[Заказ]]</f>
        <v>0</v>
      </c>
      <c r="J1105" s="18" t="s">
        <v>10644</v>
      </c>
      <c r="K1105" s="73" t="str">
        <f t="shared" si="17"/>
        <v/>
      </c>
      <c r="L1105" s="12"/>
    </row>
    <row r="1106" spans="2:12" ht="15.6" x14ac:dyDescent="0.3">
      <c r="B1106" s="34" t="s">
        <v>3929</v>
      </c>
      <c r="C1106" s="14" t="s">
        <v>3930</v>
      </c>
      <c r="D1106" s="13" t="s">
        <v>10045</v>
      </c>
      <c r="E1106" s="13" t="s">
        <v>16</v>
      </c>
      <c r="F1106" s="27">
        <v>3</v>
      </c>
      <c r="G1106" s="40">
        <v>24.7</v>
      </c>
      <c r="H1106" s="13"/>
      <c r="I1106" s="17">
        <f>Таб04_29[[#This Row],[Цена]]*Таб04_29[[#This Row],[Заказ]]</f>
        <v>0</v>
      </c>
      <c r="J1106" s="18" t="s">
        <v>10644</v>
      </c>
      <c r="K1106" s="73" t="str">
        <f t="shared" si="17"/>
        <v/>
      </c>
      <c r="L1106" s="12"/>
    </row>
    <row r="1107" spans="2:12" ht="15.6" x14ac:dyDescent="0.3">
      <c r="B1107" s="34" t="s">
        <v>3931</v>
      </c>
      <c r="C1107" s="14" t="s">
        <v>3932</v>
      </c>
      <c r="D1107" s="13" t="s">
        <v>10220</v>
      </c>
      <c r="E1107" s="13" t="s">
        <v>16</v>
      </c>
      <c r="F1107" s="27">
        <v>3</v>
      </c>
      <c r="G1107" s="40">
        <v>29.09</v>
      </c>
      <c r="H1107" s="13"/>
      <c r="I1107" s="17">
        <f>Таб04_29[[#This Row],[Цена]]*Таб04_29[[#This Row],[Заказ]]</f>
        <v>0</v>
      </c>
      <c r="J1107" s="18" t="s">
        <v>10644</v>
      </c>
      <c r="K1107" s="73" t="str">
        <f t="shared" si="17"/>
        <v/>
      </c>
      <c r="L1107" s="12"/>
    </row>
    <row r="1108" spans="2:12" ht="15.6" x14ac:dyDescent="0.3">
      <c r="B1108" s="34" t="s">
        <v>3933</v>
      </c>
      <c r="C1108" s="14" t="s">
        <v>3934</v>
      </c>
      <c r="D1108" s="13" t="s">
        <v>10045</v>
      </c>
      <c r="E1108" s="13" t="s">
        <v>16</v>
      </c>
      <c r="F1108" s="27">
        <v>3</v>
      </c>
      <c r="G1108" s="40">
        <v>19.39</v>
      </c>
      <c r="H1108" s="13"/>
      <c r="I1108" s="17">
        <f>Таб04_29[[#This Row],[Цена]]*Таб04_29[[#This Row],[Заказ]]</f>
        <v>0</v>
      </c>
      <c r="J1108" s="18" t="s">
        <v>10644</v>
      </c>
      <c r="K1108" s="73" t="str">
        <f t="shared" si="17"/>
        <v/>
      </c>
      <c r="L1108" s="12"/>
    </row>
    <row r="1109" spans="2:12" ht="15.6" x14ac:dyDescent="0.3">
      <c r="B1109" s="34" t="s">
        <v>3935</v>
      </c>
      <c r="C1109" s="14" t="s">
        <v>3936</v>
      </c>
      <c r="D1109" s="13" t="s">
        <v>10546</v>
      </c>
      <c r="E1109" s="13" t="s">
        <v>16</v>
      </c>
      <c r="F1109" s="27">
        <v>5</v>
      </c>
      <c r="G1109" s="40">
        <v>19.61</v>
      </c>
      <c r="H1109" s="13"/>
      <c r="I1109" s="17">
        <f>Таб04_29[[#This Row],[Цена]]*Таб04_29[[#This Row],[Заказ]]</f>
        <v>0</v>
      </c>
      <c r="J1109" s="18" t="s">
        <v>10644</v>
      </c>
      <c r="K1109" s="73" t="str">
        <f t="shared" si="17"/>
        <v/>
      </c>
      <c r="L1109" s="12"/>
    </row>
    <row r="1110" spans="2:12" ht="15.6" x14ac:dyDescent="0.3">
      <c r="B1110" s="34" t="s">
        <v>3937</v>
      </c>
      <c r="C1110" s="14" t="s">
        <v>3938</v>
      </c>
      <c r="D1110" s="13" t="s">
        <v>10546</v>
      </c>
      <c r="E1110" s="13" t="s">
        <v>16</v>
      </c>
      <c r="F1110" s="27">
        <v>5</v>
      </c>
      <c r="G1110" s="40">
        <v>20.32</v>
      </c>
      <c r="H1110" s="13"/>
      <c r="I1110" s="17">
        <f>Таб04_29[[#This Row],[Цена]]*Таб04_29[[#This Row],[Заказ]]</f>
        <v>0</v>
      </c>
      <c r="J1110" s="18" t="s">
        <v>10644</v>
      </c>
      <c r="K1110" s="73" t="str">
        <f t="shared" si="17"/>
        <v/>
      </c>
      <c r="L1110" s="12"/>
    </row>
    <row r="1111" spans="2:12" ht="15.6" x14ac:dyDescent="0.3">
      <c r="B1111" s="34" t="s">
        <v>3939</v>
      </c>
      <c r="C1111" s="14" t="s">
        <v>3940</v>
      </c>
      <c r="D1111" s="13" t="s">
        <v>10415</v>
      </c>
      <c r="E1111" s="13" t="s">
        <v>16</v>
      </c>
      <c r="F1111" s="27">
        <v>5</v>
      </c>
      <c r="G1111" s="40">
        <v>21.98</v>
      </c>
      <c r="H1111" s="13"/>
      <c r="I1111" s="17">
        <f>Таб04_29[[#This Row],[Цена]]*Таб04_29[[#This Row],[Заказ]]</f>
        <v>0</v>
      </c>
      <c r="J1111" s="18" t="s">
        <v>10644</v>
      </c>
      <c r="K1111" s="73" t="str">
        <f t="shared" si="17"/>
        <v/>
      </c>
      <c r="L1111" s="12"/>
    </row>
    <row r="1112" spans="2:12" ht="15.6" x14ac:dyDescent="0.3">
      <c r="B1112" s="34" t="s">
        <v>3941</v>
      </c>
      <c r="C1112" s="14" t="s">
        <v>3942</v>
      </c>
      <c r="D1112" s="13" t="s">
        <v>10546</v>
      </c>
      <c r="E1112" s="13" t="s">
        <v>16</v>
      </c>
      <c r="F1112" s="27">
        <v>5</v>
      </c>
      <c r="G1112" s="40">
        <v>17.13</v>
      </c>
      <c r="H1112" s="13"/>
      <c r="I1112" s="17">
        <f>Таб04_29[[#This Row],[Цена]]*Таб04_29[[#This Row],[Заказ]]</f>
        <v>0</v>
      </c>
      <c r="J1112" s="18" t="s">
        <v>10644</v>
      </c>
      <c r="K1112" s="73" t="str">
        <f t="shared" si="17"/>
        <v/>
      </c>
      <c r="L1112" s="12"/>
    </row>
    <row r="1113" spans="2:12" ht="15.6" x14ac:dyDescent="0.3">
      <c r="B1113" s="34" t="s">
        <v>3943</v>
      </c>
      <c r="C1113" s="14" t="s">
        <v>3944</v>
      </c>
      <c r="D1113" s="13" t="s">
        <v>10546</v>
      </c>
      <c r="E1113" s="13" t="s">
        <v>16</v>
      </c>
      <c r="F1113" s="27">
        <v>5</v>
      </c>
      <c r="G1113" s="40">
        <v>17.13</v>
      </c>
      <c r="H1113" s="13"/>
      <c r="I1113" s="17">
        <f>Таб04_29[[#This Row],[Цена]]*Таб04_29[[#This Row],[Заказ]]</f>
        <v>0</v>
      </c>
      <c r="J1113" s="18" t="s">
        <v>10644</v>
      </c>
      <c r="K1113" s="73" t="str">
        <f t="shared" si="17"/>
        <v/>
      </c>
      <c r="L1113" s="12"/>
    </row>
    <row r="1114" spans="2:12" ht="15.6" x14ac:dyDescent="0.3">
      <c r="B1114" s="34" t="s">
        <v>3945</v>
      </c>
      <c r="C1114" s="14" t="s">
        <v>3946</v>
      </c>
      <c r="D1114" s="13" t="s">
        <v>10045</v>
      </c>
      <c r="E1114" s="13" t="s">
        <v>16</v>
      </c>
      <c r="F1114" s="27">
        <v>3</v>
      </c>
      <c r="G1114" s="40">
        <v>23.64</v>
      </c>
      <c r="H1114" s="13"/>
      <c r="I1114" s="17">
        <f>Таб04_29[[#This Row],[Цена]]*Таб04_29[[#This Row],[Заказ]]</f>
        <v>0</v>
      </c>
      <c r="J1114" s="18" t="s">
        <v>10644</v>
      </c>
      <c r="K1114" s="73" t="str">
        <f t="shared" si="17"/>
        <v/>
      </c>
      <c r="L1114" s="12"/>
    </row>
    <row r="1115" spans="2:12" ht="15.6" x14ac:dyDescent="0.3">
      <c r="B1115" s="34" t="s">
        <v>3947</v>
      </c>
      <c r="C1115" s="14" t="s">
        <v>3948</v>
      </c>
      <c r="D1115" s="13" t="s">
        <v>10415</v>
      </c>
      <c r="E1115" s="13" t="s">
        <v>16</v>
      </c>
      <c r="F1115" s="27">
        <v>5</v>
      </c>
      <c r="G1115" s="40">
        <v>21.27</v>
      </c>
      <c r="H1115" s="13"/>
      <c r="I1115" s="17">
        <f>Таб04_29[[#This Row],[Цена]]*Таб04_29[[#This Row],[Заказ]]</f>
        <v>0</v>
      </c>
      <c r="J1115" s="18" t="s">
        <v>10644</v>
      </c>
      <c r="K1115" s="73" t="str">
        <f t="shared" si="17"/>
        <v/>
      </c>
      <c r="L1115" s="12"/>
    </row>
    <row r="1116" spans="2:12" ht="15.6" x14ac:dyDescent="0.3">
      <c r="B1116" s="34" t="s">
        <v>3949</v>
      </c>
      <c r="C1116" s="14" t="s">
        <v>3950</v>
      </c>
      <c r="D1116" s="13" t="s">
        <v>10546</v>
      </c>
      <c r="E1116" s="13" t="s">
        <v>16</v>
      </c>
      <c r="F1116" s="27">
        <v>5</v>
      </c>
      <c r="G1116" s="40">
        <v>17.13</v>
      </c>
      <c r="H1116" s="13"/>
      <c r="I1116" s="17">
        <f>Таб04_29[[#This Row],[Цена]]*Таб04_29[[#This Row],[Заказ]]</f>
        <v>0</v>
      </c>
      <c r="J1116" s="18" t="s">
        <v>10644</v>
      </c>
      <c r="K1116" s="73" t="str">
        <f t="shared" si="17"/>
        <v/>
      </c>
      <c r="L1116" s="12"/>
    </row>
    <row r="1117" spans="2:12" ht="15.6" x14ac:dyDescent="0.3">
      <c r="B1117" s="34" t="s">
        <v>3951</v>
      </c>
      <c r="C1117" s="14" t="s">
        <v>3952</v>
      </c>
      <c r="D1117" s="13" t="s">
        <v>10045</v>
      </c>
      <c r="E1117" s="13" t="s">
        <v>16</v>
      </c>
      <c r="F1117" s="27">
        <v>3</v>
      </c>
      <c r="G1117" s="40">
        <v>22.93</v>
      </c>
      <c r="H1117" s="13"/>
      <c r="I1117" s="17">
        <f>Таб04_29[[#This Row],[Цена]]*Таб04_29[[#This Row],[Заказ]]</f>
        <v>0</v>
      </c>
      <c r="J1117" s="18" t="s">
        <v>10644</v>
      </c>
      <c r="K1117" s="73" t="str">
        <f t="shared" si="17"/>
        <v/>
      </c>
      <c r="L1117" s="12"/>
    </row>
    <row r="1118" spans="2:12" ht="15.6" x14ac:dyDescent="0.3">
      <c r="B1118" s="34" t="s">
        <v>3953</v>
      </c>
      <c r="C1118" s="14" t="s">
        <v>3954</v>
      </c>
      <c r="D1118" s="13" t="s">
        <v>10220</v>
      </c>
      <c r="E1118" s="13" t="s">
        <v>16</v>
      </c>
      <c r="F1118" s="27">
        <v>3</v>
      </c>
      <c r="G1118" s="40">
        <v>26.96</v>
      </c>
      <c r="H1118" s="13"/>
      <c r="I1118" s="17">
        <f>Таб04_29[[#This Row],[Цена]]*Таб04_29[[#This Row],[Заказ]]</f>
        <v>0</v>
      </c>
      <c r="J1118" s="18" t="s">
        <v>10644</v>
      </c>
      <c r="K1118" s="73" t="str">
        <f t="shared" si="17"/>
        <v/>
      </c>
      <c r="L1118" s="12"/>
    </row>
    <row r="1119" spans="2:12" ht="15.6" x14ac:dyDescent="0.3">
      <c r="B1119" s="34" t="s">
        <v>3955</v>
      </c>
      <c r="C1119" s="14" t="s">
        <v>3956</v>
      </c>
      <c r="D1119" s="13" t="s">
        <v>10045</v>
      </c>
      <c r="E1119" s="13" t="s">
        <v>16</v>
      </c>
      <c r="F1119" s="27">
        <v>3</v>
      </c>
      <c r="G1119" s="40">
        <v>22.93</v>
      </c>
      <c r="H1119" s="13"/>
      <c r="I1119" s="17">
        <f>Таб04_29[[#This Row],[Цена]]*Таб04_29[[#This Row],[Заказ]]</f>
        <v>0</v>
      </c>
      <c r="J1119" s="18" t="s">
        <v>10644</v>
      </c>
      <c r="K1119" s="73" t="str">
        <f t="shared" si="17"/>
        <v/>
      </c>
      <c r="L1119" s="12"/>
    </row>
    <row r="1120" spans="2:12" ht="15.6" x14ac:dyDescent="0.3">
      <c r="B1120" s="34" t="s">
        <v>3957</v>
      </c>
      <c r="C1120" s="14" t="s">
        <v>3958</v>
      </c>
      <c r="D1120" s="13" t="s">
        <v>10415</v>
      </c>
      <c r="E1120" s="13" t="s">
        <v>16</v>
      </c>
      <c r="F1120" s="27">
        <v>5</v>
      </c>
      <c r="G1120" s="40">
        <v>21.98</v>
      </c>
      <c r="H1120" s="13"/>
      <c r="I1120" s="17">
        <f>Таб04_29[[#This Row],[Цена]]*Таб04_29[[#This Row],[Заказ]]</f>
        <v>0</v>
      </c>
      <c r="J1120" s="18" t="s">
        <v>10644</v>
      </c>
      <c r="K1120" s="73" t="str">
        <f t="shared" si="17"/>
        <v/>
      </c>
      <c r="L1120" s="12"/>
    </row>
    <row r="1121" spans="2:12" ht="15.6" x14ac:dyDescent="0.3">
      <c r="B1121" s="34" t="s">
        <v>3959</v>
      </c>
      <c r="C1121" s="14" t="s">
        <v>3960</v>
      </c>
      <c r="D1121" s="13" t="s">
        <v>10045</v>
      </c>
      <c r="E1121" s="13" t="s">
        <v>16</v>
      </c>
      <c r="F1121" s="27">
        <v>3</v>
      </c>
      <c r="G1121" s="40">
        <v>22.93</v>
      </c>
      <c r="H1121" s="13"/>
      <c r="I1121" s="17">
        <f>Таб04_29[[#This Row],[Цена]]*Таб04_29[[#This Row],[Заказ]]</f>
        <v>0</v>
      </c>
      <c r="J1121" s="18" t="s">
        <v>10644</v>
      </c>
      <c r="K1121" s="73" t="str">
        <f t="shared" si="17"/>
        <v/>
      </c>
      <c r="L1121" s="12"/>
    </row>
    <row r="1122" spans="2:12" ht="15.6" x14ac:dyDescent="0.3">
      <c r="B1122" s="34" t="s">
        <v>3919</v>
      </c>
      <c r="C1122" s="14" t="s">
        <v>3920</v>
      </c>
      <c r="D1122" s="13" t="s">
        <v>10045</v>
      </c>
      <c r="E1122" s="13" t="s">
        <v>16</v>
      </c>
      <c r="F1122" s="27">
        <v>3</v>
      </c>
      <c r="G1122" s="40">
        <v>14.79</v>
      </c>
      <c r="H1122" s="13"/>
      <c r="I1122" s="17">
        <f>Таб04_29[[#This Row],[Цена]]*Таб04_29[[#This Row],[Заказ]]</f>
        <v>0</v>
      </c>
      <c r="J1122" s="18" t="s">
        <v>10644</v>
      </c>
      <c r="K1122" s="73" t="str">
        <f t="shared" si="17"/>
        <v/>
      </c>
      <c r="L1122" s="12"/>
    </row>
    <row r="1123" spans="2:12" ht="15.6" x14ac:dyDescent="0.3">
      <c r="B1123" s="34" t="s">
        <v>3921</v>
      </c>
      <c r="C1123" s="14" t="s">
        <v>3922</v>
      </c>
      <c r="D1123" s="13" t="s">
        <v>10220</v>
      </c>
      <c r="E1123" s="13" t="s">
        <v>16</v>
      </c>
      <c r="F1123" s="27">
        <v>3</v>
      </c>
      <c r="G1123" s="40">
        <v>19.88</v>
      </c>
      <c r="H1123" s="13"/>
      <c r="I1123" s="17">
        <f>Таб04_29[[#This Row],[Цена]]*Таб04_29[[#This Row],[Заказ]]</f>
        <v>0</v>
      </c>
      <c r="J1123" s="18" t="s">
        <v>10644</v>
      </c>
      <c r="K1123" s="73" t="str">
        <f t="shared" si="17"/>
        <v/>
      </c>
      <c r="L1123" s="12"/>
    </row>
    <row r="1124" spans="2:12" ht="15.6" x14ac:dyDescent="0.3">
      <c r="B1124" s="34" t="s">
        <v>3911</v>
      </c>
      <c r="C1124" s="14" t="s">
        <v>3912</v>
      </c>
      <c r="D1124" s="13" t="s">
        <v>10415</v>
      </c>
      <c r="E1124" s="13" t="s">
        <v>16</v>
      </c>
      <c r="F1124" s="27">
        <v>5</v>
      </c>
      <c r="G1124" s="40">
        <v>21.98</v>
      </c>
      <c r="H1124" s="13"/>
      <c r="I1124" s="17">
        <f>Таб04_29[[#This Row],[Цена]]*Таб04_29[[#This Row],[Заказ]]</f>
        <v>0</v>
      </c>
      <c r="J1124" s="18" t="s">
        <v>10644</v>
      </c>
      <c r="K1124" s="73" t="str">
        <f t="shared" si="17"/>
        <v/>
      </c>
      <c r="L1124" s="12"/>
    </row>
    <row r="1125" spans="2:12" ht="15.6" x14ac:dyDescent="0.3">
      <c r="B1125" s="34" t="s">
        <v>3969</v>
      </c>
      <c r="C1125" s="14" t="s">
        <v>3970</v>
      </c>
      <c r="D1125" s="13" t="s">
        <v>10220</v>
      </c>
      <c r="E1125" s="13" t="s">
        <v>16</v>
      </c>
      <c r="F1125" s="27">
        <v>3</v>
      </c>
      <c r="G1125" s="40">
        <v>19.170000000000002</v>
      </c>
      <c r="H1125" s="13"/>
      <c r="I1125" s="17">
        <f>Таб04_29[[#This Row],[Цена]]*Таб04_29[[#This Row],[Заказ]]</f>
        <v>0</v>
      </c>
      <c r="J1125" s="18" t="s">
        <v>10644</v>
      </c>
      <c r="K1125" s="73" t="str">
        <f t="shared" si="17"/>
        <v/>
      </c>
      <c r="L1125" s="12"/>
    </row>
    <row r="1126" spans="2:12" ht="15.6" x14ac:dyDescent="0.3">
      <c r="B1126" s="34" t="s">
        <v>3971</v>
      </c>
      <c r="C1126" s="14" t="s">
        <v>3972</v>
      </c>
      <c r="D1126" s="13" t="s">
        <v>10045</v>
      </c>
      <c r="E1126" s="13" t="s">
        <v>16</v>
      </c>
      <c r="F1126" s="27">
        <v>3</v>
      </c>
      <c r="G1126" s="40">
        <v>23.64</v>
      </c>
      <c r="H1126" s="13"/>
      <c r="I1126" s="17">
        <f>Таб04_29[[#This Row],[Цена]]*Таб04_29[[#This Row],[Заказ]]</f>
        <v>0</v>
      </c>
      <c r="J1126" s="18" t="s">
        <v>10644</v>
      </c>
      <c r="K1126" s="73" t="str">
        <f t="shared" si="17"/>
        <v/>
      </c>
      <c r="L1126" s="12"/>
    </row>
    <row r="1127" spans="2:12" ht="15.6" x14ac:dyDescent="0.3">
      <c r="B1127" s="34" t="s">
        <v>3973</v>
      </c>
      <c r="C1127" s="14" t="s">
        <v>3974</v>
      </c>
      <c r="D1127" s="13" t="s">
        <v>10220</v>
      </c>
      <c r="E1127" s="13" t="s">
        <v>16</v>
      </c>
      <c r="F1127" s="27">
        <v>3</v>
      </c>
      <c r="G1127" s="40">
        <v>28.38</v>
      </c>
      <c r="H1127" s="13"/>
      <c r="I1127" s="17">
        <f>Таб04_29[[#This Row],[Цена]]*Таб04_29[[#This Row],[Заказ]]</f>
        <v>0</v>
      </c>
      <c r="J1127" s="18" t="s">
        <v>10644</v>
      </c>
      <c r="K1127" s="73" t="str">
        <f t="shared" si="17"/>
        <v/>
      </c>
      <c r="L1127" s="12"/>
    </row>
    <row r="1128" spans="2:12" ht="15.6" x14ac:dyDescent="0.3">
      <c r="B1128" s="34" t="s">
        <v>3975</v>
      </c>
      <c r="C1128" s="14" t="s">
        <v>3976</v>
      </c>
      <c r="D1128" s="13" t="s">
        <v>10415</v>
      </c>
      <c r="E1128" s="13" t="s">
        <v>16</v>
      </c>
      <c r="F1128" s="27">
        <v>5</v>
      </c>
      <c r="G1128" s="40">
        <v>19.850000000000001</v>
      </c>
      <c r="H1128" s="13"/>
      <c r="I1128" s="17">
        <f>Таб04_29[[#This Row],[Цена]]*Таб04_29[[#This Row],[Заказ]]</f>
        <v>0</v>
      </c>
      <c r="J1128" s="18" t="s">
        <v>10644</v>
      </c>
      <c r="K1128" s="73" t="str">
        <f t="shared" si="17"/>
        <v/>
      </c>
      <c r="L1128" s="12"/>
    </row>
    <row r="1129" spans="2:12" ht="15.6" x14ac:dyDescent="0.3">
      <c r="B1129" s="34" t="s">
        <v>3977</v>
      </c>
      <c r="C1129" s="14" t="s">
        <v>3978</v>
      </c>
      <c r="D1129" s="13" t="s">
        <v>10045</v>
      </c>
      <c r="E1129" s="13" t="s">
        <v>16</v>
      </c>
      <c r="F1129" s="27">
        <v>3</v>
      </c>
      <c r="G1129" s="40">
        <v>23.64</v>
      </c>
      <c r="H1129" s="13"/>
      <c r="I1129" s="17">
        <f>Таб04_29[[#This Row],[Цена]]*Таб04_29[[#This Row],[Заказ]]</f>
        <v>0</v>
      </c>
      <c r="J1129" s="18" t="s">
        <v>10644</v>
      </c>
      <c r="K1129" s="73" t="str">
        <f t="shared" si="17"/>
        <v/>
      </c>
      <c r="L1129" s="12"/>
    </row>
    <row r="1130" spans="2:12" ht="15.6" x14ac:dyDescent="0.3">
      <c r="B1130" s="34" t="s">
        <v>3979</v>
      </c>
      <c r="C1130" s="14" t="s">
        <v>3980</v>
      </c>
      <c r="D1130" s="13" t="s">
        <v>10546</v>
      </c>
      <c r="E1130" s="13" t="s">
        <v>16</v>
      </c>
      <c r="F1130" s="27">
        <v>5</v>
      </c>
      <c r="G1130" s="40">
        <v>17.13</v>
      </c>
      <c r="H1130" s="13"/>
      <c r="I1130" s="17">
        <f>Таб04_29[[#This Row],[Цена]]*Таб04_29[[#This Row],[Заказ]]</f>
        <v>0</v>
      </c>
      <c r="J1130" s="18" t="s">
        <v>10644</v>
      </c>
      <c r="K1130" s="73" t="str">
        <f t="shared" si="17"/>
        <v/>
      </c>
      <c r="L1130" s="12"/>
    </row>
    <row r="1131" spans="2:12" ht="15.6" x14ac:dyDescent="0.3">
      <c r="B1131" s="34" t="s">
        <v>3981</v>
      </c>
      <c r="C1131" s="14" t="s">
        <v>3982</v>
      </c>
      <c r="D1131" s="13" t="s">
        <v>10546</v>
      </c>
      <c r="E1131" s="13" t="s">
        <v>16</v>
      </c>
      <c r="F1131" s="27">
        <v>5</v>
      </c>
      <c r="G1131" s="40">
        <v>17.13</v>
      </c>
      <c r="H1131" s="13"/>
      <c r="I1131" s="17">
        <f>Таб04_29[[#This Row],[Цена]]*Таб04_29[[#This Row],[Заказ]]</f>
        <v>0</v>
      </c>
      <c r="J1131" s="18" t="s">
        <v>10644</v>
      </c>
      <c r="K1131" s="73" t="str">
        <f t="shared" si="17"/>
        <v/>
      </c>
      <c r="L1131" s="12"/>
    </row>
    <row r="1132" spans="2:12" ht="15.6" x14ac:dyDescent="0.3">
      <c r="B1132" s="34" t="s">
        <v>3983</v>
      </c>
      <c r="C1132" s="14" t="s">
        <v>3984</v>
      </c>
      <c r="D1132" s="13" t="s">
        <v>10220</v>
      </c>
      <c r="E1132" s="13" t="s">
        <v>16</v>
      </c>
      <c r="F1132" s="27">
        <v>3</v>
      </c>
      <c r="G1132" s="40">
        <v>26.25</v>
      </c>
      <c r="H1132" s="13"/>
      <c r="I1132" s="17">
        <f>Таб04_29[[#This Row],[Цена]]*Таб04_29[[#This Row],[Заказ]]</f>
        <v>0</v>
      </c>
      <c r="J1132" s="18" t="s">
        <v>10644</v>
      </c>
      <c r="K1132" s="73" t="str">
        <f t="shared" si="17"/>
        <v/>
      </c>
      <c r="L1132" s="12"/>
    </row>
    <row r="1133" spans="2:12" ht="15.6" x14ac:dyDescent="0.3">
      <c r="B1133" s="34" t="s">
        <v>3985</v>
      </c>
      <c r="C1133" s="14" t="s">
        <v>3986</v>
      </c>
      <c r="D1133" s="13" t="s">
        <v>10415</v>
      </c>
      <c r="E1133" s="13" t="s">
        <v>16</v>
      </c>
      <c r="F1133" s="27">
        <v>5</v>
      </c>
      <c r="G1133" s="40">
        <v>21.98</v>
      </c>
      <c r="H1133" s="13"/>
      <c r="I1133" s="17">
        <f>Таб04_29[[#This Row],[Цена]]*Таб04_29[[#This Row],[Заказ]]</f>
        <v>0</v>
      </c>
      <c r="J1133" s="18" t="s">
        <v>10644</v>
      </c>
      <c r="K1133" s="73" t="str">
        <f t="shared" si="17"/>
        <v/>
      </c>
      <c r="L1133" s="12"/>
    </row>
    <row r="1134" spans="2:12" ht="15.6" x14ac:dyDescent="0.3">
      <c r="B1134" s="34" t="s">
        <v>3879</v>
      </c>
      <c r="C1134" s="14" t="s">
        <v>3880</v>
      </c>
      <c r="D1134" s="13" t="s">
        <v>10220</v>
      </c>
      <c r="E1134" s="13" t="s">
        <v>16</v>
      </c>
      <c r="F1134" s="27">
        <v>3</v>
      </c>
      <c r="G1134" s="40">
        <v>26.96</v>
      </c>
      <c r="H1134" s="13"/>
      <c r="I1134" s="17">
        <f>Таб04_29[[#This Row],[Цена]]*Таб04_29[[#This Row],[Заказ]]</f>
        <v>0</v>
      </c>
      <c r="J1134" s="18" t="s">
        <v>10644</v>
      </c>
      <c r="K1134" s="73" t="str">
        <f t="shared" si="17"/>
        <v/>
      </c>
      <c r="L1134" s="12"/>
    </row>
    <row r="1135" spans="2:12" ht="15.6" x14ac:dyDescent="0.3">
      <c r="B1135" s="34" t="s">
        <v>3881</v>
      </c>
      <c r="C1135" s="14" t="s">
        <v>3882</v>
      </c>
      <c r="D1135" s="13" t="s">
        <v>10045</v>
      </c>
      <c r="E1135" s="13" t="s">
        <v>16</v>
      </c>
      <c r="F1135" s="27">
        <v>3</v>
      </c>
      <c r="G1135" s="40">
        <v>23.64</v>
      </c>
      <c r="H1135" s="13"/>
      <c r="I1135" s="17">
        <f>Таб04_29[[#This Row],[Цена]]*Таб04_29[[#This Row],[Заказ]]</f>
        <v>0</v>
      </c>
      <c r="J1135" s="18" t="s">
        <v>10644</v>
      </c>
      <c r="K1135" s="73" t="str">
        <f t="shared" si="17"/>
        <v/>
      </c>
      <c r="L1135" s="12"/>
    </row>
    <row r="1136" spans="2:12" ht="15.6" x14ac:dyDescent="0.3">
      <c r="B1136" s="34" t="s">
        <v>3883</v>
      </c>
      <c r="C1136" s="14" t="s">
        <v>3884</v>
      </c>
      <c r="D1136" s="13" t="s">
        <v>10546</v>
      </c>
      <c r="E1136" s="13" t="s">
        <v>16</v>
      </c>
      <c r="F1136" s="27">
        <v>5</v>
      </c>
      <c r="G1136" s="40">
        <v>17.13</v>
      </c>
      <c r="H1136" s="13"/>
      <c r="I1136" s="17">
        <f>Таб04_29[[#This Row],[Цена]]*Таб04_29[[#This Row],[Заказ]]</f>
        <v>0</v>
      </c>
      <c r="J1136" s="18" t="s">
        <v>10644</v>
      </c>
      <c r="K1136" s="73" t="str">
        <f t="shared" si="17"/>
        <v/>
      </c>
      <c r="L1136" s="12"/>
    </row>
    <row r="1137" spans="2:12" ht="15.6" x14ac:dyDescent="0.3">
      <c r="B1137" s="34" t="s">
        <v>3885</v>
      </c>
      <c r="C1137" s="14" t="s">
        <v>3886</v>
      </c>
      <c r="D1137" s="13" t="s">
        <v>10546</v>
      </c>
      <c r="E1137" s="13" t="s">
        <v>16</v>
      </c>
      <c r="F1137" s="27">
        <v>5</v>
      </c>
      <c r="G1137" s="40">
        <v>17.13</v>
      </c>
      <c r="H1137" s="13"/>
      <c r="I1137" s="17">
        <f>Таб04_29[[#This Row],[Цена]]*Таб04_29[[#This Row],[Заказ]]</f>
        <v>0</v>
      </c>
      <c r="J1137" s="18" t="s">
        <v>10644</v>
      </c>
      <c r="K1137" s="73" t="str">
        <f t="shared" si="17"/>
        <v/>
      </c>
      <c r="L1137" s="12"/>
    </row>
    <row r="1138" spans="2:12" ht="15.6" x14ac:dyDescent="0.3">
      <c r="B1138" s="34" t="s">
        <v>3887</v>
      </c>
      <c r="C1138" s="14" t="s">
        <v>3888</v>
      </c>
      <c r="D1138" s="13" t="s">
        <v>10546</v>
      </c>
      <c r="E1138" s="13" t="s">
        <v>16</v>
      </c>
      <c r="F1138" s="27">
        <v>5</v>
      </c>
      <c r="G1138" s="40">
        <v>17.13</v>
      </c>
      <c r="H1138" s="13"/>
      <c r="I1138" s="17">
        <f>Таб04_29[[#This Row],[Цена]]*Таб04_29[[#This Row],[Заказ]]</f>
        <v>0</v>
      </c>
      <c r="J1138" s="18" t="s">
        <v>10644</v>
      </c>
      <c r="K1138" s="73" t="str">
        <f t="shared" si="17"/>
        <v/>
      </c>
      <c r="L1138" s="12"/>
    </row>
    <row r="1139" spans="2:12" ht="15.6" x14ac:dyDescent="0.3">
      <c r="B1139" s="34" t="s">
        <v>3889</v>
      </c>
      <c r="C1139" s="14" t="s">
        <v>3890</v>
      </c>
      <c r="D1139" s="13" t="s">
        <v>10045</v>
      </c>
      <c r="E1139" s="13" t="s">
        <v>16</v>
      </c>
      <c r="F1139" s="27">
        <v>3</v>
      </c>
      <c r="G1139" s="40">
        <v>23.64</v>
      </c>
      <c r="H1139" s="13"/>
      <c r="I1139" s="17">
        <f>Таб04_29[[#This Row],[Цена]]*Таб04_29[[#This Row],[Заказ]]</f>
        <v>0</v>
      </c>
      <c r="J1139" s="18" t="s">
        <v>10644</v>
      </c>
      <c r="K1139" s="73" t="str">
        <f t="shared" si="17"/>
        <v/>
      </c>
      <c r="L1139" s="12"/>
    </row>
    <row r="1140" spans="2:12" ht="15.6" x14ac:dyDescent="0.3">
      <c r="B1140" s="34" t="s">
        <v>3891</v>
      </c>
      <c r="C1140" s="14" t="s">
        <v>3892</v>
      </c>
      <c r="D1140" s="13" t="s">
        <v>10045</v>
      </c>
      <c r="E1140" s="13" t="s">
        <v>16</v>
      </c>
      <c r="F1140" s="27">
        <v>3</v>
      </c>
      <c r="G1140" s="40">
        <v>23.64</v>
      </c>
      <c r="H1140" s="13"/>
      <c r="I1140" s="17">
        <f>Таб04_29[[#This Row],[Цена]]*Таб04_29[[#This Row],[Заказ]]</f>
        <v>0</v>
      </c>
      <c r="J1140" s="18" t="s">
        <v>10644</v>
      </c>
      <c r="K1140" s="73" t="str">
        <f t="shared" si="17"/>
        <v/>
      </c>
      <c r="L1140" s="12"/>
    </row>
    <row r="1141" spans="2:12" ht="15.6" x14ac:dyDescent="0.3">
      <c r="B1141" s="34" t="s">
        <v>3893</v>
      </c>
      <c r="C1141" s="14" t="s">
        <v>3894</v>
      </c>
      <c r="D1141" s="13" t="s">
        <v>10045</v>
      </c>
      <c r="E1141" s="13" t="s">
        <v>16</v>
      </c>
      <c r="F1141" s="27">
        <v>3</v>
      </c>
      <c r="G1141" s="40">
        <v>23.64</v>
      </c>
      <c r="H1141" s="13"/>
      <c r="I1141" s="17">
        <f>Таб04_29[[#This Row],[Цена]]*Таб04_29[[#This Row],[Заказ]]</f>
        <v>0</v>
      </c>
      <c r="J1141" s="18" t="s">
        <v>10644</v>
      </c>
      <c r="K1141" s="73" t="str">
        <f t="shared" si="17"/>
        <v/>
      </c>
      <c r="L1141" s="12"/>
    </row>
    <row r="1142" spans="2:12" ht="15.6" x14ac:dyDescent="0.3">
      <c r="B1142" s="34" t="s">
        <v>3895</v>
      </c>
      <c r="C1142" s="14" t="s">
        <v>3896</v>
      </c>
      <c r="D1142" s="13" t="s">
        <v>10415</v>
      </c>
      <c r="E1142" s="13" t="s">
        <v>16</v>
      </c>
      <c r="F1142" s="27">
        <v>5</v>
      </c>
      <c r="G1142" s="40">
        <v>21.98</v>
      </c>
      <c r="H1142" s="13"/>
      <c r="I1142" s="17">
        <f>Таб04_29[[#This Row],[Цена]]*Таб04_29[[#This Row],[Заказ]]</f>
        <v>0</v>
      </c>
      <c r="J1142" s="18" t="s">
        <v>10644</v>
      </c>
      <c r="K1142" s="73" t="str">
        <f t="shared" si="17"/>
        <v/>
      </c>
      <c r="L1142" s="12"/>
    </row>
    <row r="1143" spans="2:12" ht="15.6" x14ac:dyDescent="0.3">
      <c r="B1143" s="34" t="s">
        <v>3897</v>
      </c>
      <c r="C1143" s="14" t="s">
        <v>3898</v>
      </c>
      <c r="D1143" s="13" t="s">
        <v>10415</v>
      </c>
      <c r="E1143" s="13" t="s">
        <v>16</v>
      </c>
      <c r="F1143" s="27">
        <v>5</v>
      </c>
      <c r="G1143" s="40">
        <v>21.98</v>
      </c>
      <c r="H1143" s="13"/>
      <c r="I1143" s="17">
        <f>Таб04_29[[#This Row],[Цена]]*Таб04_29[[#This Row],[Заказ]]</f>
        <v>0</v>
      </c>
      <c r="J1143" s="18" t="s">
        <v>10644</v>
      </c>
      <c r="K1143" s="73" t="str">
        <f t="shared" si="17"/>
        <v/>
      </c>
      <c r="L1143" s="12"/>
    </row>
    <row r="1144" spans="2:12" ht="15.6" x14ac:dyDescent="0.3">
      <c r="B1144" s="34" t="s">
        <v>3899</v>
      </c>
      <c r="C1144" s="14" t="s">
        <v>3900</v>
      </c>
      <c r="D1144" s="13" t="s">
        <v>10045</v>
      </c>
      <c r="E1144" s="13" t="s">
        <v>16</v>
      </c>
      <c r="F1144" s="27">
        <v>3</v>
      </c>
      <c r="G1144" s="40">
        <v>23.64</v>
      </c>
      <c r="H1144" s="13"/>
      <c r="I1144" s="17">
        <f>Таб04_29[[#This Row],[Цена]]*Таб04_29[[#This Row],[Заказ]]</f>
        <v>0</v>
      </c>
      <c r="J1144" s="18" t="s">
        <v>10644</v>
      </c>
      <c r="K1144" s="73" t="str">
        <f t="shared" si="17"/>
        <v/>
      </c>
      <c r="L1144" s="12"/>
    </row>
    <row r="1145" spans="2:12" ht="15.6" x14ac:dyDescent="0.3">
      <c r="B1145" s="34" t="s">
        <v>3901</v>
      </c>
      <c r="C1145" s="14" t="s">
        <v>3902</v>
      </c>
      <c r="D1145" s="13" t="s">
        <v>10546</v>
      </c>
      <c r="E1145" s="13" t="s">
        <v>16</v>
      </c>
      <c r="F1145" s="27">
        <v>5</v>
      </c>
      <c r="G1145" s="40">
        <v>17.13</v>
      </c>
      <c r="H1145" s="13"/>
      <c r="I1145" s="17">
        <f>Таб04_29[[#This Row],[Цена]]*Таб04_29[[#This Row],[Заказ]]</f>
        <v>0</v>
      </c>
      <c r="J1145" s="18" t="s">
        <v>10644</v>
      </c>
      <c r="K1145" s="73" t="str">
        <f t="shared" si="17"/>
        <v/>
      </c>
      <c r="L1145" s="12"/>
    </row>
    <row r="1146" spans="2:12" ht="15.6" x14ac:dyDescent="0.3">
      <c r="B1146" s="34" t="s">
        <v>3903</v>
      </c>
      <c r="C1146" s="14" t="s">
        <v>3904</v>
      </c>
      <c r="D1146" s="13" t="s">
        <v>10220</v>
      </c>
      <c r="E1146" s="13" t="s">
        <v>16</v>
      </c>
      <c r="F1146" s="27">
        <v>3</v>
      </c>
      <c r="G1146" s="40">
        <v>26.96</v>
      </c>
      <c r="H1146" s="13"/>
      <c r="I1146" s="17">
        <f>Таб04_29[[#This Row],[Цена]]*Таб04_29[[#This Row],[Заказ]]</f>
        <v>0</v>
      </c>
      <c r="J1146" s="18" t="s">
        <v>10644</v>
      </c>
      <c r="K1146" s="73" t="str">
        <f t="shared" si="17"/>
        <v/>
      </c>
      <c r="L1146" s="12"/>
    </row>
    <row r="1147" spans="2:12" ht="15.6" x14ac:dyDescent="0.3">
      <c r="B1147" s="34" t="s">
        <v>3905</v>
      </c>
      <c r="C1147" s="14" t="s">
        <v>3906</v>
      </c>
      <c r="D1147" s="13" t="s">
        <v>10045</v>
      </c>
      <c r="E1147" s="13" t="s">
        <v>16</v>
      </c>
      <c r="F1147" s="27">
        <v>3</v>
      </c>
      <c r="G1147" s="40">
        <v>23.64</v>
      </c>
      <c r="H1147" s="13"/>
      <c r="I1147" s="17">
        <f>Таб04_29[[#This Row],[Цена]]*Таб04_29[[#This Row],[Заказ]]</f>
        <v>0</v>
      </c>
      <c r="J1147" s="18" t="s">
        <v>10644</v>
      </c>
      <c r="K1147" s="73" t="str">
        <f t="shared" si="17"/>
        <v/>
      </c>
      <c r="L1147" s="12"/>
    </row>
    <row r="1148" spans="2:12" ht="15.6" x14ac:dyDescent="0.3">
      <c r="B1148" s="34" t="s">
        <v>3907</v>
      </c>
      <c r="C1148" s="14" t="s">
        <v>3908</v>
      </c>
      <c r="D1148" s="13" t="s">
        <v>10045</v>
      </c>
      <c r="E1148" s="13" t="s">
        <v>16</v>
      </c>
      <c r="F1148" s="27">
        <v>3</v>
      </c>
      <c r="G1148" s="40">
        <v>23.64</v>
      </c>
      <c r="H1148" s="13"/>
      <c r="I1148" s="17">
        <f>Таб04_29[[#This Row],[Цена]]*Таб04_29[[#This Row],[Заказ]]</f>
        <v>0</v>
      </c>
      <c r="J1148" s="18" t="s">
        <v>10644</v>
      </c>
      <c r="K1148" s="73" t="str">
        <f t="shared" si="17"/>
        <v/>
      </c>
      <c r="L1148" s="12"/>
    </row>
    <row r="1149" spans="2:12" ht="15.6" x14ac:dyDescent="0.3">
      <c r="B1149" s="34" t="s">
        <v>3909</v>
      </c>
      <c r="C1149" s="14" t="s">
        <v>3910</v>
      </c>
      <c r="D1149" s="13" t="s">
        <v>10415</v>
      </c>
      <c r="E1149" s="13" t="s">
        <v>16</v>
      </c>
      <c r="F1149" s="27">
        <v>5</v>
      </c>
      <c r="G1149" s="40">
        <v>21.98</v>
      </c>
      <c r="H1149" s="13"/>
      <c r="I1149" s="17">
        <f>Таб04_29[[#This Row],[Цена]]*Таб04_29[[#This Row],[Заказ]]</f>
        <v>0</v>
      </c>
      <c r="J1149" s="18" t="s">
        <v>10644</v>
      </c>
      <c r="K1149" s="73" t="str">
        <f t="shared" si="17"/>
        <v/>
      </c>
      <c r="L1149" s="12"/>
    </row>
    <row r="1150" spans="2:12" ht="15.6" x14ac:dyDescent="0.3">
      <c r="B1150" s="34" t="s">
        <v>3961</v>
      </c>
      <c r="C1150" s="14" t="s">
        <v>3962</v>
      </c>
      <c r="D1150" s="13" t="s">
        <v>10045</v>
      </c>
      <c r="E1150" s="13" t="s">
        <v>16</v>
      </c>
      <c r="F1150" s="27">
        <v>3</v>
      </c>
      <c r="G1150" s="40">
        <v>23.64</v>
      </c>
      <c r="H1150" s="13"/>
      <c r="I1150" s="17">
        <f>Таб04_29[[#This Row],[Цена]]*Таб04_29[[#This Row],[Заказ]]</f>
        <v>0</v>
      </c>
      <c r="J1150" s="18" t="s">
        <v>10644</v>
      </c>
      <c r="K1150" s="73" t="str">
        <f t="shared" si="17"/>
        <v/>
      </c>
      <c r="L1150" s="12"/>
    </row>
    <row r="1151" spans="2:12" ht="15.6" x14ac:dyDescent="0.3">
      <c r="B1151" s="34" t="s">
        <v>3963</v>
      </c>
      <c r="C1151" s="14" t="s">
        <v>3964</v>
      </c>
      <c r="D1151" s="13" t="s">
        <v>10546</v>
      </c>
      <c r="E1151" s="13" t="s">
        <v>16</v>
      </c>
      <c r="F1151" s="27">
        <v>5</v>
      </c>
      <c r="G1151" s="40">
        <v>17.13</v>
      </c>
      <c r="H1151" s="13"/>
      <c r="I1151" s="17">
        <f>Таб04_29[[#This Row],[Цена]]*Таб04_29[[#This Row],[Заказ]]</f>
        <v>0</v>
      </c>
      <c r="J1151" s="18" t="s">
        <v>10644</v>
      </c>
      <c r="K1151" s="73" t="str">
        <f t="shared" si="17"/>
        <v/>
      </c>
      <c r="L1151" s="12"/>
    </row>
    <row r="1152" spans="2:12" ht="15.6" x14ac:dyDescent="0.3">
      <c r="B1152" s="34" t="s">
        <v>3965</v>
      </c>
      <c r="C1152" s="14" t="s">
        <v>3966</v>
      </c>
      <c r="D1152" s="13" t="s">
        <v>10415</v>
      </c>
      <c r="E1152" s="13" t="s">
        <v>16</v>
      </c>
      <c r="F1152" s="27">
        <v>5</v>
      </c>
      <c r="G1152" s="40">
        <v>21.98</v>
      </c>
      <c r="H1152" s="13"/>
      <c r="I1152" s="17">
        <f>Таб04_29[[#This Row],[Цена]]*Таб04_29[[#This Row],[Заказ]]</f>
        <v>0</v>
      </c>
      <c r="J1152" s="18" t="s">
        <v>10644</v>
      </c>
      <c r="K1152" s="73" t="str">
        <f t="shared" si="17"/>
        <v/>
      </c>
      <c r="L1152" s="12"/>
    </row>
    <row r="1153" spans="2:12" ht="15.6" x14ac:dyDescent="0.3">
      <c r="B1153" s="34" t="s">
        <v>3967</v>
      </c>
      <c r="C1153" s="14" t="s">
        <v>3968</v>
      </c>
      <c r="D1153" s="13" t="s">
        <v>10045</v>
      </c>
      <c r="E1153" s="13" t="s">
        <v>16</v>
      </c>
      <c r="F1153" s="27">
        <v>3</v>
      </c>
      <c r="G1153" s="40">
        <v>23.64</v>
      </c>
      <c r="H1153" s="13"/>
      <c r="I1153" s="17">
        <f>Таб04_29[[#This Row],[Цена]]*Таб04_29[[#This Row],[Заказ]]</f>
        <v>0</v>
      </c>
      <c r="J1153" s="18" t="s">
        <v>10644</v>
      </c>
      <c r="K1153" s="73" t="str">
        <f t="shared" si="17"/>
        <v/>
      </c>
      <c r="L1153" s="12"/>
    </row>
    <row r="1154" spans="2:12" ht="15.6" x14ac:dyDescent="0.3">
      <c r="B1154" s="34" t="s">
        <v>3915</v>
      </c>
      <c r="C1154" s="14" t="s">
        <v>3916</v>
      </c>
      <c r="D1154" s="13" t="s">
        <v>10415</v>
      </c>
      <c r="E1154" s="13" t="s">
        <v>16</v>
      </c>
      <c r="F1154" s="27">
        <v>5</v>
      </c>
      <c r="G1154" s="40">
        <v>21.98</v>
      </c>
      <c r="H1154" s="13"/>
      <c r="I1154" s="17">
        <f>Таб04_29[[#This Row],[Цена]]*Таб04_29[[#This Row],[Заказ]]</f>
        <v>0</v>
      </c>
      <c r="J1154" s="18" t="s">
        <v>10644</v>
      </c>
      <c r="K1154" s="73" t="str">
        <f t="shared" si="17"/>
        <v/>
      </c>
      <c r="L1154" s="12"/>
    </row>
    <row r="1155" spans="2:12" ht="15.6" x14ac:dyDescent="0.3">
      <c r="B1155" s="34" t="s">
        <v>3913</v>
      </c>
      <c r="C1155" s="14" t="s">
        <v>3914</v>
      </c>
      <c r="D1155" s="13" t="s">
        <v>10220</v>
      </c>
      <c r="E1155" s="13" t="s">
        <v>16</v>
      </c>
      <c r="F1155" s="27">
        <v>3</v>
      </c>
      <c r="G1155" s="40">
        <v>18.11</v>
      </c>
      <c r="H1155" s="13"/>
      <c r="I1155" s="17">
        <f>Таб04_29[[#This Row],[Цена]]*Таб04_29[[#This Row],[Заказ]]</f>
        <v>0</v>
      </c>
      <c r="J1155" s="18" t="s">
        <v>10644</v>
      </c>
      <c r="K1155" s="73" t="str">
        <f t="shared" si="17"/>
        <v/>
      </c>
      <c r="L1155" s="12"/>
    </row>
    <row r="1156" spans="2:12" ht="15.6" x14ac:dyDescent="0.3">
      <c r="B1156" s="34" t="s">
        <v>6402</v>
      </c>
      <c r="C1156" s="14" t="s">
        <v>6403</v>
      </c>
      <c r="D1156" s="13" t="s">
        <v>10220</v>
      </c>
      <c r="E1156" s="13" t="s">
        <v>9965</v>
      </c>
      <c r="F1156" s="27">
        <v>3</v>
      </c>
      <c r="G1156" s="40">
        <v>24.83</v>
      </c>
      <c r="H1156" s="13"/>
      <c r="I1156" s="17">
        <f>Таб04_29[[#This Row],[Цена]]*Таб04_29[[#This Row],[Заказ]]</f>
        <v>0</v>
      </c>
      <c r="J1156" s="18" t="s">
        <v>10644</v>
      </c>
      <c r="K1156" s="73" t="str">
        <f t="shared" si="17"/>
        <v/>
      </c>
      <c r="L1156" s="12"/>
    </row>
    <row r="1157" spans="2:12" ht="15.6" x14ac:dyDescent="0.3">
      <c r="B1157" s="34" t="s">
        <v>6404</v>
      </c>
      <c r="C1157" s="14" t="s">
        <v>6405</v>
      </c>
      <c r="D1157" s="13" t="s">
        <v>10045</v>
      </c>
      <c r="E1157" s="13" t="s">
        <v>16</v>
      </c>
      <c r="F1157" s="27">
        <v>3</v>
      </c>
      <c r="G1157" s="40">
        <v>14.79</v>
      </c>
      <c r="H1157" s="13"/>
      <c r="I1157" s="17">
        <f>Таб04_29[[#This Row],[Цена]]*Таб04_29[[#This Row],[Заказ]]</f>
        <v>0</v>
      </c>
      <c r="J1157" s="18" t="s">
        <v>10644</v>
      </c>
      <c r="K1157" s="73" t="str">
        <f t="shared" si="17"/>
        <v/>
      </c>
      <c r="L1157" s="12"/>
    </row>
    <row r="1158" spans="2:12" ht="15.6" x14ac:dyDescent="0.3">
      <c r="B1158" s="34" t="s">
        <v>6406</v>
      </c>
      <c r="C1158" s="14" t="s">
        <v>6407</v>
      </c>
      <c r="D1158" s="13" t="s">
        <v>10045</v>
      </c>
      <c r="E1158" s="13" t="s">
        <v>16</v>
      </c>
      <c r="F1158" s="27">
        <v>3</v>
      </c>
      <c r="G1158" s="40">
        <v>13.37</v>
      </c>
      <c r="H1158" s="13"/>
      <c r="I1158" s="17">
        <f>Таб04_29[[#This Row],[Цена]]*Таб04_29[[#This Row],[Заказ]]</f>
        <v>0</v>
      </c>
      <c r="J1158" s="18" t="s">
        <v>10644</v>
      </c>
      <c r="K1158" s="73" t="str">
        <f t="shared" ref="K1158:K1221" si="18">IF(AND($K$4&gt;0,$K$4&lt;300),"Минимальный заказ по вкладке 300 евро","")</f>
        <v/>
      </c>
      <c r="L1158" s="12"/>
    </row>
    <row r="1159" spans="2:12" ht="15.6" x14ac:dyDescent="0.3">
      <c r="B1159" s="34" t="s">
        <v>5059</v>
      </c>
      <c r="C1159" s="14" t="s">
        <v>5060</v>
      </c>
      <c r="D1159" s="13" t="s">
        <v>10401</v>
      </c>
      <c r="E1159" s="13" t="s">
        <v>9965</v>
      </c>
      <c r="F1159" s="27">
        <v>5</v>
      </c>
      <c r="G1159" s="40">
        <v>10.050000000000001</v>
      </c>
      <c r="H1159" s="13"/>
      <c r="I1159" s="17">
        <f>Таб04_29[[#This Row],[Цена]]*Таб04_29[[#This Row],[Заказ]]</f>
        <v>0</v>
      </c>
      <c r="J1159" s="18" t="s">
        <v>10644</v>
      </c>
      <c r="K1159" s="73" t="str">
        <f t="shared" si="18"/>
        <v/>
      </c>
      <c r="L1159" s="12"/>
    </row>
    <row r="1160" spans="2:12" ht="15.6" x14ac:dyDescent="0.3">
      <c r="B1160" s="34" t="s">
        <v>5057</v>
      </c>
      <c r="C1160" s="14" t="s">
        <v>5058</v>
      </c>
      <c r="D1160" s="13" t="s">
        <v>10415</v>
      </c>
      <c r="E1160" s="13" t="s">
        <v>9965</v>
      </c>
      <c r="F1160" s="27">
        <v>5</v>
      </c>
      <c r="G1160" s="40">
        <v>10.65</v>
      </c>
      <c r="H1160" s="13"/>
      <c r="I1160" s="17">
        <f>Таб04_29[[#This Row],[Цена]]*Таб04_29[[#This Row],[Заказ]]</f>
        <v>0</v>
      </c>
      <c r="J1160" s="18" t="s">
        <v>10644</v>
      </c>
      <c r="K1160" s="73" t="str">
        <f t="shared" si="18"/>
        <v/>
      </c>
      <c r="L1160" s="12"/>
    </row>
    <row r="1161" spans="2:12" ht="15.6" x14ac:dyDescent="0.3">
      <c r="B1161" s="34" t="s">
        <v>6408</v>
      </c>
      <c r="C1161" s="14" t="s">
        <v>6409</v>
      </c>
      <c r="D1161" s="13" t="s">
        <v>10045</v>
      </c>
      <c r="E1161" s="13" t="s">
        <v>9965</v>
      </c>
      <c r="F1161" s="27">
        <v>3</v>
      </c>
      <c r="G1161" s="40">
        <v>21.51</v>
      </c>
      <c r="H1161" s="13"/>
      <c r="I1161" s="17">
        <f>Таб04_29[[#This Row],[Цена]]*Таб04_29[[#This Row],[Заказ]]</f>
        <v>0</v>
      </c>
      <c r="J1161" s="18" t="s">
        <v>10644</v>
      </c>
      <c r="K1161" s="73" t="str">
        <f t="shared" si="18"/>
        <v/>
      </c>
      <c r="L1161" s="12"/>
    </row>
    <row r="1162" spans="2:12" ht="15.6" x14ac:dyDescent="0.3">
      <c r="B1162" s="34" t="s">
        <v>6410</v>
      </c>
      <c r="C1162" s="14" t="s">
        <v>6411</v>
      </c>
      <c r="D1162" s="13" t="s">
        <v>10415</v>
      </c>
      <c r="E1162" s="13" t="s">
        <v>9965</v>
      </c>
      <c r="F1162" s="27">
        <v>5</v>
      </c>
      <c r="G1162" s="40">
        <v>19.850000000000001</v>
      </c>
      <c r="H1162" s="13"/>
      <c r="I1162" s="17">
        <f>Таб04_29[[#This Row],[Цена]]*Таб04_29[[#This Row],[Заказ]]</f>
        <v>0</v>
      </c>
      <c r="J1162" s="18" t="s">
        <v>10644</v>
      </c>
      <c r="K1162" s="73" t="str">
        <f t="shared" si="18"/>
        <v/>
      </c>
      <c r="L1162" s="12"/>
    </row>
    <row r="1163" spans="2:12" ht="15.6" x14ac:dyDescent="0.3">
      <c r="B1163" s="34" t="s">
        <v>6412</v>
      </c>
      <c r="C1163" s="14" t="s">
        <v>6413</v>
      </c>
      <c r="D1163" s="13" t="s">
        <v>10045</v>
      </c>
      <c r="E1163" s="13" t="s">
        <v>9965</v>
      </c>
      <c r="F1163" s="27">
        <v>3</v>
      </c>
      <c r="G1163" s="40">
        <v>21.51</v>
      </c>
      <c r="H1163" s="13"/>
      <c r="I1163" s="17">
        <f>Таб04_29[[#This Row],[Цена]]*Таб04_29[[#This Row],[Заказ]]</f>
        <v>0</v>
      </c>
      <c r="J1163" s="18" t="s">
        <v>10644</v>
      </c>
      <c r="K1163" s="73" t="str">
        <f t="shared" si="18"/>
        <v/>
      </c>
      <c r="L1163" s="12"/>
    </row>
    <row r="1164" spans="2:12" ht="15.6" x14ac:dyDescent="0.3">
      <c r="B1164" s="34" t="s">
        <v>6414</v>
      </c>
      <c r="C1164" s="14" t="s">
        <v>6415</v>
      </c>
      <c r="D1164" s="13" t="s">
        <v>10045</v>
      </c>
      <c r="E1164" s="13" t="s">
        <v>9965</v>
      </c>
      <c r="F1164" s="27">
        <v>3</v>
      </c>
      <c r="G1164" s="40">
        <v>22.4</v>
      </c>
      <c r="H1164" s="13"/>
      <c r="I1164" s="17">
        <f>Таб04_29[[#This Row],[Цена]]*Таб04_29[[#This Row],[Заказ]]</f>
        <v>0</v>
      </c>
      <c r="J1164" s="18" t="s">
        <v>10644</v>
      </c>
      <c r="K1164" s="73" t="str">
        <f t="shared" si="18"/>
        <v/>
      </c>
      <c r="L1164" s="12"/>
    </row>
    <row r="1165" spans="2:12" ht="15.6" x14ac:dyDescent="0.3">
      <c r="B1165" s="34" t="s">
        <v>5638</v>
      </c>
      <c r="C1165" s="14" t="s">
        <v>5639</v>
      </c>
      <c r="D1165" s="13" t="s">
        <v>10045</v>
      </c>
      <c r="E1165" s="13" t="s">
        <v>1542</v>
      </c>
      <c r="F1165" s="27">
        <v>3</v>
      </c>
      <c r="G1165" s="40">
        <v>13.37</v>
      </c>
      <c r="H1165" s="13"/>
      <c r="I1165" s="17">
        <f>Таб04_29[[#This Row],[Цена]]*Таб04_29[[#This Row],[Заказ]]</f>
        <v>0</v>
      </c>
      <c r="J1165" s="18" t="s">
        <v>10644</v>
      </c>
      <c r="K1165" s="73" t="str">
        <f t="shared" si="18"/>
        <v/>
      </c>
      <c r="L1165" s="12"/>
    </row>
    <row r="1166" spans="2:12" ht="15.6" x14ac:dyDescent="0.3">
      <c r="B1166" s="34" t="s">
        <v>5640</v>
      </c>
      <c r="C1166" s="14" t="s">
        <v>5641</v>
      </c>
      <c r="D1166" s="13" t="s">
        <v>10045</v>
      </c>
      <c r="E1166" s="13" t="s">
        <v>1542</v>
      </c>
      <c r="F1166" s="27">
        <v>3</v>
      </c>
      <c r="G1166" s="40">
        <v>13.37</v>
      </c>
      <c r="H1166" s="13"/>
      <c r="I1166" s="17">
        <f>Таб04_29[[#This Row],[Цена]]*Таб04_29[[#This Row],[Заказ]]</f>
        <v>0</v>
      </c>
      <c r="J1166" s="18" t="s">
        <v>10644</v>
      </c>
      <c r="K1166" s="73" t="str">
        <f t="shared" si="18"/>
        <v/>
      </c>
      <c r="L1166" s="12"/>
    </row>
    <row r="1167" spans="2:12" ht="15.6" x14ac:dyDescent="0.3">
      <c r="B1167" s="34" t="s">
        <v>5642</v>
      </c>
      <c r="C1167" s="14" t="s">
        <v>5643</v>
      </c>
      <c r="D1167" s="13" t="s">
        <v>10045</v>
      </c>
      <c r="E1167" s="13" t="s">
        <v>1542</v>
      </c>
      <c r="F1167" s="27">
        <v>3</v>
      </c>
      <c r="G1167" s="40">
        <v>13.37</v>
      </c>
      <c r="H1167" s="13"/>
      <c r="I1167" s="17">
        <f>Таб04_29[[#This Row],[Цена]]*Таб04_29[[#This Row],[Заказ]]</f>
        <v>0</v>
      </c>
      <c r="J1167" s="18" t="s">
        <v>10644</v>
      </c>
      <c r="K1167" s="73" t="str">
        <f t="shared" si="18"/>
        <v/>
      </c>
      <c r="L1167" s="12"/>
    </row>
    <row r="1168" spans="2:12" ht="15.6" x14ac:dyDescent="0.3">
      <c r="B1168" s="34" t="s">
        <v>5644</v>
      </c>
      <c r="C1168" s="14" t="s">
        <v>5645</v>
      </c>
      <c r="D1168" s="13" t="s">
        <v>10045</v>
      </c>
      <c r="E1168" s="13" t="s">
        <v>1542</v>
      </c>
      <c r="F1168" s="27">
        <v>3</v>
      </c>
      <c r="G1168" s="40">
        <v>13.37</v>
      </c>
      <c r="H1168" s="13"/>
      <c r="I1168" s="17">
        <f>Таб04_29[[#This Row],[Цена]]*Таб04_29[[#This Row],[Заказ]]</f>
        <v>0</v>
      </c>
      <c r="J1168" s="18" t="s">
        <v>10644</v>
      </c>
      <c r="K1168" s="73" t="str">
        <f t="shared" si="18"/>
        <v/>
      </c>
      <c r="L1168" s="12"/>
    </row>
    <row r="1169" spans="2:12" ht="15.6" x14ac:dyDescent="0.3">
      <c r="B1169" s="34" t="s">
        <v>6610</v>
      </c>
      <c r="C1169" s="14" t="s">
        <v>6611</v>
      </c>
      <c r="D1169" s="13" t="s">
        <v>10415</v>
      </c>
      <c r="E1169" s="13" t="s">
        <v>9965</v>
      </c>
      <c r="F1169" s="27">
        <v>5</v>
      </c>
      <c r="G1169" s="40">
        <v>22.33</v>
      </c>
      <c r="H1169" s="13"/>
      <c r="I1169" s="17">
        <f>Таб04_29[[#This Row],[Цена]]*Таб04_29[[#This Row],[Заказ]]</f>
        <v>0</v>
      </c>
      <c r="J1169" s="18" t="s">
        <v>10644</v>
      </c>
      <c r="K1169" s="73" t="str">
        <f t="shared" si="18"/>
        <v/>
      </c>
      <c r="L1169" s="12"/>
    </row>
    <row r="1170" spans="2:12" ht="15.6" x14ac:dyDescent="0.3">
      <c r="B1170" s="34" t="s">
        <v>6622</v>
      </c>
      <c r="C1170" s="14" t="s">
        <v>6623</v>
      </c>
      <c r="D1170" s="13" t="s">
        <v>10045</v>
      </c>
      <c r="E1170" s="13" t="s">
        <v>9965</v>
      </c>
      <c r="F1170" s="27">
        <v>3</v>
      </c>
      <c r="G1170" s="40">
        <v>21.51</v>
      </c>
      <c r="H1170" s="13"/>
      <c r="I1170" s="17">
        <f>Таб04_29[[#This Row],[Цена]]*Таб04_29[[#This Row],[Заказ]]</f>
        <v>0</v>
      </c>
      <c r="J1170" s="18" t="s">
        <v>10644</v>
      </c>
      <c r="K1170" s="73" t="str">
        <f t="shared" si="18"/>
        <v/>
      </c>
      <c r="L1170" s="12"/>
    </row>
    <row r="1171" spans="2:12" ht="15.6" x14ac:dyDescent="0.3">
      <c r="B1171" s="34" t="s">
        <v>5695</v>
      </c>
      <c r="C1171" s="14" t="s">
        <v>5696</v>
      </c>
      <c r="D1171" s="13" t="s">
        <v>10401</v>
      </c>
      <c r="E1171" s="13" t="s">
        <v>9965</v>
      </c>
      <c r="F1171" s="27">
        <v>5</v>
      </c>
      <c r="G1171" s="40">
        <v>11.11</v>
      </c>
      <c r="H1171" s="13"/>
      <c r="I1171" s="17">
        <f>Таб04_29[[#This Row],[Цена]]*Таб04_29[[#This Row],[Заказ]]</f>
        <v>0</v>
      </c>
      <c r="J1171" s="18" t="s">
        <v>10644</v>
      </c>
      <c r="K1171" s="73" t="str">
        <f t="shared" si="18"/>
        <v/>
      </c>
      <c r="L1171" s="12"/>
    </row>
    <row r="1172" spans="2:12" ht="15.6" x14ac:dyDescent="0.3">
      <c r="B1172" s="34" t="s">
        <v>5699</v>
      </c>
      <c r="C1172" s="14" t="s">
        <v>5700</v>
      </c>
      <c r="D1172" s="13" t="s">
        <v>10415</v>
      </c>
      <c r="E1172" s="13" t="s">
        <v>9965</v>
      </c>
      <c r="F1172" s="27">
        <v>5</v>
      </c>
      <c r="G1172" s="40">
        <v>11.71</v>
      </c>
      <c r="H1172" s="13"/>
      <c r="I1172" s="17">
        <f>Таб04_29[[#This Row],[Цена]]*Таб04_29[[#This Row],[Заказ]]</f>
        <v>0</v>
      </c>
      <c r="J1172" s="18" t="s">
        <v>10644</v>
      </c>
      <c r="K1172" s="73" t="str">
        <f t="shared" si="18"/>
        <v/>
      </c>
      <c r="L1172" s="12"/>
    </row>
    <row r="1173" spans="2:12" ht="15.6" x14ac:dyDescent="0.3">
      <c r="B1173" s="34" t="s">
        <v>5701</v>
      </c>
      <c r="C1173" s="14" t="s">
        <v>5702</v>
      </c>
      <c r="D1173" s="13" t="s">
        <v>10415</v>
      </c>
      <c r="E1173" s="13" t="s">
        <v>9965</v>
      </c>
      <c r="F1173" s="27">
        <v>5</v>
      </c>
      <c r="G1173" s="40">
        <v>11.35</v>
      </c>
      <c r="H1173" s="13"/>
      <c r="I1173" s="17">
        <f>Таб04_29[[#This Row],[Цена]]*Таб04_29[[#This Row],[Заказ]]</f>
        <v>0</v>
      </c>
      <c r="J1173" s="18" t="s">
        <v>10644</v>
      </c>
      <c r="K1173" s="73" t="str">
        <f t="shared" si="18"/>
        <v/>
      </c>
      <c r="L1173" s="12"/>
    </row>
    <row r="1174" spans="2:12" ht="15.6" x14ac:dyDescent="0.3">
      <c r="B1174" s="34" t="s">
        <v>5703</v>
      </c>
      <c r="C1174" s="14" t="s">
        <v>5704</v>
      </c>
      <c r="D1174" s="13" t="s">
        <v>10045</v>
      </c>
      <c r="E1174" s="13" t="s">
        <v>9965</v>
      </c>
      <c r="F1174" s="27">
        <v>3</v>
      </c>
      <c r="G1174" s="40">
        <v>12.31</v>
      </c>
      <c r="H1174" s="13"/>
      <c r="I1174" s="17">
        <f>Таб04_29[[#This Row],[Цена]]*Таб04_29[[#This Row],[Заказ]]</f>
        <v>0</v>
      </c>
      <c r="J1174" s="18" t="s">
        <v>10644</v>
      </c>
      <c r="K1174" s="73" t="str">
        <f t="shared" si="18"/>
        <v/>
      </c>
      <c r="L1174" s="12"/>
    </row>
    <row r="1175" spans="2:12" ht="15.6" x14ac:dyDescent="0.3">
      <c r="B1175" s="34" t="s">
        <v>5705</v>
      </c>
      <c r="C1175" s="14" t="s">
        <v>5706</v>
      </c>
      <c r="D1175" s="13" t="s">
        <v>10415</v>
      </c>
      <c r="E1175" s="13" t="s">
        <v>9965</v>
      </c>
      <c r="F1175" s="27">
        <v>5</v>
      </c>
      <c r="G1175" s="40">
        <v>11.35</v>
      </c>
      <c r="H1175" s="13"/>
      <c r="I1175" s="17">
        <f>Таб04_29[[#This Row],[Цена]]*Таб04_29[[#This Row],[Заказ]]</f>
        <v>0</v>
      </c>
      <c r="J1175" s="18" t="s">
        <v>10644</v>
      </c>
      <c r="K1175" s="73" t="str">
        <f t="shared" si="18"/>
        <v/>
      </c>
      <c r="L1175" s="12"/>
    </row>
    <row r="1176" spans="2:12" ht="15.6" x14ac:dyDescent="0.3">
      <c r="B1176" s="34" t="s">
        <v>5707</v>
      </c>
      <c r="C1176" s="14" t="s">
        <v>5708</v>
      </c>
      <c r="D1176" s="13" t="s">
        <v>10045</v>
      </c>
      <c r="E1176" s="13" t="s">
        <v>9965</v>
      </c>
      <c r="F1176" s="27">
        <v>3</v>
      </c>
      <c r="G1176" s="40">
        <v>13.37</v>
      </c>
      <c r="H1176" s="13"/>
      <c r="I1176" s="17">
        <f>Таб04_29[[#This Row],[Цена]]*Таб04_29[[#This Row],[Заказ]]</f>
        <v>0</v>
      </c>
      <c r="J1176" s="18" t="s">
        <v>10644</v>
      </c>
      <c r="K1176" s="73" t="str">
        <f t="shared" si="18"/>
        <v/>
      </c>
      <c r="L1176" s="12"/>
    </row>
    <row r="1177" spans="2:12" ht="15.6" x14ac:dyDescent="0.3">
      <c r="B1177" s="34" t="s">
        <v>5709</v>
      </c>
      <c r="C1177" s="14" t="s">
        <v>5710</v>
      </c>
      <c r="D1177" s="13" t="s">
        <v>10045</v>
      </c>
      <c r="E1177" s="13" t="s">
        <v>9965</v>
      </c>
      <c r="F1177" s="27">
        <v>3</v>
      </c>
      <c r="G1177" s="40">
        <v>12.31</v>
      </c>
      <c r="H1177" s="13"/>
      <c r="I1177" s="17">
        <f>Таб04_29[[#This Row],[Цена]]*Таб04_29[[#This Row],[Заказ]]</f>
        <v>0</v>
      </c>
      <c r="J1177" s="18" t="s">
        <v>10644</v>
      </c>
      <c r="K1177" s="73" t="str">
        <f t="shared" si="18"/>
        <v/>
      </c>
      <c r="L1177" s="12"/>
    </row>
    <row r="1178" spans="2:12" ht="15.6" x14ac:dyDescent="0.3">
      <c r="B1178" s="34" t="s">
        <v>5711</v>
      </c>
      <c r="C1178" s="14" t="s">
        <v>5712</v>
      </c>
      <c r="D1178" s="13" t="s">
        <v>10415</v>
      </c>
      <c r="E1178" s="13" t="s">
        <v>9965</v>
      </c>
      <c r="F1178" s="27">
        <v>5</v>
      </c>
      <c r="G1178" s="40">
        <v>10.65</v>
      </c>
      <c r="H1178" s="13"/>
      <c r="I1178" s="17">
        <f>Таб04_29[[#This Row],[Цена]]*Таб04_29[[#This Row],[Заказ]]</f>
        <v>0</v>
      </c>
      <c r="J1178" s="18" t="s">
        <v>10644</v>
      </c>
      <c r="K1178" s="73" t="str">
        <f t="shared" si="18"/>
        <v/>
      </c>
      <c r="L1178" s="12"/>
    </row>
    <row r="1179" spans="2:12" ht="15.6" x14ac:dyDescent="0.3">
      <c r="B1179" s="34" t="s">
        <v>5713</v>
      </c>
      <c r="C1179" s="14" t="s">
        <v>5714</v>
      </c>
      <c r="D1179" s="13" t="s">
        <v>10045</v>
      </c>
      <c r="E1179" s="13" t="s">
        <v>9965</v>
      </c>
      <c r="F1179" s="27">
        <v>3</v>
      </c>
      <c r="G1179" s="40">
        <v>12.31</v>
      </c>
      <c r="H1179" s="13"/>
      <c r="I1179" s="17">
        <f>Таб04_29[[#This Row],[Цена]]*Таб04_29[[#This Row],[Заказ]]</f>
        <v>0</v>
      </c>
      <c r="J1179" s="18" t="s">
        <v>10644</v>
      </c>
      <c r="K1179" s="73" t="str">
        <f t="shared" si="18"/>
        <v/>
      </c>
      <c r="L1179" s="12"/>
    </row>
    <row r="1180" spans="2:12" ht="15.6" x14ac:dyDescent="0.3">
      <c r="B1180" s="34" t="s">
        <v>5715</v>
      </c>
      <c r="C1180" s="14" t="s">
        <v>5716</v>
      </c>
      <c r="D1180" s="13" t="s">
        <v>10415</v>
      </c>
      <c r="E1180" s="13" t="s">
        <v>9965</v>
      </c>
      <c r="F1180" s="27">
        <v>5</v>
      </c>
      <c r="G1180" s="40">
        <v>11.71</v>
      </c>
      <c r="H1180" s="13"/>
      <c r="I1180" s="17">
        <f>Таб04_29[[#This Row],[Цена]]*Таб04_29[[#This Row],[Заказ]]</f>
        <v>0</v>
      </c>
      <c r="J1180" s="18" t="s">
        <v>10644</v>
      </c>
      <c r="K1180" s="73" t="str">
        <f t="shared" si="18"/>
        <v/>
      </c>
      <c r="L1180" s="12"/>
    </row>
    <row r="1181" spans="2:12" ht="15.6" x14ac:dyDescent="0.3">
      <c r="B1181" s="34" t="s">
        <v>5717</v>
      </c>
      <c r="C1181" s="14" t="s">
        <v>5718</v>
      </c>
      <c r="D1181" s="13" t="s">
        <v>10045</v>
      </c>
      <c r="E1181" s="13" t="s">
        <v>9965</v>
      </c>
      <c r="F1181" s="27">
        <v>3</v>
      </c>
      <c r="G1181" s="40">
        <v>13.37</v>
      </c>
      <c r="H1181" s="13"/>
      <c r="I1181" s="17">
        <f>Таб04_29[[#This Row],[Цена]]*Таб04_29[[#This Row],[Заказ]]</f>
        <v>0</v>
      </c>
      <c r="J1181" s="18" t="s">
        <v>10644</v>
      </c>
      <c r="K1181" s="73" t="str">
        <f t="shared" si="18"/>
        <v/>
      </c>
      <c r="L1181" s="12"/>
    </row>
    <row r="1182" spans="2:12" ht="15.6" x14ac:dyDescent="0.3">
      <c r="B1182" s="34" t="s">
        <v>5697</v>
      </c>
      <c r="C1182" s="14" t="s">
        <v>5698</v>
      </c>
      <c r="D1182" s="13" t="s">
        <v>10045</v>
      </c>
      <c r="E1182" s="13" t="s">
        <v>9965</v>
      </c>
      <c r="F1182" s="27">
        <v>3</v>
      </c>
      <c r="G1182" s="40">
        <v>12.31</v>
      </c>
      <c r="H1182" s="13"/>
      <c r="I1182" s="17">
        <f>Таб04_29[[#This Row],[Цена]]*Таб04_29[[#This Row],[Заказ]]</f>
        <v>0</v>
      </c>
      <c r="J1182" s="18" t="s">
        <v>10644</v>
      </c>
      <c r="K1182" s="73" t="str">
        <f t="shared" si="18"/>
        <v/>
      </c>
      <c r="L1182" s="12"/>
    </row>
    <row r="1183" spans="2:12" ht="15.6" x14ac:dyDescent="0.3">
      <c r="B1183" s="34" t="s">
        <v>6754</v>
      </c>
      <c r="C1183" s="14" t="s">
        <v>6755</v>
      </c>
      <c r="D1183" s="13" t="s">
        <v>10045</v>
      </c>
      <c r="E1183" s="13" t="s">
        <v>9965</v>
      </c>
      <c r="F1183" s="27">
        <v>3</v>
      </c>
      <c r="G1183" s="40">
        <v>23.99</v>
      </c>
      <c r="H1183" s="13"/>
      <c r="I1183" s="17">
        <f>Таб04_29[[#This Row],[Цена]]*Таб04_29[[#This Row],[Заказ]]</f>
        <v>0</v>
      </c>
      <c r="J1183" s="18" t="s">
        <v>10644</v>
      </c>
      <c r="K1183" s="73" t="str">
        <f t="shared" si="18"/>
        <v/>
      </c>
      <c r="L1183" s="12"/>
    </row>
    <row r="1184" spans="2:12" ht="15.6" x14ac:dyDescent="0.3">
      <c r="B1184" s="34" t="s">
        <v>6766</v>
      </c>
      <c r="C1184" s="14" t="s">
        <v>6767</v>
      </c>
      <c r="D1184" s="13" t="s">
        <v>10220</v>
      </c>
      <c r="E1184" s="13" t="s">
        <v>9965</v>
      </c>
      <c r="F1184" s="27">
        <v>3</v>
      </c>
      <c r="G1184" s="40">
        <v>29.79</v>
      </c>
      <c r="H1184" s="13"/>
      <c r="I1184" s="17">
        <f>Таб04_29[[#This Row],[Цена]]*Таб04_29[[#This Row],[Заказ]]</f>
        <v>0</v>
      </c>
      <c r="J1184" s="18" t="s">
        <v>10644</v>
      </c>
      <c r="K1184" s="73" t="str">
        <f t="shared" si="18"/>
        <v/>
      </c>
      <c r="L1184" s="12"/>
    </row>
    <row r="1185" spans="2:12" ht="15.6" x14ac:dyDescent="0.3">
      <c r="B1185" s="34" t="s">
        <v>6758</v>
      </c>
      <c r="C1185" s="14" t="s">
        <v>6759</v>
      </c>
      <c r="D1185" s="13" t="s">
        <v>10045</v>
      </c>
      <c r="E1185" s="13" t="s">
        <v>9965</v>
      </c>
      <c r="F1185" s="27">
        <v>3</v>
      </c>
      <c r="G1185" s="40">
        <v>26.47</v>
      </c>
      <c r="H1185" s="13"/>
      <c r="I1185" s="17">
        <f>Таб04_29[[#This Row],[Цена]]*Таб04_29[[#This Row],[Заказ]]</f>
        <v>0</v>
      </c>
      <c r="J1185" s="18" t="s">
        <v>10644</v>
      </c>
      <c r="K1185" s="73" t="str">
        <f t="shared" si="18"/>
        <v/>
      </c>
      <c r="L1185" s="12"/>
    </row>
    <row r="1186" spans="2:12" ht="15.6" x14ac:dyDescent="0.3">
      <c r="B1186" s="34" t="s">
        <v>6760</v>
      </c>
      <c r="C1186" s="14" t="s">
        <v>6761</v>
      </c>
      <c r="D1186" s="13" t="s">
        <v>10220</v>
      </c>
      <c r="E1186" s="13" t="s">
        <v>9965</v>
      </c>
      <c r="F1186" s="27">
        <v>3</v>
      </c>
      <c r="G1186" s="40">
        <v>29.79</v>
      </c>
      <c r="H1186" s="13"/>
      <c r="I1186" s="17">
        <f>Таб04_29[[#This Row],[Цена]]*Таб04_29[[#This Row],[Заказ]]</f>
        <v>0</v>
      </c>
      <c r="J1186" s="18" t="s">
        <v>10644</v>
      </c>
      <c r="K1186" s="73" t="str">
        <f t="shared" si="18"/>
        <v/>
      </c>
      <c r="L1186" s="12"/>
    </row>
    <row r="1187" spans="2:12" ht="15.6" x14ac:dyDescent="0.3">
      <c r="B1187" s="34" t="s">
        <v>6762</v>
      </c>
      <c r="C1187" s="14" t="s">
        <v>6763</v>
      </c>
      <c r="D1187" s="13" t="s">
        <v>10045</v>
      </c>
      <c r="E1187" s="13" t="s">
        <v>9965</v>
      </c>
      <c r="F1187" s="27">
        <v>3</v>
      </c>
      <c r="G1187" s="40">
        <v>27.53</v>
      </c>
      <c r="H1187" s="13"/>
      <c r="I1187" s="17">
        <f>Таб04_29[[#This Row],[Цена]]*Таб04_29[[#This Row],[Заказ]]</f>
        <v>0</v>
      </c>
      <c r="J1187" s="18" t="s">
        <v>10644</v>
      </c>
      <c r="K1187" s="73" t="str">
        <f t="shared" si="18"/>
        <v/>
      </c>
      <c r="L1187" s="12"/>
    </row>
    <row r="1188" spans="2:12" ht="15.6" x14ac:dyDescent="0.3">
      <c r="B1188" s="34" t="s">
        <v>6764</v>
      </c>
      <c r="C1188" s="14" t="s">
        <v>6765</v>
      </c>
      <c r="D1188" s="13" t="s">
        <v>10220</v>
      </c>
      <c r="E1188" s="13" t="s">
        <v>9965</v>
      </c>
      <c r="F1188" s="27">
        <v>3</v>
      </c>
      <c r="G1188" s="40">
        <v>26.25</v>
      </c>
      <c r="H1188" s="13"/>
      <c r="I1188" s="17">
        <f>Таб04_29[[#This Row],[Цена]]*Таб04_29[[#This Row],[Заказ]]</f>
        <v>0</v>
      </c>
      <c r="J1188" s="18" t="s">
        <v>10644</v>
      </c>
      <c r="K1188" s="73" t="str">
        <f t="shared" si="18"/>
        <v/>
      </c>
      <c r="L1188" s="12"/>
    </row>
    <row r="1189" spans="2:12" ht="15.6" x14ac:dyDescent="0.3">
      <c r="B1189" s="34" t="s">
        <v>6756</v>
      </c>
      <c r="C1189" s="14" t="s">
        <v>6757</v>
      </c>
      <c r="D1189" s="13" t="s">
        <v>10045</v>
      </c>
      <c r="E1189" s="13" t="s">
        <v>9965</v>
      </c>
      <c r="F1189" s="27">
        <v>3</v>
      </c>
      <c r="G1189" s="40">
        <v>13.37</v>
      </c>
      <c r="H1189" s="13"/>
      <c r="I1189" s="17">
        <f>Таб04_29[[#This Row],[Цена]]*Таб04_29[[#This Row],[Заказ]]</f>
        <v>0</v>
      </c>
      <c r="J1189" s="18" t="s">
        <v>10644</v>
      </c>
      <c r="K1189" s="73" t="str">
        <f t="shared" si="18"/>
        <v/>
      </c>
      <c r="L1189" s="12"/>
    </row>
    <row r="1190" spans="2:12" ht="15.6" x14ac:dyDescent="0.3">
      <c r="B1190" s="34" t="s">
        <v>6768</v>
      </c>
      <c r="C1190" s="14" t="s">
        <v>6769</v>
      </c>
      <c r="D1190" s="13" t="s">
        <v>10415</v>
      </c>
      <c r="E1190" s="13" t="s">
        <v>3588</v>
      </c>
      <c r="F1190" s="27">
        <v>5</v>
      </c>
      <c r="G1190" s="40">
        <v>11.71</v>
      </c>
      <c r="H1190" s="13"/>
      <c r="I1190" s="17">
        <f>Таб04_29[[#This Row],[Цена]]*Таб04_29[[#This Row],[Заказ]]</f>
        <v>0</v>
      </c>
      <c r="J1190" s="18" t="s">
        <v>10644</v>
      </c>
      <c r="K1190" s="73" t="str">
        <f t="shared" si="18"/>
        <v/>
      </c>
      <c r="L1190" s="12"/>
    </row>
    <row r="1191" spans="2:12" ht="15.6" x14ac:dyDescent="0.3">
      <c r="B1191" s="34" t="s">
        <v>6770</v>
      </c>
      <c r="C1191" s="14" t="s">
        <v>6771</v>
      </c>
      <c r="D1191" s="13" t="s">
        <v>10546</v>
      </c>
      <c r="E1191" s="13" t="s">
        <v>3588</v>
      </c>
      <c r="F1191" s="27">
        <v>5</v>
      </c>
      <c r="G1191" s="40">
        <v>9.34</v>
      </c>
      <c r="H1191" s="13"/>
      <c r="I1191" s="17">
        <f>Таб04_29[[#This Row],[Цена]]*Таб04_29[[#This Row],[Заказ]]</f>
        <v>0</v>
      </c>
      <c r="J1191" s="18" t="s">
        <v>10644</v>
      </c>
      <c r="K1191" s="73" t="str">
        <f t="shared" si="18"/>
        <v/>
      </c>
      <c r="L1191" s="12"/>
    </row>
    <row r="1192" spans="2:12" ht="15.6" x14ac:dyDescent="0.3">
      <c r="B1192" s="34" t="s">
        <v>6774</v>
      </c>
      <c r="C1192" s="14" t="s">
        <v>6775</v>
      </c>
      <c r="D1192" s="13" t="s">
        <v>10045</v>
      </c>
      <c r="E1192" s="13" t="s">
        <v>3588</v>
      </c>
      <c r="F1192" s="27">
        <v>3</v>
      </c>
      <c r="G1192" s="40">
        <v>15.14</v>
      </c>
      <c r="H1192" s="13"/>
      <c r="I1192" s="17">
        <f>Таб04_29[[#This Row],[Цена]]*Таб04_29[[#This Row],[Заказ]]</f>
        <v>0</v>
      </c>
      <c r="J1192" s="18" t="s">
        <v>10644</v>
      </c>
      <c r="K1192" s="73" t="str">
        <f t="shared" si="18"/>
        <v/>
      </c>
      <c r="L1192" s="12"/>
    </row>
    <row r="1193" spans="2:12" ht="15.6" x14ac:dyDescent="0.3">
      <c r="B1193" s="34" t="s">
        <v>6772</v>
      </c>
      <c r="C1193" s="14" t="s">
        <v>6773</v>
      </c>
      <c r="D1193" s="13" t="s">
        <v>10415</v>
      </c>
      <c r="E1193" s="13" t="s">
        <v>3588</v>
      </c>
      <c r="F1193" s="27">
        <v>5</v>
      </c>
      <c r="G1193" s="40">
        <v>10.65</v>
      </c>
      <c r="H1193" s="13"/>
      <c r="I1193" s="17">
        <f>Таб04_29[[#This Row],[Цена]]*Таб04_29[[#This Row],[Заказ]]</f>
        <v>0</v>
      </c>
      <c r="J1193" s="18" t="s">
        <v>10644</v>
      </c>
      <c r="K1193" s="73" t="str">
        <f t="shared" si="18"/>
        <v/>
      </c>
      <c r="L1193" s="12"/>
    </row>
    <row r="1194" spans="2:12" ht="15.6" x14ac:dyDescent="0.3">
      <c r="B1194" s="34" t="s">
        <v>6776</v>
      </c>
      <c r="C1194" s="14" t="s">
        <v>6777</v>
      </c>
      <c r="D1194" s="13" t="s">
        <v>10045</v>
      </c>
      <c r="E1194" s="13" t="s">
        <v>3588</v>
      </c>
      <c r="F1194" s="27">
        <v>3</v>
      </c>
      <c r="G1194" s="40">
        <v>18.68</v>
      </c>
      <c r="H1194" s="13"/>
      <c r="I1194" s="17">
        <f>Таб04_29[[#This Row],[Цена]]*Таб04_29[[#This Row],[Заказ]]</f>
        <v>0</v>
      </c>
      <c r="J1194" s="18" t="s">
        <v>10644</v>
      </c>
      <c r="K1194" s="73" t="str">
        <f t="shared" si="18"/>
        <v/>
      </c>
      <c r="L1194" s="12"/>
    </row>
    <row r="1195" spans="2:12" ht="15.6" x14ac:dyDescent="0.3">
      <c r="B1195" s="34" t="s">
        <v>6778</v>
      </c>
      <c r="C1195" s="14" t="s">
        <v>6779</v>
      </c>
      <c r="D1195" s="13" t="s">
        <v>10045</v>
      </c>
      <c r="E1195" s="13" t="s">
        <v>3588</v>
      </c>
      <c r="F1195" s="27">
        <v>3</v>
      </c>
      <c r="G1195" s="40">
        <v>16.55</v>
      </c>
      <c r="H1195" s="13"/>
      <c r="I1195" s="17">
        <f>Таб04_29[[#This Row],[Цена]]*Таб04_29[[#This Row],[Заказ]]</f>
        <v>0</v>
      </c>
      <c r="J1195" s="18" t="s">
        <v>10644</v>
      </c>
      <c r="K1195" s="73" t="str">
        <f t="shared" si="18"/>
        <v/>
      </c>
      <c r="L1195" s="12"/>
    </row>
    <row r="1196" spans="2:12" ht="15.6" x14ac:dyDescent="0.3">
      <c r="B1196" s="34" t="s">
        <v>6746</v>
      </c>
      <c r="C1196" s="14" t="s">
        <v>6747</v>
      </c>
      <c r="D1196" s="13" t="s">
        <v>10045</v>
      </c>
      <c r="E1196" s="13" t="s">
        <v>9965</v>
      </c>
      <c r="F1196" s="27">
        <v>3</v>
      </c>
      <c r="G1196" s="40">
        <v>21.51</v>
      </c>
      <c r="H1196" s="13"/>
      <c r="I1196" s="17">
        <f>Таб04_29[[#This Row],[Цена]]*Таб04_29[[#This Row],[Заказ]]</f>
        <v>0</v>
      </c>
      <c r="J1196" s="18" t="s">
        <v>10644</v>
      </c>
      <c r="K1196" s="73" t="str">
        <f t="shared" si="18"/>
        <v/>
      </c>
      <c r="L1196" s="12"/>
    </row>
    <row r="1197" spans="2:12" ht="15.6" x14ac:dyDescent="0.3">
      <c r="B1197" s="34" t="s">
        <v>6886</v>
      </c>
      <c r="C1197" s="14" t="s">
        <v>6887</v>
      </c>
      <c r="D1197" s="13" t="s">
        <v>10220</v>
      </c>
      <c r="E1197" s="13" t="s">
        <v>9965</v>
      </c>
      <c r="F1197" s="27">
        <v>3</v>
      </c>
      <c r="G1197" s="40">
        <v>24.83</v>
      </c>
      <c r="H1197" s="13"/>
      <c r="I1197" s="17">
        <f>Таб04_29[[#This Row],[Цена]]*Таб04_29[[#This Row],[Заказ]]</f>
        <v>0</v>
      </c>
      <c r="J1197" s="18" t="s">
        <v>10644</v>
      </c>
      <c r="K1197" s="73" t="str">
        <f t="shared" si="18"/>
        <v/>
      </c>
      <c r="L1197" s="12"/>
    </row>
    <row r="1198" spans="2:12" ht="15.6" x14ac:dyDescent="0.3">
      <c r="B1198" s="34" t="s">
        <v>6888</v>
      </c>
      <c r="C1198" s="14" t="s">
        <v>6889</v>
      </c>
      <c r="D1198" s="13" t="s">
        <v>10220</v>
      </c>
      <c r="E1198" s="13" t="s">
        <v>9965</v>
      </c>
      <c r="F1198" s="27">
        <v>3</v>
      </c>
      <c r="G1198" s="40">
        <v>27.31</v>
      </c>
      <c r="H1198" s="13"/>
      <c r="I1198" s="17">
        <f>Таб04_29[[#This Row],[Цена]]*Таб04_29[[#This Row],[Заказ]]</f>
        <v>0</v>
      </c>
      <c r="J1198" s="18" t="s">
        <v>10644</v>
      </c>
      <c r="K1198" s="73" t="str">
        <f t="shared" si="18"/>
        <v/>
      </c>
      <c r="L1198" s="12"/>
    </row>
    <row r="1199" spans="2:12" ht="15.6" x14ac:dyDescent="0.3">
      <c r="B1199" s="34" t="s">
        <v>6890</v>
      </c>
      <c r="C1199" s="14" t="s">
        <v>6891</v>
      </c>
      <c r="D1199" s="13" t="s">
        <v>10220</v>
      </c>
      <c r="E1199" s="13" t="s">
        <v>9965</v>
      </c>
      <c r="F1199" s="27">
        <v>3</v>
      </c>
      <c r="G1199" s="40">
        <v>26.96</v>
      </c>
      <c r="H1199" s="13"/>
      <c r="I1199" s="17">
        <f>Таб04_29[[#This Row],[Цена]]*Таб04_29[[#This Row],[Заказ]]</f>
        <v>0</v>
      </c>
      <c r="J1199" s="18" t="s">
        <v>10644</v>
      </c>
      <c r="K1199" s="73" t="str">
        <f t="shared" si="18"/>
        <v/>
      </c>
      <c r="L1199" s="12"/>
    </row>
    <row r="1200" spans="2:12" ht="15.6" x14ac:dyDescent="0.3">
      <c r="B1200" s="34" t="s">
        <v>6892</v>
      </c>
      <c r="C1200" s="14" t="s">
        <v>6893</v>
      </c>
      <c r="D1200" s="13" t="s">
        <v>10045</v>
      </c>
      <c r="E1200" s="13" t="s">
        <v>9965</v>
      </c>
      <c r="F1200" s="27">
        <v>3</v>
      </c>
      <c r="G1200" s="40">
        <v>21.51</v>
      </c>
      <c r="H1200" s="13"/>
      <c r="I1200" s="17">
        <f>Таб04_29[[#This Row],[Цена]]*Таб04_29[[#This Row],[Заказ]]</f>
        <v>0</v>
      </c>
      <c r="J1200" s="18" t="s">
        <v>10644</v>
      </c>
      <c r="K1200" s="73" t="str">
        <f t="shared" si="18"/>
        <v/>
      </c>
      <c r="L1200" s="12"/>
    </row>
    <row r="1201" spans="2:12" ht="15.6" x14ac:dyDescent="0.3">
      <c r="B1201" s="34" t="s">
        <v>6894</v>
      </c>
      <c r="C1201" s="14" t="s">
        <v>6895</v>
      </c>
      <c r="D1201" s="13" t="s">
        <v>10045</v>
      </c>
      <c r="E1201" s="13" t="s">
        <v>9965</v>
      </c>
      <c r="F1201" s="27">
        <v>3</v>
      </c>
      <c r="G1201" s="40">
        <v>23.64</v>
      </c>
      <c r="H1201" s="13"/>
      <c r="I1201" s="17">
        <f>Таб04_29[[#This Row],[Цена]]*Таб04_29[[#This Row],[Заказ]]</f>
        <v>0</v>
      </c>
      <c r="J1201" s="18" t="s">
        <v>10644</v>
      </c>
      <c r="K1201" s="73" t="str">
        <f t="shared" si="18"/>
        <v/>
      </c>
      <c r="L1201" s="12"/>
    </row>
    <row r="1202" spans="2:12" ht="15.6" x14ac:dyDescent="0.3">
      <c r="B1202" s="34" t="s">
        <v>6896</v>
      </c>
      <c r="C1202" s="14" t="s">
        <v>6897</v>
      </c>
      <c r="D1202" s="13" t="s">
        <v>10045</v>
      </c>
      <c r="E1202" s="13" t="s">
        <v>9965</v>
      </c>
      <c r="F1202" s="27">
        <v>3</v>
      </c>
      <c r="G1202" s="40">
        <v>23.64</v>
      </c>
      <c r="H1202" s="13"/>
      <c r="I1202" s="17">
        <f>Таб04_29[[#This Row],[Цена]]*Таб04_29[[#This Row],[Заказ]]</f>
        <v>0</v>
      </c>
      <c r="J1202" s="18" t="s">
        <v>10644</v>
      </c>
      <c r="K1202" s="73" t="str">
        <f t="shared" si="18"/>
        <v/>
      </c>
      <c r="L1202" s="12"/>
    </row>
    <row r="1203" spans="2:12" ht="15.6" x14ac:dyDescent="0.3">
      <c r="B1203" s="34" t="s">
        <v>6900</v>
      </c>
      <c r="C1203" s="14" t="s">
        <v>6901</v>
      </c>
      <c r="D1203" s="13" t="s">
        <v>10045</v>
      </c>
      <c r="E1203" s="13" t="s">
        <v>9965</v>
      </c>
      <c r="F1203" s="27">
        <v>3</v>
      </c>
      <c r="G1203" s="40">
        <v>23.64</v>
      </c>
      <c r="H1203" s="13"/>
      <c r="I1203" s="17">
        <f>Таб04_29[[#This Row],[Цена]]*Таб04_29[[#This Row],[Заказ]]</f>
        <v>0</v>
      </c>
      <c r="J1203" s="18" t="s">
        <v>10644</v>
      </c>
      <c r="K1203" s="73" t="str">
        <f t="shared" si="18"/>
        <v/>
      </c>
      <c r="L1203" s="12"/>
    </row>
    <row r="1204" spans="2:12" ht="15.6" x14ac:dyDescent="0.3">
      <c r="B1204" s="34" t="s">
        <v>6902</v>
      </c>
      <c r="C1204" s="14" t="s">
        <v>6903</v>
      </c>
      <c r="D1204" s="13" t="s">
        <v>10220</v>
      </c>
      <c r="E1204" s="13" t="s">
        <v>9965</v>
      </c>
      <c r="F1204" s="27">
        <v>3</v>
      </c>
      <c r="G1204" s="40">
        <v>26.96</v>
      </c>
      <c r="H1204" s="13"/>
      <c r="I1204" s="17">
        <f>Таб04_29[[#This Row],[Цена]]*Таб04_29[[#This Row],[Заказ]]</f>
        <v>0</v>
      </c>
      <c r="J1204" s="18" t="s">
        <v>10644</v>
      </c>
      <c r="K1204" s="73" t="str">
        <f t="shared" si="18"/>
        <v/>
      </c>
      <c r="L1204" s="12"/>
    </row>
    <row r="1205" spans="2:12" ht="15.6" x14ac:dyDescent="0.3">
      <c r="B1205" s="34" t="s">
        <v>6904</v>
      </c>
      <c r="C1205" s="14" t="s">
        <v>6905</v>
      </c>
      <c r="D1205" s="13" t="s">
        <v>10045</v>
      </c>
      <c r="E1205" s="13" t="s">
        <v>9965</v>
      </c>
      <c r="F1205" s="27">
        <v>3</v>
      </c>
      <c r="G1205" s="40">
        <v>23.64</v>
      </c>
      <c r="H1205" s="13"/>
      <c r="I1205" s="17">
        <f>Таб04_29[[#This Row],[Цена]]*Таб04_29[[#This Row],[Заказ]]</f>
        <v>0</v>
      </c>
      <c r="J1205" s="18" t="s">
        <v>10644</v>
      </c>
      <c r="K1205" s="73" t="str">
        <f t="shared" si="18"/>
        <v/>
      </c>
      <c r="L1205" s="12"/>
    </row>
    <row r="1206" spans="2:12" ht="15.6" x14ac:dyDescent="0.3">
      <c r="B1206" s="34" t="s">
        <v>6906</v>
      </c>
      <c r="C1206" s="14" t="s">
        <v>6907</v>
      </c>
      <c r="D1206" s="13" t="s">
        <v>10220</v>
      </c>
      <c r="E1206" s="13" t="s">
        <v>9965</v>
      </c>
      <c r="F1206" s="27">
        <v>3</v>
      </c>
      <c r="G1206" s="40">
        <v>24.83</v>
      </c>
      <c r="H1206" s="13"/>
      <c r="I1206" s="17">
        <f>Таб04_29[[#This Row],[Цена]]*Таб04_29[[#This Row],[Заказ]]</f>
        <v>0</v>
      </c>
      <c r="J1206" s="18" t="s">
        <v>10644</v>
      </c>
      <c r="K1206" s="73" t="str">
        <f t="shared" si="18"/>
        <v/>
      </c>
      <c r="L1206" s="12"/>
    </row>
    <row r="1207" spans="2:12" ht="15.6" x14ac:dyDescent="0.3">
      <c r="B1207" s="34" t="s">
        <v>6908</v>
      </c>
      <c r="C1207" s="14" t="s">
        <v>6909</v>
      </c>
      <c r="D1207" s="13" t="s">
        <v>10045</v>
      </c>
      <c r="E1207" s="13" t="s">
        <v>9965</v>
      </c>
      <c r="F1207" s="27">
        <v>3</v>
      </c>
      <c r="G1207" s="40">
        <v>14.79</v>
      </c>
      <c r="H1207" s="13"/>
      <c r="I1207" s="17">
        <f>Таб04_29[[#This Row],[Цена]]*Таб04_29[[#This Row],[Заказ]]</f>
        <v>0</v>
      </c>
      <c r="J1207" s="18" t="s">
        <v>10644</v>
      </c>
      <c r="K1207" s="73" t="str">
        <f t="shared" si="18"/>
        <v/>
      </c>
      <c r="L1207" s="12"/>
    </row>
    <row r="1208" spans="2:12" ht="15.6" x14ac:dyDescent="0.3">
      <c r="B1208" s="34" t="s">
        <v>6910</v>
      </c>
      <c r="C1208" s="14" t="s">
        <v>6911</v>
      </c>
      <c r="D1208" s="13" t="s">
        <v>10220</v>
      </c>
      <c r="E1208" s="13" t="s">
        <v>9965</v>
      </c>
      <c r="F1208" s="27">
        <v>3</v>
      </c>
      <c r="G1208" s="40">
        <v>26.61</v>
      </c>
      <c r="H1208" s="13"/>
      <c r="I1208" s="17">
        <f>Таб04_29[[#This Row],[Цена]]*Таб04_29[[#This Row],[Заказ]]</f>
        <v>0</v>
      </c>
      <c r="J1208" s="18" t="s">
        <v>10644</v>
      </c>
      <c r="K1208" s="73" t="str">
        <f t="shared" si="18"/>
        <v/>
      </c>
      <c r="L1208" s="12"/>
    </row>
    <row r="1209" spans="2:12" ht="15.6" x14ac:dyDescent="0.3">
      <c r="B1209" s="34" t="s">
        <v>6912</v>
      </c>
      <c r="C1209" s="14" t="s">
        <v>6913</v>
      </c>
      <c r="D1209" s="13" t="s">
        <v>10220</v>
      </c>
      <c r="E1209" s="13" t="s">
        <v>9965</v>
      </c>
      <c r="F1209" s="27">
        <v>3</v>
      </c>
      <c r="G1209" s="40">
        <v>27.31</v>
      </c>
      <c r="H1209" s="13"/>
      <c r="I1209" s="17">
        <f>Таб04_29[[#This Row],[Цена]]*Таб04_29[[#This Row],[Заказ]]</f>
        <v>0</v>
      </c>
      <c r="J1209" s="18" t="s">
        <v>10644</v>
      </c>
      <c r="K1209" s="73" t="str">
        <f t="shared" si="18"/>
        <v/>
      </c>
      <c r="L1209" s="12"/>
    </row>
    <row r="1210" spans="2:12" ht="15.6" x14ac:dyDescent="0.3">
      <c r="B1210" s="34" t="s">
        <v>6914</v>
      </c>
      <c r="C1210" s="14" t="s">
        <v>6915</v>
      </c>
      <c r="D1210" s="13" t="s">
        <v>10045</v>
      </c>
      <c r="E1210" s="13" t="s">
        <v>9965</v>
      </c>
      <c r="F1210" s="27">
        <v>3</v>
      </c>
      <c r="G1210" s="40">
        <v>21.51</v>
      </c>
      <c r="H1210" s="13"/>
      <c r="I1210" s="17">
        <f>Таб04_29[[#This Row],[Цена]]*Таб04_29[[#This Row],[Заказ]]</f>
        <v>0</v>
      </c>
      <c r="J1210" s="18" t="s">
        <v>10644</v>
      </c>
      <c r="K1210" s="73" t="str">
        <f t="shared" si="18"/>
        <v/>
      </c>
      <c r="L1210" s="12"/>
    </row>
    <row r="1211" spans="2:12" ht="15.6" x14ac:dyDescent="0.3">
      <c r="B1211" s="34" t="s">
        <v>6916</v>
      </c>
      <c r="C1211" s="14" t="s">
        <v>6917</v>
      </c>
      <c r="D1211" s="13" t="s">
        <v>10220</v>
      </c>
      <c r="E1211" s="13" t="s">
        <v>9965</v>
      </c>
      <c r="F1211" s="27">
        <v>3</v>
      </c>
      <c r="G1211" s="40">
        <v>24.83</v>
      </c>
      <c r="H1211" s="13"/>
      <c r="I1211" s="17">
        <f>Таб04_29[[#This Row],[Цена]]*Таб04_29[[#This Row],[Заказ]]</f>
        <v>0</v>
      </c>
      <c r="J1211" s="18" t="s">
        <v>10644</v>
      </c>
      <c r="K1211" s="73" t="str">
        <f t="shared" si="18"/>
        <v/>
      </c>
      <c r="L1211" s="12"/>
    </row>
    <row r="1212" spans="2:12" ht="15.6" x14ac:dyDescent="0.3">
      <c r="B1212" s="34" t="s">
        <v>6920</v>
      </c>
      <c r="C1212" s="14" t="s">
        <v>6921</v>
      </c>
      <c r="D1212" s="13" t="s">
        <v>10045</v>
      </c>
      <c r="E1212" s="13" t="s">
        <v>9965</v>
      </c>
      <c r="F1212" s="27">
        <v>3</v>
      </c>
      <c r="G1212" s="40">
        <v>23.64</v>
      </c>
      <c r="H1212" s="13"/>
      <c r="I1212" s="17">
        <f>Таб04_29[[#This Row],[Цена]]*Таб04_29[[#This Row],[Заказ]]</f>
        <v>0</v>
      </c>
      <c r="J1212" s="18" t="s">
        <v>10644</v>
      </c>
      <c r="K1212" s="73" t="str">
        <f t="shared" si="18"/>
        <v/>
      </c>
      <c r="L1212" s="12"/>
    </row>
    <row r="1213" spans="2:12" ht="15.6" x14ac:dyDescent="0.3">
      <c r="B1213" s="34" t="s">
        <v>6922</v>
      </c>
      <c r="C1213" s="14" t="s">
        <v>6923</v>
      </c>
      <c r="D1213" s="13" t="s">
        <v>10045</v>
      </c>
      <c r="E1213" s="13" t="s">
        <v>9965</v>
      </c>
      <c r="F1213" s="27">
        <v>3</v>
      </c>
      <c r="G1213" s="40">
        <v>21.51</v>
      </c>
      <c r="H1213" s="13"/>
      <c r="I1213" s="17">
        <f>Таб04_29[[#This Row],[Цена]]*Таб04_29[[#This Row],[Заказ]]</f>
        <v>0</v>
      </c>
      <c r="J1213" s="18" t="s">
        <v>10644</v>
      </c>
      <c r="K1213" s="73" t="str">
        <f t="shared" si="18"/>
        <v/>
      </c>
      <c r="L1213" s="12"/>
    </row>
    <row r="1214" spans="2:12" ht="15.6" x14ac:dyDescent="0.3">
      <c r="B1214" s="34" t="s">
        <v>6924</v>
      </c>
      <c r="C1214" s="14" t="s">
        <v>6925</v>
      </c>
      <c r="D1214" s="13" t="s">
        <v>10045</v>
      </c>
      <c r="E1214" s="13" t="s">
        <v>9965</v>
      </c>
      <c r="F1214" s="27">
        <v>3</v>
      </c>
      <c r="G1214" s="40">
        <v>23.64</v>
      </c>
      <c r="H1214" s="13"/>
      <c r="I1214" s="17">
        <f>Таб04_29[[#This Row],[Цена]]*Таб04_29[[#This Row],[Заказ]]</f>
        <v>0</v>
      </c>
      <c r="J1214" s="18" t="s">
        <v>10644</v>
      </c>
      <c r="K1214" s="73" t="str">
        <f t="shared" si="18"/>
        <v/>
      </c>
      <c r="L1214" s="12"/>
    </row>
    <row r="1215" spans="2:12" ht="15.6" x14ac:dyDescent="0.3">
      <c r="B1215" s="34" t="s">
        <v>6926</v>
      </c>
      <c r="C1215" s="14" t="s">
        <v>6927</v>
      </c>
      <c r="D1215" s="13" t="s">
        <v>10220</v>
      </c>
      <c r="E1215" s="13" t="s">
        <v>9965</v>
      </c>
      <c r="F1215" s="27">
        <v>3</v>
      </c>
      <c r="G1215" s="40">
        <v>24.83</v>
      </c>
      <c r="H1215" s="13"/>
      <c r="I1215" s="17">
        <f>Таб04_29[[#This Row],[Цена]]*Таб04_29[[#This Row],[Заказ]]</f>
        <v>0</v>
      </c>
      <c r="J1215" s="18" t="s">
        <v>10644</v>
      </c>
      <c r="K1215" s="73" t="str">
        <f t="shared" si="18"/>
        <v/>
      </c>
      <c r="L1215" s="12"/>
    </row>
    <row r="1216" spans="2:12" ht="15.6" x14ac:dyDescent="0.3">
      <c r="B1216" s="34" t="s">
        <v>6928</v>
      </c>
      <c r="C1216" s="14" t="s">
        <v>6929</v>
      </c>
      <c r="D1216" s="13" t="s">
        <v>10220</v>
      </c>
      <c r="E1216" s="13" t="s">
        <v>9965</v>
      </c>
      <c r="F1216" s="27">
        <v>3</v>
      </c>
      <c r="G1216" s="40">
        <v>24.83</v>
      </c>
      <c r="H1216" s="13"/>
      <c r="I1216" s="17">
        <f>Таб04_29[[#This Row],[Цена]]*Таб04_29[[#This Row],[Заказ]]</f>
        <v>0</v>
      </c>
      <c r="J1216" s="18" t="s">
        <v>10644</v>
      </c>
      <c r="K1216" s="73" t="str">
        <f t="shared" si="18"/>
        <v/>
      </c>
      <c r="L1216" s="12"/>
    </row>
    <row r="1217" spans="2:12" ht="15.6" x14ac:dyDescent="0.3">
      <c r="B1217" s="34" t="s">
        <v>6930</v>
      </c>
      <c r="C1217" s="14" t="s">
        <v>6931</v>
      </c>
      <c r="D1217" s="13" t="s">
        <v>10220</v>
      </c>
      <c r="E1217" s="13" t="s">
        <v>9965</v>
      </c>
      <c r="F1217" s="27">
        <v>3</v>
      </c>
      <c r="G1217" s="40">
        <v>23.07</v>
      </c>
      <c r="H1217" s="13"/>
      <c r="I1217" s="17">
        <f>Таб04_29[[#This Row],[Цена]]*Таб04_29[[#This Row],[Заказ]]</f>
        <v>0</v>
      </c>
      <c r="J1217" s="18" t="s">
        <v>10644</v>
      </c>
      <c r="K1217" s="73" t="str">
        <f t="shared" si="18"/>
        <v/>
      </c>
      <c r="L1217" s="12"/>
    </row>
    <row r="1218" spans="2:12" ht="15.6" x14ac:dyDescent="0.3">
      <c r="B1218" s="34" t="s">
        <v>6932</v>
      </c>
      <c r="C1218" s="14" t="s">
        <v>6933</v>
      </c>
      <c r="D1218" s="13" t="s">
        <v>10220</v>
      </c>
      <c r="E1218" s="13" t="s">
        <v>9965</v>
      </c>
      <c r="F1218" s="27">
        <v>3</v>
      </c>
      <c r="G1218" s="40">
        <v>26.96</v>
      </c>
      <c r="H1218" s="13"/>
      <c r="I1218" s="17">
        <f>Таб04_29[[#This Row],[Цена]]*Таб04_29[[#This Row],[Заказ]]</f>
        <v>0</v>
      </c>
      <c r="J1218" s="18" t="s">
        <v>10644</v>
      </c>
      <c r="K1218" s="73" t="str">
        <f t="shared" si="18"/>
        <v/>
      </c>
      <c r="L1218" s="12"/>
    </row>
    <row r="1219" spans="2:12" ht="15.6" x14ac:dyDescent="0.3">
      <c r="B1219" s="34" t="s">
        <v>6934</v>
      </c>
      <c r="C1219" s="14" t="s">
        <v>6935</v>
      </c>
      <c r="D1219" s="13" t="s">
        <v>10220</v>
      </c>
      <c r="E1219" s="13" t="s">
        <v>9965</v>
      </c>
      <c r="F1219" s="27">
        <v>3</v>
      </c>
      <c r="G1219" s="40">
        <v>24.83</v>
      </c>
      <c r="H1219" s="13"/>
      <c r="I1219" s="17">
        <f>Таб04_29[[#This Row],[Цена]]*Таб04_29[[#This Row],[Заказ]]</f>
        <v>0</v>
      </c>
      <c r="J1219" s="18" t="s">
        <v>10644</v>
      </c>
      <c r="K1219" s="73" t="str">
        <f t="shared" si="18"/>
        <v/>
      </c>
      <c r="L1219" s="12"/>
    </row>
    <row r="1220" spans="2:12" ht="15.6" x14ac:dyDescent="0.3">
      <c r="B1220" s="34" t="s">
        <v>6936</v>
      </c>
      <c r="C1220" s="14" t="s">
        <v>6937</v>
      </c>
      <c r="D1220" s="13" t="s">
        <v>10220</v>
      </c>
      <c r="E1220" s="13" t="s">
        <v>9965</v>
      </c>
      <c r="F1220" s="27">
        <v>3</v>
      </c>
      <c r="G1220" s="40">
        <v>24.83</v>
      </c>
      <c r="H1220" s="13"/>
      <c r="I1220" s="17">
        <f>Таб04_29[[#This Row],[Цена]]*Таб04_29[[#This Row],[Заказ]]</f>
        <v>0</v>
      </c>
      <c r="J1220" s="18" t="s">
        <v>10644</v>
      </c>
      <c r="K1220" s="73" t="str">
        <f t="shared" si="18"/>
        <v/>
      </c>
      <c r="L1220" s="12"/>
    </row>
    <row r="1221" spans="2:12" ht="15.6" x14ac:dyDescent="0.3">
      <c r="B1221" s="34" t="s">
        <v>6938</v>
      </c>
      <c r="C1221" s="14" t="s">
        <v>6939</v>
      </c>
      <c r="D1221" s="13" t="s">
        <v>10045</v>
      </c>
      <c r="E1221" s="13" t="s">
        <v>9965</v>
      </c>
      <c r="F1221" s="27">
        <v>3</v>
      </c>
      <c r="G1221" s="40">
        <v>23.64</v>
      </c>
      <c r="H1221" s="13"/>
      <c r="I1221" s="17">
        <f>Таб04_29[[#This Row],[Цена]]*Таб04_29[[#This Row],[Заказ]]</f>
        <v>0</v>
      </c>
      <c r="J1221" s="18" t="s">
        <v>10644</v>
      </c>
      <c r="K1221" s="73" t="str">
        <f t="shared" si="18"/>
        <v/>
      </c>
      <c r="L1221" s="12"/>
    </row>
    <row r="1222" spans="2:12" ht="15.6" x14ac:dyDescent="0.3">
      <c r="B1222" s="34" t="s">
        <v>6940</v>
      </c>
      <c r="C1222" s="14" t="s">
        <v>6941</v>
      </c>
      <c r="D1222" s="13" t="s">
        <v>10045</v>
      </c>
      <c r="E1222" s="13" t="s">
        <v>9965</v>
      </c>
      <c r="F1222" s="27">
        <v>3</v>
      </c>
      <c r="G1222" s="40">
        <v>21.51</v>
      </c>
      <c r="H1222" s="13"/>
      <c r="I1222" s="17">
        <f>Таб04_29[[#This Row],[Цена]]*Таб04_29[[#This Row],[Заказ]]</f>
        <v>0</v>
      </c>
      <c r="J1222" s="18" t="s">
        <v>10644</v>
      </c>
      <c r="K1222" s="73" t="str">
        <f t="shared" ref="K1222:K1285" si="19">IF(AND($K$4&gt;0,$K$4&lt;300),"Минимальный заказ по вкладке 300 евро","")</f>
        <v/>
      </c>
      <c r="L1222" s="12"/>
    </row>
    <row r="1223" spans="2:12" ht="15.6" x14ac:dyDescent="0.3">
      <c r="B1223" s="34" t="s">
        <v>6942</v>
      </c>
      <c r="C1223" s="14" t="s">
        <v>6943</v>
      </c>
      <c r="D1223" s="13" t="s">
        <v>10045</v>
      </c>
      <c r="E1223" s="13" t="s">
        <v>9965</v>
      </c>
      <c r="F1223" s="27">
        <v>3</v>
      </c>
      <c r="G1223" s="40">
        <v>23.64</v>
      </c>
      <c r="H1223" s="13"/>
      <c r="I1223" s="17">
        <f>Таб04_29[[#This Row],[Цена]]*Таб04_29[[#This Row],[Заказ]]</f>
        <v>0</v>
      </c>
      <c r="J1223" s="18" t="s">
        <v>10644</v>
      </c>
      <c r="K1223" s="73" t="str">
        <f t="shared" si="19"/>
        <v/>
      </c>
      <c r="L1223" s="12"/>
    </row>
    <row r="1224" spans="2:12" ht="15.6" x14ac:dyDescent="0.3">
      <c r="B1224" s="34" t="s">
        <v>6944</v>
      </c>
      <c r="C1224" s="14" t="s">
        <v>6945</v>
      </c>
      <c r="D1224" s="13" t="s">
        <v>10045</v>
      </c>
      <c r="E1224" s="13" t="s">
        <v>9965</v>
      </c>
      <c r="F1224" s="27">
        <v>3</v>
      </c>
      <c r="G1224" s="40">
        <v>23.64</v>
      </c>
      <c r="H1224" s="13"/>
      <c r="I1224" s="17">
        <f>Таб04_29[[#This Row],[Цена]]*Таб04_29[[#This Row],[Заказ]]</f>
        <v>0</v>
      </c>
      <c r="J1224" s="18" t="s">
        <v>10644</v>
      </c>
      <c r="K1224" s="73" t="str">
        <f t="shared" si="19"/>
        <v/>
      </c>
      <c r="L1224" s="12"/>
    </row>
    <row r="1225" spans="2:12" ht="15.6" x14ac:dyDescent="0.3">
      <c r="B1225" s="34" t="s">
        <v>6946</v>
      </c>
      <c r="C1225" s="14" t="s">
        <v>6947</v>
      </c>
      <c r="D1225" s="13" t="s">
        <v>10045</v>
      </c>
      <c r="E1225" s="13" t="s">
        <v>9965</v>
      </c>
      <c r="F1225" s="27">
        <v>3</v>
      </c>
      <c r="G1225" s="40">
        <v>22.58</v>
      </c>
      <c r="H1225" s="13"/>
      <c r="I1225" s="17">
        <f>Таб04_29[[#This Row],[Цена]]*Таб04_29[[#This Row],[Заказ]]</f>
        <v>0</v>
      </c>
      <c r="J1225" s="18" t="s">
        <v>10644</v>
      </c>
      <c r="K1225" s="73" t="str">
        <f t="shared" si="19"/>
        <v/>
      </c>
      <c r="L1225" s="12"/>
    </row>
    <row r="1226" spans="2:12" ht="15.6" x14ac:dyDescent="0.3">
      <c r="B1226" s="34" t="s">
        <v>6862</v>
      </c>
      <c r="C1226" s="14" t="s">
        <v>6863</v>
      </c>
      <c r="D1226" s="13" t="s">
        <v>10220</v>
      </c>
      <c r="E1226" s="13" t="s">
        <v>9965</v>
      </c>
      <c r="F1226" s="27">
        <v>3</v>
      </c>
      <c r="G1226" s="40">
        <v>25.19</v>
      </c>
      <c r="H1226" s="13"/>
      <c r="I1226" s="17">
        <f>Таб04_29[[#This Row],[Цена]]*Таб04_29[[#This Row],[Заказ]]</f>
        <v>0</v>
      </c>
      <c r="J1226" s="18" t="s">
        <v>10644</v>
      </c>
      <c r="K1226" s="73" t="str">
        <f t="shared" si="19"/>
        <v/>
      </c>
      <c r="L1226" s="12"/>
    </row>
    <row r="1227" spans="2:12" ht="15.6" x14ac:dyDescent="0.3">
      <c r="B1227" s="34" t="s">
        <v>6860</v>
      </c>
      <c r="C1227" s="14" t="s">
        <v>6861</v>
      </c>
      <c r="D1227" s="13" t="s">
        <v>10045</v>
      </c>
      <c r="E1227" s="13" t="s">
        <v>9965</v>
      </c>
      <c r="F1227" s="27">
        <v>3</v>
      </c>
      <c r="G1227" s="40">
        <v>21.51</v>
      </c>
      <c r="H1227" s="13"/>
      <c r="I1227" s="17">
        <f>Таб04_29[[#This Row],[Цена]]*Таб04_29[[#This Row],[Заказ]]</f>
        <v>0</v>
      </c>
      <c r="J1227" s="18" t="s">
        <v>10644</v>
      </c>
      <c r="K1227" s="73" t="str">
        <f t="shared" si="19"/>
        <v/>
      </c>
      <c r="L1227" s="12"/>
    </row>
    <row r="1228" spans="2:12" ht="15.6" x14ac:dyDescent="0.3">
      <c r="B1228" s="34" t="s">
        <v>6864</v>
      </c>
      <c r="C1228" s="14" t="s">
        <v>6865</v>
      </c>
      <c r="D1228" s="13" t="s">
        <v>10045</v>
      </c>
      <c r="E1228" s="13" t="s">
        <v>9965</v>
      </c>
      <c r="F1228" s="27">
        <v>3</v>
      </c>
      <c r="G1228" s="40">
        <v>23.64</v>
      </c>
      <c r="H1228" s="13"/>
      <c r="I1228" s="17">
        <f>Таб04_29[[#This Row],[Цена]]*Таб04_29[[#This Row],[Заказ]]</f>
        <v>0</v>
      </c>
      <c r="J1228" s="18" t="s">
        <v>10644</v>
      </c>
      <c r="K1228" s="73" t="str">
        <f t="shared" si="19"/>
        <v/>
      </c>
      <c r="L1228" s="12"/>
    </row>
    <row r="1229" spans="2:12" ht="15.6" x14ac:dyDescent="0.3">
      <c r="B1229" s="34" t="s">
        <v>6898</v>
      </c>
      <c r="C1229" s="14" t="s">
        <v>6899</v>
      </c>
      <c r="D1229" s="13" t="s">
        <v>10045</v>
      </c>
      <c r="E1229" s="13" t="s">
        <v>9965</v>
      </c>
      <c r="F1229" s="27">
        <v>3</v>
      </c>
      <c r="G1229" s="40">
        <v>21.51</v>
      </c>
      <c r="H1229" s="13"/>
      <c r="I1229" s="17">
        <f>Таб04_29[[#This Row],[Цена]]*Таб04_29[[#This Row],[Заказ]]</f>
        <v>0</v>
      </c>
      <c r="J1229" s="18" t="s">
        <v>10644</v>
      </c>
      <c r="K1229" s="73" t="str">
        <f t="shared" si="19"/>
        <v/>
      </c>
      <c r="L1229" s="12"/>
    </row>
    <row r="1230" spans="2:12" ht="15.6" x14ac:dyDescent="0.3">
      <c r="B1230" s="34" t="s">
        <v>6918</v>
      </c>
      <c r="C1230" s="14" t="s">
        <v>6919</v>
      </c>
      <c r="D1230" s="13" t="s">
        <v>10045</v>
      </c>
      <c r="E1230" s="13" t="s">
        <v>9965</v>
      </c>
      <c r="F1230" s="27">
        <v>3</v>
      </c>
      <c r="G1230" s="40">
        <v>23.99</v>
      </c>
      <c r="H1230" s="13"/>
      <c r="I1230" s="17">
        <f>Таб04_29[[#This Row],[Цена]]*Таб04_29[[#This Row],[Заказ]]</f>
        <v>0</v>
      </c>
      <c r="J1230" s="18" t="s">
        <v>10644</v>
      </c>
      <c r="K1230" s="73" t="str">
        <f t="shared" si="19"/>
        <v/>
      </c>
      <c r="L1230" s="12"/>
    </row>
    <row r="1231" spans="2:12" ht="15.6" x14ac:dyDescent="0.3">
      <c r="B1231" s="34" t="s">
        <v>6868</v>
      </c>
      <c r="C1231" s="14" t="s">
        <v>6869</v>
      </c>
      <c r="D1231" s="13" t="s">
        <v>10220</v>
      </c>
      <c r="E1231" s="13" t="s">
        <v>9965</v>
      </c>
      <c r="F1231" s="27">
        <v>3</v>
      </c>
      <c r="G1231" s="40">
        <v>24.83</v>
      </c>
      <c r="H1231" s="13"/>
      <c r="I1231" s="17">
        <f>Таб04_29[[#This Row],[Цена]]*Таб04_29[[#This Row],[Заказ]]</f>
        <v>0</v>
      </c>
      <c r="J1231" s="18" t="s">
        <v>10644</v>
      </c>
      <c r="K1231" s="73" t="str">
        <f t="shared" si="19"/>
        <v/>
      </c>
      <c r="L1231" s="12"/>
    </row>
    <row r="1232" spans="2:12" ht="15.6" x14ac:dyDescent="0.3">
      <c r="B1232" s="34" t="s">
        <v>6870</v>
      </c>
      <c r="C1232" s="14" t="s">
        <v>6871</v>
      </c>
      <c r="D1232" s="13" t="s">
        <v>10220</v>
      </c>
      <c r="E1232" s="13" t="s">
        <v>9965</v>
      </c>
      <c r="F1232" s="27">
        <v>3</v>
      </c>
      <c r="G1232" s="40">
        <v>24.83</v>
      </c>
      <c r="H1232" s="13"/>
      <c r="I1232" s="17">
        <f>Таб04_29[[#This Row],[Цена]]*Таб04_29[[#This Row],[Заказ]]</f>
        <v>0</v>
      </c>
      <c r="J1232" s="18" t="s">
        <v>10644</v>
      </c>
      <c r="K1232" s="73" t="str">
        <f t="shared" si="19"/>
        <v/>
      </c>
      <c r="L1232" s="12"/>
    </row>
    <row r="1233" spans="2:12" ht="15.6" x14ac:dyDescent="0.3">
      <c r="B1233" s="34" t="s">
        <v>6872</v>
      </c>
      <c r="C1233" s="14" t="s">
        <v>6873</v>
      </c>
      <c r="D1233" s="13" t="s">
        <v>10045</v>
      </c>
      <c r="E1233" s="13" t="s">
        <v>9965</v>
      </c>
      <c r="F1233" s="27">
        <v>3</v>
      </c>
      <c r="G1233" s="40">
        <v>21.51</v>
      </c>
      <c r="H1233" s="13"/>
      <c r="I1233" s="17">
        <f>Таб04_29[[#This Row],[Цена]]*Таб04_29[[#This Row],[Заказ]]</f>
        <v>0</v>
      </c>
      <c r="J1233" s="18" t="s">
        <v>10644</v>
      </c>
      <c r="K1233" s="73" t="str">
        <f t="shared" si="19"/>
        <v/>
      </c>
      <c r="L1233" s="12"/>
    </row>
    <row r="1234" spans="2:12" ht="15.6" x14ac:dyDescent="0.3">
      <c r="B1234" s="34" t="s">
        <v>6874</v>
      </c>
      <c r="C1234" s="14" t="s">
        <v>6875</v>
      </c>
      <c r="D1234" s="13" t="s">
        <v>10220</v>
      </c>
      <c r="E1234" s="13" t="s">
        <v>9965</v>
      </c>
      <c r="F1234" s="27">
        <v>3</v>
      </c>
      <c r="G1234" s="40">
        <v>24.83</v>
      </c>
      <c r="H1234" s="13"/>
      <c r="I1234" s="17">
        <f>Таб04_29[[#This Row],[Цена]]*Таб04_29[[#This Row],[Заказ]]</f>
        <v>0</v>
      </c>
      <c r="J1234" s="18" t="s">
        <v>10644</v>
      </c>
      <c r="K1234" s="73" t="str">
        <f t="shared" si="19"/>
        <v/>
      </c>
      <c r="L1234" s="12"/>
    </row>
    <row r="1235" spans="2:12" ht="15.6" x14ac:dyDescent="0.3">
      <c r="B1235" s="34" t="s">
        <v>6876</v>
      </c>
      <c r="C1235" s="14" t="s">
        <v>6877</v>
      </c>
      <c r="D1235" s="13" t="s">
        <v>10220</v>
      </c>
      <c r="E1235" s="13" t="s">
        <v>9965</v>
      </c>
      <c r="F1235" s="27">
        <v>3</v>
      </c>
      <c r="G1235" s="40">
        <v>24.83</v>
      </c>
      <c r="H1235" s="13"/>
      <c r="I1235" s="17">
        <f>Таб04_29[[#This Row],[Цена]]*Таб04_29[[#This Row],[Заказ]]</f>
        <v>0</v>
      </c>
      <c r="J1235" s="18" t="s">
        <v>10644</v>
      </c>
      <c r="K1235" s="73" t="str">
        <f t="shared" si="19"/>
        <v/>
      </c>
      <c r="L1235" s="12"/>
    </row>
    <row r="1236" spans="2:12" ht="15.6" x14ac:dyDescent="0.3">
      <c r="B1236" s="34" t="s">
        <v>6878</v>
      </c>
      <c r="C1236" s="14" t="s">
        <v>6879</v>
      </c>
      <c r="D1236" s="13" t="s">
        <v>10220</v>
      </c>
      <c r="E1236" s="13" t="s">
        <v>9965</v>
      </c>
      <c r="F1236" s="27">
        <v>3</v>
      </c>
      <c r="G1236" s="40">
        <v>26.96</v>
      </c>
      <c r="H1236" s="13"/>
      <c r="I1236" s="17">
        <f>Таб04_29[[#This Row],[Цена]]*Таб04_29[[#This Row],[Заказ]]</f>
        <v>0</v>
      </c>
      <c r="J1236" s="18" t="s">
        <v>10644</v>
      </c>
      <c r="K1236" s="73" t="str">
        <f t="shared" si="19"/>
        <v/>
      </c>
      <c r="L1236" s="12"/>
    </row>
    <row r="1237" spans="2:12" ht="15.6" x14ac:dyDescent="0.3">
      <c r="B1237" s="34" t="s">
        <v>6880</v>
      </c>
      <c r="C1237" s="14" t="s">
        <v>6881</v>
      </c>
      <c r="D1237" s="13" t="s">
        <v>10220</v>
      </c>
      <c r="E1237" s="13" t="s">
        <v>9965</v>
      </c>
      <c r="F1237" s="27">
        <v>3</v>
      </c>
      <c r="G1237" s="40">
        <v>26.96</v>
      </c>
      <c r="H1237" s="13"/>
      <c r="I1237" s="17">
        <f>Таб04_29[[#This Row],[Цена]]*Таб04_29[[#This Row],[Заказ]]</f>
        <v>0</v>
      </c>
      <c r="J1237" s="18" t="s">
        <v>10644</v>
      </c>
      <c r="K1237" s="73" t="str">
        <f t="shared" si="19"/>
        <v/>
      </c>
      <c r="L1237" s="12"/>
    </row>
    <row r="1238" spans="2:12" ht="15.6" x14ac:dyDescent="0.3">
      <c r="B1238" s="34" t="s">
        <v>6882</v>
      </c>
      <c r="C1238" s="14" t="s">
        <v>6883</v>
      </c>
      <c r="D1238" s="13" t="s">
        <v>10220</v>
      </c>
      <c r="E1238" s="13" t="s">
        <v>9965</v>
      </c>
      <c r="F1238" s="27">
        <v>3</v>
      </c>
      <c r="G1238" s="40">
        <v>24.83</v>
      </c>
      <c r="H1238" s="13"/>
      <c r="I1238" s="17">
        <f>Таб04_29[[#This Row],[Цена]]*Таб04_29[[#This Row],[Заказ]]</f>
        <v>0</v>
      </c>
      <c r="J1238" s="18" t="s">
        <v>10644</v>
      </c>
      <c r="K1238" s="73" t="str">
        <f t="shared" si="19"/>
        <v/>
      </c>
      <c r="L1238" s="12"/>
    </row>
    <row r="1239" spans="2:12" ht="15.6" x14ac:dyDescent="0.3">
      <c r="B1239" s="34" t="s">
        <v>6884</v>
      </c>
      <c r="C1239" s="14" t="s">
        <v>6885</v>
      </c>
      <c r="D1239" s="13" t="s">
        <v>10045</v>
      </c>
      <c r="E1239" s="13" t="s">
        <v>9965</v>
      </c>
      <c r="F1239" s="27">
        <v>3</v>
      </c>
      <c r="G1239" s="40">
        <v>21.51</v>
      </c>
      <c r="H1239" s="13"/>
      <c r="I1239" s="17">
        <f>Таб04_29[[#This Row],[Цена]]*Таб04_29[[#This Row],[Заказ]]</f>
        <v>0</v>
      </c>
      <c r="J1239" s="18" t="s">
        <v>10644</v>
      </c>
      <c r="K1239" s="73" t="str">
        <f t="shared" si="19"/>
        <v/>
      </c>
      <c r="L1239" s="12"/>
    </row>
    <row r="1240" spans="2:12" ht="15.6" x14ac:dyDescent="0.3">
      <c r="B1240" s="34" t="s">
        <v>6866</v>
      </c>
      <c r="C1240" s="14" t="s">
        <v>6867</v>
      </c>
      <c r="D1240" s="13" t="s">
        <v>10546</v>
      </c>
      <c r="E1240" s="13" t="s">
        <v>9965</v>
      </c>
      <c r="F1240" s="27">
        <v>5</v>
      </c>
      <c r="G1240" s="40">
        <v>10.050000000000001</v>
      </c>
      <c r="H1240" s="13"/>
      <c r="I1240" s="17">
        <f>Таб04_29[[#This Row],[Цена]]*Таб04_29[[#This Row],[Заказ]]</f>
        <v>0</v>
      </c>
      <c r="J1240" s="18" t="s">
        <v>10644</v>
      </c>
      <c r="K1240" s="73" t="str">
        <f t="shared" si="19"/>
        <v/>
      </c>
      <c r="L1240" s="12"/>
    </row>
    <row r="1241" spans="2:12" ht="15.6" x14ac:dyDescent="0.3">
      <c r="B1241" s="34" t="s">
        <v>6858</v>
      </c>
      <c r="C1241" s="14" t="s">
        <v>6859</v>
      </c>
      <c r="D1241" s="13" t="s">
        <v>10045</v>
      </c>
      <c r="E1241" s="13" t="s">
        <v>9965</v>
      </c>
      <c r="F1241" s="27">
        <v>3</v>
      </c>
      <c r="G1241" s="40">
        <v>23.64</v>
      </c>
      <c r="H1241" s="13"/>
      <c r="I1241" s="17">
        <f>Таб04_29[[#This Row],[Цена]]*Таб04_29[[#This Row],[Заказ]]</f>
        <v>0</v>
      </c>
      <c r="J1241" s="18" t="s">
        <v>10644</v>
      </c>
      <c r="K1241" s="73" t="str">
        <f t="shared" si="19"/>
        <v/>
      </c>
      <c r="L1241" s="12"/>
    </row>
    <row r="1242" spans="2:12" ht="15.6" x14ac:dyDescent="0.3">
      <c r="B1242" s="34" t="s">
        <v>6852</v>
      </c>
      <c r="C1242" s="14" t="s">
        <v>6853</v>
      </c>
      <c r="D1242" s="13" t="s">
        <v>10045</v>
      </c>
      <c r="E1242" s="13" t="s">
        <v>9965</v>
      </c>
      <c r="F1242" s="27">
        <v>3</v>
      </c>
      <c r="G1242" s="40">
        <v>27.53</v>
      </c>
      <c r="H1242" s="13"/>
      <c r="I1242" s="17">
        <f>Таб04_29[[#This Row],[Цена]]*Таб04_29[[#This Row],[Заказ]]</f>
        <v>0</v>
      </c>
      <c r="J1242" s="18" t="s">
        <v>10644</v>
      </c>
      <c r="K1242" s="73" t="str">
        <f t="shared" si="19"/>
        <v/>
      </c>
      <c r="L1242" s="12"/>
    </row>
    <row r="1243" spans="2:12" ht="15.6" x14ac:dyDescent="0.3">
      <c r="B1243" s="34" t="s">
        <v>4361</v>
      </c>
      <c r="C1243" s="14" t="s">
        <v>4362</v>
      </c>
      <c r="D1243" s="13" t="s">
        <v>10548</v>
      </c>
      <c r="E1243" s="13" t="s">
        <v>9965</v>
      </c>
      <c r="F1243" s="27">
        <v>1</v>
      </c>
      <c r="G1243" s="40">
        <v>5.91</v>
      </c>
      <c r="H1243" s="13"/>
      <c r="I1243" s="17">
        <f>Таб04_29[[#This Row],[Цена]]*Таб04_29[[#This Row],[Заказ]]</f>
        <v>0</v>
      </c>
      <c r="J1243" s="18" t="s">
        <v>10644</v>
      </c>
      <c r="K1243" s="73" t="str">
        <f t="shared" si="19"/>
        <v/>
      </c>
      <c r="L1243" s="12"/>
    </row>
    <row r="1244" spans="2:12" ht="15.6" x14ac:dyDescent="0.3">
      <c r="B1244" s="34" t="s">
        <v>4363</v>
      </c>
      <c r="C1244" s="14" t="s">
        <v>4364</v>
      </c>
      <c r="D1244" s="13" t="s">
        <v>10546</v>
      </c>
      <c r="E1244" s="13" t="s">
        <v>9965</v>
      </c>
      <c r="F1244" s="27">
        <v>5</v>
      </c>
      <c r="G1244" s="40">
        <v>7.57</v>
      </c>
      <c r="H1244" s="13"/>
      <c r="I1244" s="17">
        <f>Таб04_29[[#This Row],[Цена]]*Таб04_29[[#This Row],[Заказ]]</f>
        <v>0</v>
      </c>
      <c r="J1244" s="18" t="s">
        <v>10644</v>
      </c>
      <c r="K1244" s="73" t="str">
        <f t="shared" si="19"/>
        <v/>
      </c>
      <c r="L1244" s="12"/>
    </row>
    <row r="1245" spans="2:12" ht="15.6" x14ac:dyDescent="0.3">
      <c r="B1245" s="34" t="s">
        <v>4365</v>
      </c>
      <c r="C1245" s="14" t="s">
        <v>4366</v>
      </c>
      <c r="D1245" s="13" t="s">
        <v>10546</v>
      </c>
      <c r="E1245" s="13" t="s">
        <v>9965</v>
      </c>
      <c r="F1245" s="27">
        <v>5</v>
      </c>
      <c r="G1245" s="40">
        <v>7.04</v>
      </c>
      <c r="H1245" s="13"/>
      <c r="I1245" s="17">
        <f>Таб04_29[[#This Row],[Цена]]*Таб04_29[[#This Row],[Заказ]]</f>
        <v>0</v>
      </c>
      <c r="J1245" s="18" t="s">
        <v>10644</v>
      </c>
      <c r="K1245" s="73" t="str">
        <f t="shared" si="19"/>
        <v/>
      </c>
      <c r="L1245" s="12"/>
    </row>
    <row r="1246" spans="2:12" ht="15.6" x14ac:dyDescent="0.3">
      <c r="B1246" s="34" t="s">
        <v>4367</v>
      </c>
      <c r="C1246" s="14" t="s">
        <v>4368</v>
      </c>
      <c r="D1246" s="13" t="s">
        <v>10546</v>
      </c>
      <c r="E1246" s="13" t="s">
        <v>9965</v>
      </c>
      <c r="F1246" s="27">
        <v>5</v>
      </c>
      <c r="G1246" s="40">
        <v>7.57</v>
      </c>
      <c r="H1246" s="13"/>
      <c r="I1246" s="17">
        <f>Таб04_29[[#This Row],[Цена]]*Таб04_29[[#This Row],[Заказ]]</f>
        <v>0</v>
      </c>
      <c r="J1246" s="18" t="s">
        <v>10644</v>
      </c>
      <c r="K1246" s="73" t="str">
        <f t="shared" si="19"/>
        <v/>
      </c>
      <c r="L1246" s="12"/>
    </row>
    <row r="1247" spans="2:12" ht="15.6" x14ac:dyDescent="0.3">
      <c r="B1247" s="34" t="s">
        <v>4369</v>
      </c>
      <c r="C1247" s="14" t="s">
        <v>4370</v>
      </c>
      <c r="D1247" s="13" t="s">
        <v>10546</v>
      </c>
      <c r="E1247" s="13" t="s">
        <v>9965</v>
      </c>
      <c r="F1247" s="27">
        <v>5</v>
      </c>
      <c r="G1247" s="40">
        <v>7.57</v>
      </c>
      <c r="H1247" s="13"/>
      <c r="I1247" s="17">
        <f>Таб04_29[[#This Row],[Цена]]*Таб04_29[[#This Row],[Заказ]]</f>
        <v>0</v>
      </c>
      <c r="J1247" s="18" t="s">
        <v>10644</v>
      </c>
      <c r="K1247" s="73" t="str">
        <f t="shared" si="19"/>
        <v/>
      </c>
      <c r="L1247" s="12"/>
    </row>
    <row r="1248" spans="2:12" ht="15.6" x14ac:dyDescent="0.3">
      <c r="B1248" s="34" t="s">
        <v>4371</v>
      </c>
      <c r="C1248" s="14" t="s">
        <v>4372</v>
      </c>
      <c r="D1248" s="13" t="s">
        <v>10546</v>
      </c>
      <c r="E1248" s="13" t="s">
        <v>9965</v>
      </c>
      <c r="F1248" s="27">
        <v>5</v>
      </c>
      <c r="G1248" s="40">
        <v>7.57</v>
      </c>
      <c r="H1248" s="13"/>
      <c r="I1248" s="17">
        <f>Таб04_29[[#This Row],[Цена]]*Таб04_29[[#This Row],[Заказ]]</f>
        <v>0</v>
      </c>
      <c r="J1248" s="18" t="s">
        <v>10644</v>
      </c>
      <c r="K1248" s="73" t="str">
        <f t="shared" si="19"/>
        <v/>
      </c>
      <c r="L1248" s="12"/>
    </row>
    <row r="1249" spans="2:12" ht="15.6" x14ac:dyDescent="0.3">
      <c r="B1249" s="34" t="s">
        <v>4373</v>
      </c>
      <c r="C1249" s="14" t="s">
        <v>4374</v>
      </c>
      <c r="D1249" s="13" t="s">
        <v>10546</v>
      </c>
      <c r="E1249" s="13" t="s">
        <v>9965</v>
      </c>
      <c r="F1249" s="27">
        <v>5</v>
      </c>
      <c r="G1249" s="40">
        <v>7.57</v>
      </c>
      <c r="H1249" s="13"/>
      <c r="I1249" s="17">
        <f>Таб04_29[[#This Row],[Цена]]*Таб04_29[[#This Row],[Заказ]]</f>
        <v>0</v>
      </c>
      <c r="J1249" s="18" t="s">
        <v>10644</v>
      </c>
      <c r="K1249" s="73" t="str">
        <f t="shared" si="19"/>
        <v/>
      </c>
      <c r="L1249" s="12"/>
    </row>
    <row r="1250" spans="2:12" ht="15.6" x14ac:dyDescent="0.3">
      <c r="B1250" s="34" t="s">
        <v>4375</v>
      </c>
      <c r="C1250" s="14" t="s">
        <v>4376</v>
      </c>
      <c r="D1250" s="13" t="s">
        <v>10546</v>
      </c>
      <c r="E1250" s="13" t="s">
        <v>9965</v>
      </c>
      <c r="F1250" s="27">
        <v>5</v>
      </c>
      <c r="G1250" s="40">
        <v>7.57</v>
      </c>
      <c r="H1250" s="13"/>
      <c r="I1250" s="17">
        <f>Таб04_29[[#This Row],[Цена]]*Таб04_29[[#This Row],[Заказ]]</f>
        <v>0</v>
      </c>
      <c r="J1250" s="18" t="s">
        <v>10644</v>
      </c>
      <c r="K1250" s="73" t="str">
        <f t="shared" si="19"/>
        <v/>
      </c>
      <c r="L1250" s="12"/>
    </row>
    <row r="1251" spans="2:12" ht="15.6" x14ac:dyDescent="0.3">
      <c r="B1251" s="34" t="s">
        <v>4377</v>
      </c>
      <c r="C1251" s="14" t="s">
        <v>4378</v>
      </c>
      <c r="D1251" s="13" t="s">
        <v>10546</v>
      </c>
      <c r="E1251" s="13" t="s">
        <v>9965</v>
      </c>
      <c r="F1251" s="27">
        <v>5</v>
      </c>
      <c r="G1251" s="40">
        <v>7.74</v>
      </c>
      <c r="H1251" s="13"/>
      <c r="I1251" s="17">
        <f>Таб04_29[[#This Row],[Цена]]*Таб04_29[[#This Row],[Заказ]]</f>
        <v>0</v>
      </c>
      <c r="J1251" s="18" t="s">
        <v>10644</v>
      </c>
      <c r="K1251" s="73" t="str">
        <f t="shared" si="19"/>
        <v/>
      </c>
      <c r="L1251" s="12"/>
    </row>
    <row r="1252" spans="2:12" ht="15.6" x14ac:dyDescent="0.3">
      <c r="B1252" s="34" t="s">
        <v>4353</v>
      </c>
      <c r="C1252" s="14" t="s">
        <v>4354</v>
      </c>
      <c r="D1252" s="13" t="s">
        <v>10546</v>
      </c>
      <c r="E1252" s="13" t="s">
        <v>9965</v>
      </c>
      <c r="F1252" s="27">
        <v>5</v>
      </c>
      <c r="G1252" s="40">
        <v>7.57</v>
      </c>
      <c r="H1252" s="13"/>
      <c r="I1252" s="17">
        <f>Таб04_29[[#This Row],[Цена]]*Таб04_29[[#This Row],[Заказ]]</f>
        <v>0</v>
      </c>
      <c r="J1252" s="18" t="s">
        <v>10644</v>
      </c>
      <c r="K1252" s="73" t="str">
        <f t="shared" si="19"/>
        <v/>
      </c>
      <c r="L1252" s="12"/>
    </row>
    <row r="1253" spans="2:12" ht="15.6" x14ac:dyDescent="0.3">
      <c r="B1253" s="34" t="s">
        <v>4355</v>
      </c>
      <c r="C1253" s="14" t="s">
        <v>4356</v>
      </c>
      <c r="D1253" s="13" t="s">
        <v>10546</v>
      </c>
      <c r="E1253" s="13" t="s">
        <v>9965</v>
      </c>
      <c r="F1253" s="27">
        <v>5</v>
      </c>
      <c r="G1253" s="40">
        <v>7.57</v>
      </c>
      <c r="H1253" s="13"/>
      <c r="I1253" s="17">
        <f>Таб04_29[[#This Row],[Цена]]*Таб04_29[[#This Row],[Заказ]]</f>
        <v>0</v>
      </c>
      <c r="J1253" s="18" t="s">
        <v>10644</v>
      </c>
      <c r="K1253" s="73" t="str">
        <f t="shared" si="19"/>
        <v/>
      </c>
      <c r="L1253" s="12"/>
    </row>
    <row r="1254" spans="2:12" ht="15.6" x14ac:dyDescent="0.3">
      <c r="B1254" s="34" t="s">
        <v>4357</v>
      </c>
      <c r="C1254" s="14" t="s">
        <v>4358</v>
      </c>
      <c r="D1254" s="13" t="s">
        <v>10546</v>
      </c>
      <c r="E1254" s="13" t="s">
        <v>9965</v>
      </c>
      <c r="F1254" s="27">
        <v>5</v>
      </c>
      <c r="G1254" s="40">
        <v>7.57</v>
      </c>
      <c r="H1254" s="13"/>
      <c r="I1254" s="17">
        <f>Таб04_29[[#This Row],[Цена]]*Таб04_29[[#This Row],[Заказ]]</f>
        <v>0</v>
      </c>
      <c r="J1254" s="18" t="s">
        <v>10644</v>
      </c>
      <c r="K1254" s="73" t="str">
        <f t="shared" si="19"/>
        <v/>
      </c>
      <c r="L1254" s="12"/>
    </row>
    <row r="1255" spans="2:12" ht="15.6" x14ac:dyDescent="0.3">
      <c r="B1255" s="34" t="s">
        <v>4359</v>
      </c>
      <c r="C1255" s="14" t="s">
        <v>4360</v>
      </c>
      <c r="D1255" s="13" t="s">
        <v>10546</v>
      </c>
      <c r="E1255" s="13" t="s">
        <v>9965</v>
      </c>
      <c r="F1255" s="27">
        <v>5</v>
      </c>
      <c r="G1255" s="40">
        <v>7.57</v>
      </c>
      <c r="H1255" s="13"/>
      <c r="I1255" s="17">
        <f>Таб04_29[[#This Row],[Цена]]*Таб04_29[[#This Row],[Заказ]]</f>
        <v>0</v>
      </c>
      <c r="J1255" s="18" t="s">
        <v>10644</v>
      </c>
      <c r="K1255" s="73" t="str">
        <f t="shared" si="19"/>
        <v/>
      </c>
      <c r="L1255" s="12"/>
    </row>
    <row r="1256" spans="2:12" ht="15.6" x14ac:dyDescent="0.3">
      <c r="B1256" s="34" t="s">
        <v>7014</v>
      </c>
      <c r="C1256" s="14" t="s">
        <v>7015</v>
      </c>
      <c r="D1256" s="13" t="s">
        <v>10045</v>
      </c>
      <c r="E1256" s="13" t="s">
        <v>9965</v>
      </c>
      <c r="F1256" s="27">
        <v>3</v>
      </c>
      <c r="G1256" s="40">
        <v>38.159999999999997</v>
      </c>
      <c r="H1256" s="13"/>
      <c r="I1256" s="17">
        <f>Таб04_29[[#This Row],[Цена]]*Таб04_29[[#This Row],[Заказ]]</f>
        <v>0</v>
      </c>
      <c r="J1256" s="18" t="s">
        <v>10644</v>
      </c>
      <c r="K1256" s="73" t="str">
        <f t="shared" si="19"/>
        <v/>
      </c>
      <c r="L1256" s="12"/>
    </row>
    <row r="1257" spans="2:12" ht="15.6" x14ac:dyDescent="0.3">
      <c r="B1257" s="34" t="s">
        <v>7038</v>
      </c>
      <c r="C1257" s="14" t="s">
        <v>7039</v>
      </c>
      <c r="D1257" s="13" t="s">
        <v>10415</v>
      </c>
      <c r="E1257" s="13" t="s">
        <v>2689</v>
      </c>
      <c r="F1257" s="27">
        <v>5</v>
      </c>
      <c r="G1257" s="40">
        <v>17.73</v>
      </c>
      <c r="H1257" s="13"/>
      <c r="I1257" s="17">
        <f>Таб04_29[[#This Row],[Цена]]*Таб04_29[[#This Row],[Заказ]]</f>
        <v>0</v>
      </c>
      <c r="J1257" s="18" t="s">
        <v>10644</v>
      </c>
      <c r="K1257" s="73" t="str">
        <f t="shared" si="19"/>
        <v/>
      </c>
      <c r="L1257" s="12"/>
    </row>
    <row r="1258" spans="2:12" ht="15.6" x14ac:dyDescent="0.3">
      <c r="B1258" s="34" t="s">
        <v>7040</v>
      </c>
      <c r="C1258" s="14" t="s">
        <v>7041</v>
      </c>
      <c r="D1258" s="13" t="s">
        <v>10415</v>
      </c>
      <c r="E1258" s="13" t="s">
        <v>2689</v>
      </c>
      <c r="F1258" s="27">
        <v>5</v>
      </c>
      <c r="G1258" s="40">
        <v>13.83</v>
      </c>
      <c r="H1258" s="13"/>
      <c r="I1258" s="17">
        <f>Таб04_29[[#This Row],[Цена]]*Таб04_29[[#This Row],[Заказ]]</f>
        <v>0</v>
      </c>
      <c r="J1258" s="18" t="s">
        <v>10644</v>
      </c>
      <c r="K1258" s="73" t="str">
        <f t="shared" si="19"/>
        <v/>
      </c>
      <c r="L1258" s="12"/>
    </row>
    <row r="1259" spans="2:12" ht="15.6" x14ac:dyDescent="0.3">
      <c r="B1259" s="34" t="s">
        <v>7048</v>
      </c>
      <c r="C1259" s="14" t="s">
        <v>7049</v>
      </c>
      <c r="D1259" s="13" t="s">
        <v>10415</v>
      </c>
      <c r="E1259" s="13" t="s">
        <v>2689</v>
      </c>
      <c r="F1259" s="27">
        <v>5</v>
      </c>
      <c r="G1259" s="40">
        <v>13.83</v>
      </c>
      <c r="H1259" s="13"/>
      <c r="I1259" s="17">
        <f>Таб04_29[[#This Row],[Цена]]*Таб04_29[[#This Row],[Заказ]]</f>
        <v>0</v>
      </c>
      <c r="J1259" s="18" t="s">
        <v>10644</v>
      </c>
      <c r="K1259" s="73" t="str">
        <f t="shared" si="19"/>
        <v/>
      </c>
      <c r="L1259" s="12"/>
    </row>
    <row r="1260" spans="2:12" ht="15.6" x14ac:dyDescent="0.3">
      <c r="B1260" s="34" t="s">
        <v>7058</v>
      </c>
      <c r="C1260" s="14" t="s">
        <v>7059</v>
      </c>
      <c r="D1260" s="13" t="s">
        <v>10045</v>
      </c>
      <c r="E1260" s="13" t="s">
        <v>2689</v>
      </c>
      <c r="F1260" s="27">
        <v>3</v>
      </c>
      <c r="G1260" s="40">
        <v>21.51</v>
      </c>
      <c r="H1260" s="13"/>
      <c r="I1260" s="17">
        <f>Таб04_29[[#This Row],[Цена]]*Таб04_29[[#This Row],[Заказ]]</f>
        <v>0</v>
      </c>
      <c r="J1260" s="18" t="s">
        <v>10644</v>
      </c>
      <c r="K1260" s="73" t="str">
        <f t="shared" si="19"/>
        <v/>
      </c>
      <c r="L1260" s="12"/>
    </row>
    <row r="1261" spans="2:12" ht="15.6" x14ac:dyDescent="0.3">
      <c r="B1261" s="34" t="s">
        <v>7042</v>
      </c>
      <c r="C1261" s="14" t="s">
        <v>7043</v>
      </c>
      <c r="D1261" s="13" t="s">
        <v>10060</v>
      </c>
      <c r="E1261" s="13" t="s">
        <v>2689</v>
      </c>
      <c r="F1261" s="27">
        <v>1</v>
      </c>
      <c r="G1261" s="40">
        <v>26.52</v>
      </c>
      <c r="H1261" s="13"/>
      <c r="I1261" s="17">
        <f>Таб04_29[[#This Row],[Цена]]*Таб04_29[[#This Row],[Заказ]]</f>
        <v>0</v>
      </c>
      <c r="J1261" s="18" t="s">
        <v>10644</v>
      </c>
      <c r="K1261" s="73" t="str">
        <f t="shared" si="19"/>
        <v/>
      </c>
      <c r="L1261" s="12"/>
    </row>
    <row r="1262" spans="2:12" ht="15.6" x14ac:dyDescent="0.3">
      <c r="B1262" s="34" t="s">
        <v>7030</v>
      </c>
      <c r="C1262" s="14" t="s">
        <v>7031</v>
      </c>
      <c r="D1262" s="13" t="s">
        <v>10045</v>
      </c>
      <c r="E1262" s="13" t="s">
        <v>2689</v>
      </c>
      <c r="F1262" s="27">
        <v>3</v>
      </c>
      <c r="G1262" s="40">
        <v>21.51</v>
      </c>
      <c r="H1262" s="13"/>
      <c r="I1262" s="17">
        <f>Таб04_29[[#This Row],[Цена]]*Таб04_29[[#This Row],[Заказ]]</f>
        <v>0</v>
      </c>
      <c r="J1262" s="18" t="s">
        <v>10644</v>
      </c>
      <c r="K1262" s="73" t="str">
        <f t="shared" si="19"/>
        <v/>
      </c>
      <c r="L1262" s="12"/>
    </row>
    <row r="1263" spans="2:12" ht="15.6" x14ac:dyDescent="0.3">
      <c r="B1263" s="34" t="s">
        <v>7028</v>
      </c>
      <c r="C1263" s="14" t="s">
        <v>7029</v>
      </c>
      <c r="D1263" s="13" t="s">
        <v>10415</v>
      </c>
      <c r="E1263" s="13" t="s">
        <v>2689</v>
      </c>
      <c r="F1263" s="27">
        <v>5</v>
      </c>
      <c r="G1263" s="40">
        <v>19.850000000000001</v>
      </c>
      <c r="H1263" s="13"/>
      <c r="I1263" s="17">
        <f>Таб04_29[[#This Row],[Цена]]*Таб04_29[[#This Row],[Заказ]]</f>
        <v>0</v>
      </c>
      <c r="J1263" s="18" t="s">
        <v>10644</v>
      </c>
      <c r="K1263" s="73" t="str">
        <f t="shared" si="19"/>
        <v/>
      </c>
      <c r="L1263" s="12"/>
    </row>
    <row r="1264" spans="2:12" ht="15.6" x14ac:dyDescent="0.3">
      <c r="B1264" s="34" t="s">
        <v>7044</v>
      </c>
      <c r="C1264" s="14" t="s">
        <v>7045</v>
      </c>
      <c r="D1264" s="13" t="s">
        <v>10415</v>
      </c>
      <c r="E1264" s="13" t="s">
        <v>2689</v>
      </c>
      <c r="F1264" s="27">
        <v>5</v>
      </c>
      <c r="G1264" s="40">
        <v>12.78</v>
      </c>
      <c r="H1264" s="13"/>
      <c r="I1264" s="17">
        <f>Таб04_29[[#This Row],[Цена]]*Таб04_29[[#This Row],[Заказ]]</f>
        <v>0</v>
      </c>
      <c r="J1264" s="18" t="s">
        <v>10644</v>
      </c>
      <c r="K1264" s="73" t="str">
        <f t="shared" si="19"/>
        <v/>
      </c>
      <c r="L1264" s="12"/>
    </row>
    <row r="1265" spans="2:12" ht="15.6" x14ac:dyDescent="0.3">
      <c r="B1265" s="34" t="s">
        <v>7046</v>
      </c>
      <c r="C1265" s="14" t="s">
        <v>7047</v>
      </c>
      <c r="D1265" s="13" t="s">
        <v>10045</v>
      </c>
      <c r="E1265" s="13" t="s">
        <v>2689</v>
      </c>
      <c r="F1265" s="27">
        <v>3</v>
      </c>
      <c r="G1265" s="40">
        <v>21.51</v>
      </c>
      <c r="H1265" s="13"/>
      <c r="I1265" s="17">
        <f>Таб04_29[[#This Row],[Цена]]*Таб04_29[[#This Row],[Заказ]]</f>
        <v>0</v>
      </c>
      <c r="J1265" s="18" t="s">
        <v>10644</v>
      </c>
      <c r="K1265" s="73" t="str">
        <f t="shared" si="19"/>
        <v/>
      </c>
      <c r="L1265" s="12"/>
    </row>
    <row r="1266" spans="2:12" ht="15.6" x14ac:dyDescent="0.3">
      <c r="B1266" s="34" t="s">
        <v>7060</v>
      </c>
      <c r="C1266" s="14" t="s">
        <v>7061</v>
      </c>
      <c r="D1266" s="13" t="s">
        <v>10045</v>
      </c>
      <c r="E1266" s="13" t="s">
        <v>2689</v>
      </c>
      <c r="F1266" s="27">
        <v>3</v>
      </c>
      <c r="G1266" s="40">
        <v>17.97</v>
      </c>
      <c r="H1266" s="13"/>
      <c r="I1266" s="17">
        <f>Таб04_29[[#This Row],[Цена]]*Таб04_29[[#This Row],[Заказ]]</f>
        <v>0</v>
      </c>
      <c r="J1266" s="18" t="s">
        <v>10644</v>
      </c>
      <c r="K1266" s="73" t="str">
        <f t="shared" si="19"/>
        <v/>
      </c>
      <c r="L1266" s="12"/>
    </row>
    <row r="1267" spans="2:12" ht="15.6" x14ac:dyDescent="0.3">
      <c r="B1267" s="34" t="s">
        <v>7062</v>
      </c>
      <c r="C1267" s="14" t="s">
        <v>7063</v>
      </c>
      <c r="D1267" s="13" t="s">
        <v>10045</v>
      </c>
      <c r="E1267" s="13" t="s">
        <v>2689</v>
      </c>
      <c r="F1267" s="27">
        <v>3</v>
      </c>
      <c r="G1267" s="40">
        <v>19.39</v>
      </c>
      <c r="H1267" s="13"/>
      <c r="I1267" s="17">
        <f>Таб04_29[[#This Row],[Цена]]*Таб04_29[[#This Row],[Заказ]]</f>
        <v>0</v>
      </c>
      <c r="J1267" s="18" t="s">
        <v>10644</v>
      </c>
      <c r="K1267" s="73" t="str">
        <f t="shared" si="19"/>
        <v/>
      </c>
      <c r="L1267" s="12"/>
    </row>
    <row r="1268" spans="2:12" ht="15.6" x14ac:dyDescent="0.3">
      <c r="B1268" s="34" t="s">
        <v>7064</v>
      </c>
      <c r="C1268" s="14" t="s">
        <v>7065</v>
      </c>
      <c r="D1268" s="13" t="s">
        <v>10045</v>
      </c>
      <c r="E1268" s="13" t="s">
        <v>2689</v>
      </c>
      <c r="F1268" s="27">
        <v>3</v>
      </c>
      <c r="G1268" s="40">
        <v>17.97</v>
      </c>
      <c r="H1268" s="13"/>
      <c r="I1268" s="17">
        <f>Таб04_29[[#This Row],[Цена]]*Таб04_29[[#This Row],[Заказ]]</f>
        <v>0</v>
      </c>
      <c r="J1268" s="18" t="s">
        <v>10644</v>
      </c>
      <c r="K1268" s="73" t="str">
        <f t="shared" si="19"/>
        <v/>
      </c>
      <c r="L1268" s="12"/>
    </row>
    <row r="1269" spans="2:12" ht="15.6" x14ac:dyDescent="0.3">
      <c r="B1269" s="34" t="s">
        <v>7068</v>
      </c>
      <c r="C1269" s="14" t="s">
        <v>7069</v>
      </c>
      <c r="D1269" s="13" t="s">
        <v>10045</v>
      </c>
      <c r="E1269" s="13" t="s">
        <v>2689</v>
      </c>
      <c r="F1269" s="27">
        <v>3</v>
      </c>
      <c r="G1269" s="40">
        <v>17.97</v>
      </c>
      <c r="H1269" s="13"/>
      <c r="I1269" s="17">
        <f>Таб04_29[[#This Row],[Цена]]*Таб04_29[[#This Row],[Заказ]]</f>
        <v>0</v>
      </c>
      <c r="J1269" s="18" t="s">
        <v>10644</v>
      </c>
      <c r="K1269" s="73" t="str">
        <f t="shared" si="19"/>
        <v/>
      </c>
      <c r="L1269" s="12"/>
    </row>
    <row r="1270" spans="2:12" ht="15.6" x14ac:dyDescent="0.3">
      <c r="B1270" s="34" t="s">
        <v>7070</v>
      </c>
      <c r="C1270" s="14" t="s">
        <v>7071</v>
      </c>
      <c r="D1270" s="13" t="s">
        <v>10045</v>
      </c>
      <c r="E1270" s="13" t="s">
        <v>2689</v>
      </c>
      <c r="F1270" s="27">
        <v>3</v>
      </c>
      <c r="G1270" s="40">
        <v>21.51</v>
      </c>
      <c r="H1270" s="13"/>
      <c r="I1270" s="17">
        <f>Таб04_29[[#This Row],[Цена]]*Таб04_29[[#This Row],[Заказ]]</f>
        <v>0</v>
      </c>
      <c r="J1270" s="18" t="s">
        <v>10644</v>
      </c>
      <c r="K1270" s="73" t="str">
        <f t="shared" si="19"/>
        <v/>
      </c>
      <c r="L1270" s="12"/>
    </row>
    <row r="1271" spans="2:12" ht="15.6" x14ac:dyDescent="0.3">
      <c r="B1271" s="34" t="s">
        <v>7072</v>
      </c>
      <c r="C1271" s="14" t="s">
        <v>7073</v>
      </c>
      <c r="D1271" s="13" t="s">
        <v>10415</v>
      </c>
      <c r="E1271" s="13" t="s">
        <v>2689</v>
      </c>
      <c r="F1271" s="27">
        <v>5</v>
      </c>
      <c r="G1271" s="40">
        <v>13.48</v>
      </c>
      <c r="H1271" s="13"/>
      <c r="I1271" s="17">
        <f>Таб04_29[[#This Row],[Цена]]*Таб04_29[[#This Row],[Заказ]]</f>
        <v>0</v>
      </c>
      <c r="J1271" s="18" t="s">
        <v>10644</v>
      </c>
      <c r="K1271" s="73" t="str">
        <f t="shared" si="19"/>
        <v/>
      </c>
      <c r="L1271" s="12"/>
    </row>
    <row r="1272" spans="2:12" ht="15.6" x14ac:dyDescent="0.3">
      <c r="B1272" s="34" t="s">
        <v>7074</v>
      </c>
      <c r="C1272" s="14" t="s">
        <v>7075</v>
      </c>
      <c r="D1272" s="13" t="s">
        <v>10045</v>
      </c>
      <c r="E1272" s="13" t="s">
        <v>2689</v>
      </c>
      <c r="F1272" s="27">
        <v>3</v>
      </c>
      <c r="G1272" s="40">
        <v>15.49</v>
      </c>
      <c r="H1272" s="13"/>
      <c r="I1272" s="17">
        <f>Таб04_29[[#This Row],[Цена]]*Таб04_29[[#This Row],[Заказ]]</f>
        <v>0</v>
      </c>
      <c r="J1272" s="18" t="s">
        <v>10644</v>
      </c>
      <c r="K1272" s="73" t="str">
        <f t="shared" si="19"/>
        <v/>
      </c>
      <c r="L1272" s="12"/>
    </row>
    <row r="1273" spans="2:12" ht="15.6" x14ac:dyDescent="0.3">
      <c r="B1273" s="34" t="s">
        <v>7076</v>
      </c>
      <c r="C1273" s="14" t="s">
        <v>7077</v>
      </c>
      <c r="D1273" s="13" t="s">
        <v>10045</v>
      </c>
      <c r="E1273" s="13" t="s">
        <v>2689</v>
      </c>
      <c r="F1273" s="27">
        <v>3</v>
      </c>
      <c r="G1273" s="40">
        <v>17.97</v>
      </c>
      <c r="H1273" s="13"/>
      <c r="I1273" s="17">
        <f>Таб04_29[[#This Row],[Цена]]*Таб04_29[[#This Row],[Заказ]]</f>
        <v>0</v>
      </c>
      <c r="J1273" s="18" t="s">
        <v>10644</v>
      </c>
      <c r="K1273" s="73" t="str">
        <f t="shared" si="19"/>
        <v/>
      </c>
      <c r="L1273" s="12"/>
    </row>
    <row r="1274" spans="2:12" ht="15.6" x14ac:dyDescent="0.3">
      <c r="B1274" s="34" t="s">
        <v>7078</v>
      </c>
      <c r="C1274" s="14" t="s">
        <v>7079</v>
      </c>
      <c r="D1274" s="13" t="s">
        <v>10415</v>
      </c>
      <c r="E1274" s="13" t="s">
        <v>2689</v>
      </c>
      <c r="F1274" s="27">
        <v>5</v>
      </c>
      <c r="G1274" s="40">
        <v>13.48</v>
      </c>
      <c r="H1274" s="13"/>
      <c r="I1274" s="17">
        <f>Таб04_29[[#This Row],[Цена]]*Таб04_29[[#This Row],[Заказ]]</f>
        <v>0</v>
      </c>
      <c r="J1274" s="18" t="s">
        <v>10644</v>
      </c>
      <c r="K1274" s="73" t="str">
        <f t="shared" si="19"/>
        <v/>
      </c>
      <c r="L1274" s="12"/>
    </row>
    <row r="1275" spans="2:12" ht="15.6" x14ac:dyDescent="0.3">
      <c r="B1275" s="34" t="s">
        <v>7080</v>
      </c>
      <c r="C1275" s="14" t="s">
        <v>7081</v>
      </c>
      <c r="D1275" s="13" t="s">
        <v>10045</v>
      </c>
      <c r="E1275" s="13" t="s">
        <v>2689</v>
      </c>
      <c r="F1275" s="27">
        <v>3</v>
      </c>
      <c r="G1275" s="40">
        <v>17.97</v>
      </c>
      <c r="H1275" s="13"/>
      <c r="I1275" s="17">
        <f>Таб04_29[[#This Row],[Цена]]*Таб04_29[[#This Row],[Заказ]]</f>
        <v>0</v>
      </c>
      <c r="J1275" s="18" t="s">
        <v>10644</v>
      </c>
      <c r="K1275" s="73" t="str">
        <f t="shared" si="19"/>
        <v/>
      </c>
      <c r="L1275" s="12"/>
    </row>
    <row r="1276" spans="2:12" ht="15.6" x14ac:dyDescent="0.3">
      <c r="B1276" s="34" t="s">
        <v>7082</v>
      </c>
      <c r="C1276" s="14" t="s">
        <v>7083</v>
      </c>
      <c r="D1276" s="13" t="s">
        <v>10045</v>
      </c>
      <c r="E1276" s="13" t="s">
        <v>2689</v>
      </c>
      <c r="F1276" s="27">
        <v>3</v>
      </c>
      <c r="G1276" s="40">
        <v>15.49</v>
      </c>
      <c r="H1276" s="13"/>
      <c r="I1276" s="17">
        <f>Таб04_29[[#This Row],[Цена]]*Таб04_29[[#This Row],[Заказ]]</f>
        <v>0</v>
      </c>
      <c r="J1276" s="18" t="s">
        <v>10644</v>
      </c>
      <c r="K1276" s="73" t="str">
        <f t="shared" si="19"/>
        <v/>
      </c>
      <c r="L1276" s="12"/>
    </row>
    <row r="1277" spans="2:12" ht="15.6" x14ac:dyDescent="0.3">
      <c r="B1277" s="34" t="s">
        <v>7066</v>
      </c>
      <c r="C1277" s="14" t="s">
        <v>7067</v>
      </c>
      <c r="D1277" s="13" t="s">
        <v>10045</v>
      </c>
      <c r="E1277" s="13" t="s">
        <v>2689</v>
      </c>
      <c r="F1277" s="27">
        <v>3</v>
      </c>
      <c r="G1277" s="40">
        <v>12.31</v>
      </c>
      <c r="H1277" s="13"/>
      <c r="I1277" s="17">
        <f>Таб04_29[[#This Row],[Цена]]*Таб04_29[[#This Row],[Заказ]]</f>
        <v>0</v>
      </c>
      <c r="J1277" s="18" t="s">
        <v>10644</v>
      </c>
      <c r="K1277" s="73" t="str">
        <f t="shared" si="19"/>
        <v/>
      </c>
      <c r="L1277" s="12"/>
    </row>
    <row r="1278" spans="2:12" ht="15.6" x14ac:dyDescent="0.3">
      <c r="B1278" s="34" t="s">
        <v>7052</v>
      </c>
      <c r="C1278" s="14" t="s">
        <v>7053</v>
      </c>
      <c r="D1278" s="13" t="s">
        <v>10045</v>
      </c>
      <c r="E1278" s="13" t="s">
        <v>2689</v>
      </c>
      <c r="F1278" s="27">
        <v>3</v>
      </c>
      <c r="G1278" s="40">
        <v>19.39</v>
      </c>
      <c r="H1278" s="13"/>
      <c r="I1278" s="17">
        <f>Таб04_29[[#This Row],[Цена]]*Таб04_29[[#This Row],[Заказ]]</f>
        <v>0</v>
      </c>
      <c r="J1278" s="18" t="s">
        <v>10644</v>
      </c>
      <c r="K1278" s="73" t="str">
        <f t="shared" si="19"/>
        <v/>
      </c>
      <c r="L1278" s="12"/>
    </row>
    <row r="1279" spans="2:12" ht="15.6" x14ac:dyDescent="0.3">
      <c r="B1279" s="34" t="s">
        <v>7032</v>
      </c>
      <c r="C1279" s="14" t="s">
        <v>7033</v>
      </c>
      <c r="D1279" s="13" t="s">
        <v>10045</v>
      </c>
      <c r="E1279" s="13" t="s">
        <v>2689</v>
      </c>
      <c r="F1279" s="27">
        <v>3</v>
      </c>
      <c r="G1279" s="40">
        <v>19.39</v>
      </c>
      <c r="H1279" s="13"/>
      <c r="I1279" s="17">
        <f>Таб04_29[[#This Row],[Цена]]*Таб04_29[[#This Row],[Заказ]]</f>
        <v>0</v>
      </c>
      <c r="J1279" s="18" t="s">
        <v>10644</v>
      </c>
      <c r="K1279" s="73" t="str">
        <f t="shared" si="19"/>
        <v/>
      </c>
      <c r="L1279" s="12"/>
    </row>
    <row r="1280" spans="2:12" ht="15.6" x14ac:dyDescent="0.3">
      <c r="B1280" s="34" t="s">
        <v>7054</v>
      </c>
      <c r="C1280" s="14" t="s">
        <v>7055</v>
      </c>
      <c r="D1280" s="13" t="s">
        <v>10045</v>
      </c>
      <c r="E1280" s="13" t="s">
        <v>2689</v>
      </c>
      <c r="F1280" s="27">
        <v>3</v>
      </c>
      <c r="G1280" s="40">
        <v>19.39</v>
      </c>
      <c r="H1280" s="13"/>
      <c r="I1280" s="17">
        <f>Таб04_29[[#This Row],[Цена]]*Таб04_29[[#This Row],[Заказ]]</f>
        <v>0</v>
      </c>
      <c r="J1280" s="18" t="s">
        <v>10644</v>
      </c>
      <c r="K1280" s="73" t="str">
        <f t="shared" si="19"/>
        <v/>
      </c>
      <c r="L1280" s="12"/>
    </row>
    <row r="1281" spans="2:12" ht="15.6" x14ac:dyDescent="0.3">
      <c r="B1281" s="34" t="s">
        <v>7056</v>
      </c>
      <c r="C1281" s="14" t="s">
        <v>7057</v>
      </c>
      <c r="D1281" s="13" t="s">
        <v>10045</v>
      </c>
      <c r="E1281" s="13" t="s">
        <v>2689</v>
      </c>
      <c r="F1281" s="27">
        <v>3</v>
      </c>
      <c r="G1281" s="40">
        <v>19.39</v>
      </c>
      <c r="H1281" s="13"/>
      <c r="I1281" s="17">
        <f>Таб04_29[[#This Row],[Цена]]*Таб04_29[[#This Row],[Заказ]]</f>
        <v>0</v>
      </c>
      <c r="J1281" s="18" t="s">
        <v>10644</v>
      </c>
      <c r="K1281" s="73" t="str">
        <f t="shared" si="19"/>
        <v/>
      </c>
      <c r="L1281" s="12"/>
    </row>
    <row r="1282" spans="2:12" ht="15.6" x14ac:dyDescent="0.3">
      <c r="B1282" s="34" t="s">
        <v>7034</v>
      </c>
      <c r="C1282" s="14" t="s">
        <v>7035</v>
      </c>
      <c r="D1282" s="13" t="s">
        <v>10415</v>
      </c>
      <c r="E1282" s="13" t="s">
        <v>2689</v>
      </c>
      <c r="F1282" s="27">
        <v>5</v>
      </c>
      <c r="G1282" s="40">
        <v>17.73</v>
      </c>
      <c r="H1282" s="13"/>
      <c r="I1282" s="17">
        <f>Таб04_29[[#This Row],[Цена]]*Таб04_29[[#This Row],[Заказ]]</f>
        <v>0</v>
      </c>
      <c r="J1282" s="18" t="s">
        <v>10644</v>
      </c>
      <c r="K1282" s="73" t="str">
        <f t="shared" si="19"/>
        <v/>
      </c>
      <c r="L1282" s="12"/>
    </row>
    <row r="1283" spans="2:12" ht="15.6" x14ac:dyDescent="0.3">
      <c r="B1283" s="34" t="s">
        <v>7036</v>
      </c>
      <c r="C1283" s="14" t="s">
        <v>7037</v>
      </c>
      <c r="D1283" s="13" t="s">
        <v>10045</v>
      </c>
      <c r="E1283" s="13" t="s">
        <v>2689</v>
      </c>
      <c r="F1283" s="27">
        <v>3</v>
      </c>
      <c r="G1283" s="40">
        <v>19.39</v>
      </c>
      <c r="H1283" s="13"/>
      <c r="I1283" s="17">
        <f>Таб04_29[[#This Row],[Цена]]*Таб04_29[[#This Row],[Заказ]]</f>
        <v>0</v>
      </c>
      <c r="J1283" s="18" t="s">
        <v>10644</v>
      </c>
      <c r="K1283" s="73" t="str">
        <f t="shared" si="19"/>
        <v/>
      </c>
      <c r="L1283" s="12"/>
    </row>
    <row r="1284" spans="2:12" ht="15.6" x14ac:dyDescent="0.3">
      <c r="B1284" s="34" t="s">
        <v>7050</v>
      </c>
      <c r="C1284" s="14" t="s">
        <v>7051</v>
      </c>
      <c r="D1284" s="13" t="s">
        <v>10401</v>
      </c>
      <c r="E1284" s="13" t="s">
        <v>2689</v>
      </c>
      <c r="F1284" s="27">
        <v>5</v>
      </c>
      <c r="G1284" s="40">
        <v>15.36</v>
      </c>
      <c r="H1284" s="13"/>
      <c r="I1284" s="17">
        <f>Таб04_29[[#This Row],[Цена]]*Таб04_29[[#This Row],[Заказ]]</f>
        <v>0</v>
      </c>
      <c r="J1284" s="18" t="s">
        <v>10644</v>
      </c>
      <c r="K1284" s="73" t="str">
        <f t="shared" si="19"/>
        <v/>
      </c>
      <c r="L1284" s="12"/>
    </row>
    <row r="1285" spans="2:12" ht="15.6" x14ac:dyDescent="0.3">
      <c r="B1285" s="34" t="s">
        <v>4763</v>
      </c>
      <c r="C1285" s="14" t="s">
        <v>4764</v>
      </c>
      <c r="D1285" s="13" t="s">
        <v>10220</v>
      </c>
      <c r="E1285" s="13" t="s">
        <v>9965</v>
      </c>
      <c r="F1285" s="27">
        <v>3</v>
      </c>
      <c r="G1285" s="40">
        <v>18.46</v>
      </c>
      <c r="H1285" s="13"/>
      <c r="I1285" s="17">
        <f>Таб04_29[[#This Row],[Цена]]*Таб04_29[[#This Row],[Заказ]]</f>
        <v>0</v>
      </c>
      <c r="J1285" s="18" t="s">
        <v>10644</v>
      </c>
      <c r="K1285" s="73" t="str">
        <f t="shared" si="19"/>
        <v/>
      </c>
      <c r="L1285" s="12"/>
    </row>
    <row r="1286" spans="2:12" ht="15.6" x14ac:dyDescent="0.3">
      <c r="B1286" s="34" t="s">
        <v>6452</v>
      </c>
      <c r="C1286" s="14" t="s">
        <v>6453</v>
      </c>
      <c r="D1286" s="13" t="s">
        <v>10220</v>
      </c>
      <c r="E1286" s="13" t="s">
        <v>9965</v>
      </c>
      <c r="F1286" s="27">
        <v>3</v>
      </c>
      <c r="G1286" s="40">
        <v>26.96</v>
      </c>
      <c r="H1286" s="13"/>
      <c r="I1286" s="17">
        <f>Таб04_29[[#This Row],[Цена]]*Таб04_29[[#This Row],[Заказ]]</f>
        <v>0</v>
      </c>
      <c r="J1286" s="18" t="s">
        <v>10644</v>
      </c>
      <c r="K1286" s="73" t="str">
        <f t="shared" ref="K1286:K1349" si="20">IF(AND($K$4&gt;0,$K$4&lt;300),"Минимальный заказ по вкладке 300 евро","")</f>
        <v/>
      </c>
      <c r="L1286" s="12"/>
    </row>
    <row r="1287" spans="2:12" ht="15.6" x14ac:dyDescent="0.3">
      <c r="B1287" s="34" t="s">
        <v>6448</v>
      </c>
      <c r="C1287" s="14" t="s">
        <v>6449</v>
      </c>
      <c r="D1287" s="13" t="s">
        <v>10045</v>
      </c>
      <c r="E1287" s="13" t="s">
        <v>9965</v>
      </c>
      <c r="F1287" s="27">
        <v>3</v>
      </c>
      <c r="G1287" s="40">
        <v>19.75</v>
      </c>
      <c r="H1287" s="13"/>
      <c r="I1287" s="17">
        <f>Таб04_29[[#This Row],[Цена]]*Таб04_29[[#This Row],[Заказ]]</f>
        <v>0</v>
      </c>
      <c r="J1287" s="18" t="s">
        <v>10644</v>
      </c>
      <c r="K1287" s="73" t="str">
        <f t="shared" si="20"/>
        <v/>
      </c>
      <c r="L1287" s="12"/>
    </row>
    <row r="1288" spans="2:12" ht="15.6" x14ac:dyDescent="0.3">
      <c r="B1288" s="34" t="s">
        <v>6454</v>
      </c>
      <c r="C1288" s="14" t="s">
        <v>6455</v>
      </c>
      <c r="D1288" s="13" t="s">
        <v>10220</v>
      </c>
      <c r="E1288" s="13" t="s">
        <v>9965</v>
      </c>
      <c r="F1288" s="27">
        <v>3</v>
      </c>
      <c r="G1288" s="40">
        <v>23.42</v>
      </c>
      <c r="H1288" s="13"/>
      <c r="I1288" s="17">
        <f>Таб04_29[[#This Row],[Цена]]*Таб04_29[[#This Row],[Заказ]]</f>
        <v>0</v>
      </c>
      <c r="J1288" s="18" t="s">
        <v>10644</v>
      </c>
      <c r="K1288" s="73" t="str">
        <f t="shared" si="20"/>
        <v/>
      </c>
      <c r="L1288" s="12"/>
    </row>
    <row r="1289" spans="2:12" ht="15.6" x14ac:dyDescent="0.3">
      <c r="B1289" s="34" t="s">
        <v>6456</v>
      </c>
      <c r="C1289" s="14" t="s">
        <v>6457</v>
      </c>
      <c r="D1289" s="13" t="s">
        <v>10220</v>
      </c>
      <c r="E1289" s="13" t="s">
        <v>9965</v>
      </c>
      <c r="F1289" s="27">
        <v>3</v>
      </c>
      <c r="G1289" s="40">
        <v>26.25</v>
      </c>
      <c r="H1289" s="13"/>
      <c r="I1289" s="17">
        <f>Таб04_29[[#This Row],[Цена]]*Таб04_29[[#This Row],[Заказ]]</f>
        <v>0</v>
      </c>
      <c r="J1289" s="18" t="s">
        <v>10644</v>
      </c>
      <c r="K1289" s="73" t="str">
        <f t="shared" si="20"/>
        <v/>
      </c>
      <c r="L1289" s="12"/>
    </row>
    <row r="1290" spans="2:12" ht="15.6" x14ac:dyDescent="0.3">
      <c r="B1290" s="34" t="s">
        <v>6458</v>
      </c>
      <c r="C1290" s="14" t="s">
        <v>6459</v>
      </c>
      <c r="D1290" s="13" t="s">
        <v>10220</v>
      </c>
      <c r="E1290" s="13" t="s">
        <v>9965</v>
      </c>
      <c r="F1290" s="27">
        <v>3</v>
      </c>
      <c r="G1290" s="40">
        <v>26.96</v>
      </c>
      <c r="H1290" s="13"/>
      <c r="I1290" s="17">
        <f>Таб04_29[[#This Row],[Цена]]*Таб04_29[[#This Row],[Заказ]]</f>
        <v>0</v>
      </c>
      <c r="J1290" s="18" t="s">
        <v>10644</v>
      </c>
      <c r="K1290" s="73" t="str">
        <f t="shared" si="20"/>
        <v/>
      </c>
      <c r="L1290" s="12"/>
    </row>
    <row r="1291" spans="2:12" ht="15.6" x14ac:dyDescent="0.3">
      <c r="B1291" s="34" t="s">
        <v>6460</v>
      </c>
      <c r="C1291" s="14" t="s">
        <v>6461</v>
      </c>
      <c r="D1291" s="13" t="s">
        <v>10045</v>
      </c>
      <c r="E1291" s="13" t="s">
        <v>9965</v>
      </c>
      <c r="F1291" s="27">
        <v>3</v>
      </c>
      <c r="G1291" s="40">
        <v>21.51</v>
      </c>
      <c r="H1291" s="13"/>
      <c r="I1291" s="17">
        <f>Таб04_29[[#This Row],[Цена]]*Таб04_29[[#This Row],[Заказ]]</f>
        <v>0</v>
      </c>
      <c r="J1291" s="18" t="s">
        <v>10644</v>
      </c>
      <c r="K1291" s="73" t="str">
        <f t="shared" si="20"/>
        <v/>
      </c>
      <c r="L1291" s="12"/>
    </row>
    <row r="1292" spans="2:12" ht="15.6" x14ac:dyDescent="0.3">
      <c r="B1292" s="34" t="s">
        <v>6462</v>
      </c>
      <c r="C1292" s="14" t="s">
        <v>6463</v>
      </c>
      <c r="D1292" s="13" t="s">
        <v>10045</v>
      </c>
      <c r="E1292" s="13" t="s">
        <v>9965</v>
      </c>
      <c r="F1292" s="27">
        <v>3</v>
      </c>
      <c r="G1292" s="40">
        <v>23.64</v>
      </c>
      <c r="H1292" s="13"/>
      <c r="I1292" s="17">
        <f>Таб04_29[[#This Row],[Цена]]*Таб04_29[[#This Row],[Заказ]]</f>
        <v>0</v>
      </c>
      <c r="J1292" s="18" t="s">
        <v>10644</v>
      </c>
      <c r="K1292" s="73" t="str">
        <f t="shared" si="20"/>
        <v/>
      </c>
      <c r="L1292" s="12"/>
    </row>
    <row r="1293" spans="2:12" ht="15.6" x14ac:dyDescent="0.3">
      <c r="B1293" s="34" t="s">
        <v>6464</v>
      </c>
      <c r="C1293" s="14" t="s">
        <v>6465</v>
      </c>
      <c r="D1293" s="13" t="s">
        <v>10220</v>
      </c>
      <c r="E1293" s="13" t="s">
        <v>9965</v>
      </c>
      <c r="F1293" s="27">
        <v>3</v>
      </c>
      <c r="G1293" s="40">
        <v>26.96</v>
      </c>
      <c r="H1293" s="13"/>
      <c r="I1293" s="17">
        <f>Таб04_29[[#This Row],[Цена]]*Таб04_29[[#This Row],[Заказ]]</f>
        <v>0</v>
      </c>
      <c r="J1293" s="18" t="s">
        <v>10644</v>
      </c>
      <c r="K1293" s="73" t="str">
        <f t="shared" si="20"/>
        <v/>
      </c>
      <c r="L1293" s="12"/>
    </row>
    <row r="1294" spans="2:12" ht="15.6" x14ac:dyDescent="0.3">
      <c r="B1294" s="34" t="s">
        <v>6466</v>
      </c>
      <c r="C1294" s="14" t="s">
        <v>6467</v>
      </c>
      <c r="D1294" s="13" t="s">
        <v>10045</v>
      </c>
      <c r="E1294" s="13" t="s">
        <v>9965</v>
      </c>
      <c r="F1294" s="27">
        <v>3</v>
      </c>
      <c r="G1294" s="40">
        <v>22.93</v>
      </c>
      <c r="H1294" s="13"/>
      <c r="I1294" s="17">
        <f>Таб04_29[[#This Row],[Цена]]*Таб04_29[[#This Row],[Заказ]]</f>
        <v>0</v>
      </c>
      <c r="J1294" s="18" t="s">
        <v>10644</v>
      </c>
      <c r="K1294" s="73" t="str">
        <f t="shared" si="20"/>
        <v/>
      </c>
      <c r="L1294" s="12"/>
    </row>
    <row r="1295" spans="2:12" ht="15.6" x14ac:dyDescent="0.3">
      <c r="B1295" s="34" t="s">
        <v>6468</v>
      </c>
      <c r="C1295" s="14" t="s">
        <v>6469</v>
      </c>
      <c r="D1295" s="13" t="s">
        <v>10045</v>
      </c>
      <c r="E1295" s="13" t="s">
        <v>9965</v>
      </c>
      <c r="F1295" s="27">
        <v>3</v>
      </c>
      <c r="G1295" s="40">
        <v>22.93</v>
      </c>
      <c r="H1295" s="13"/>
      <c r="I1295" s="17">
        <f>Таб04_29[[#This Row],[Цена]]*Таб04_29[[#This Row],[Заказ]]</f>
        <v>0</v>
      </c>
      <c r="J1295" s="18" t="s">
        <v>10644</v>
      </c>
      <c r="K1295" s="73" t="str">
        <f t="shared" si="20"/>
        <v/>
      </c>
      <c r="L1295" s="12"/>
    </row>
    <row r="1296" spans="2:12" ht="15.6" x14ac:dyDescent="0.3">
      <c r="B1296" s="34" t="s">
        <v>6450</v>
      </c>
      <c r="C1296" s="14" t="s">
        <v>6451</v>
      </c>
      <c r="D1296" s="13" t="s">
        <v>10045</v>
      </c>
      <c r="E1296" s="13" t="s">
        <v>9965</v>
      </c>
      <c r="F1296" s="27">
        <v>3</v>
      </c>
      <c r="G1296" s="40">
        <v>15.49</v>
      </c>
      <c r="H1296" s="13"/>
      <c r="I1296" s="17">
        <f>Таб04_29[[#This Row],[Цена]]*Таб04_29[[#This Row],[Заказ]]</f>
        <v>0</v>
      </c>
      <c r="J1296" s="18" t="s">
        <v>10644</v>
      </c>
      <c r="K1296" s="73" t="str">
        <f t="shared" si="20"/>
        <v/>
      </c>
      <c r="L1296" s="12"/>
    </row>
    <row r="1297" spans="2:12" ht="15.6" x14ac:dyDescent="0.3">
      <c r="B1297" s="34" t="s">
        <v>6470</v>
      </c>
      <c r="C1297" s="14" t="s">
        <v>6471</v>
      </c>
      <c r="D1297" s="13" t="s">
        <v>10045</v>
      </c>
      <c r="E1297" s="13" t="s">
        <v>9965</v>
      </c>
      <c r="F1297" s="27">
        <v>3</v>
      </c>
      <c r="G1297" s="40">
        <v>21.51</v>
      </c>
      <c r="H1297" s="13"/>
      <c r="I1297" s="17">
        <f>Таб04_29[[#This Row],[Цена]]*Таб04_29[[#This Row],[Заказ]]</f>
        <v>0</v>
      </c>
      <c r="J1297" s="18" t="s">
        <v>10644</v>
      </c>
      <c r="K1297" s="73" t="str">
        <f t="shared" si="20"/>
        <v/>
      </c>
      <c r="L1297" s="12"/>
    </row>
    <row r="1298" spans="2:12" ht="15.6" x14ac:dyDescent="0.3">
      <c r="B1298" s="34" t="s">
        <v>6446</v>
      </c>
      <c r="C1298" s="14" t="s">
        <v>6447</v>
      </c>
      <c r="D1298" s="13" t="s">
        <v>10415</v>
      </c>
      <c r="E1298" s="13" t="s">
        <v>9965</v>
      </c>
      <c r="F1298" s="27">
        <v>5</v>
      </c>
      <c r="G1298" s="40">
        <v>10.65</v>
      </c>
      <c r="H1298" s="13"/>
      <c r="I1298" s="17">
        <f>Таб04_29[[#This Row],[Цена]]*Таб04_29[[#This Row],[Заказ]]</f>
        <v>0</v>
      </c>
      <c r="J1298" s="18" t="s">
        <v>10644</v>
      </c>
      <c r="K1298" s="73" t="str">
        <f t="shared" si="20"/>
        <v/>
      </c>
      <c r="L1298" s="12"/>
    </row>
    <row r="1299" spans="2:12" ht="15.6" x14ac:dyDescent="0.3">
      <c r="B1299" s="34" t="s">
        <v>6438</v>
      </c>
      <c r="C1299" s="14" t="s">
        <v>6439</v>
      </c>
      <c r="D1299" s="13" t="s">
        <v>10045</v>
      </c>
      <c r="E1299" s="13" t="s">
        <v>9965</v>
      </c>
      <c r="F1299" s="27">
        <v>3</v>
      </c>
      <c r="G1299" s="40">
        <v>23.99</v>
      </c>
      <c r="H1299" s="13"/>
      <c r="I1299" s="17">
        <f>Таб04_29[[#This Row],[Цена]]*Таб04_29[[#This Row],[Заказ]]</f>
        <v>0</v>
      </c>
      <c r="J1299" s="18" t="s">
        <v>10644</v>
      </c>
      <c r="K1299" s="73" t="str">
        <f t="shared" si="20"/>
        <v/>
      </c>
      <c r="L1299" s="12"/>
    </row>
    <row r="1300" spans="2:12" ht="15.6" x14ac:dyDescent="0.3">
      <c r="B1300" s="34" t="s">
        <v>6752</v>
      </c>
      <c r="C1300" s="14" t="s">
        <v>6753</v>
      </c>
      <c r="D1300" s="13" t="s">
        <v>10415</v>
      </c>
      <c r="E1300" s="13" t="s">
        <v>9965</v>
      </c>
      <c r="F1300" s="27">
        <v>5</v>
      </c>
      <c r="G1300" s="40">
        <v>11.71</v>
      </c>
      <c r="H1300" s="13"/>
      <c r="I1300" s="17">
        <f>Таб04_29[[#This Row],[Цена]]*Таб04_29[[#This Row],[Заказ]]</f>
        <v>0</v>
      </c>
      <c r="J1300" s="18" t="s">
        <v>10644</v>
      </c>
      <c r="K1300" s="73" t="str">
        <f t="shared" si="20"/>
        <v/>
      </c>
      <c r="L1300" s="12"/>
    </row>
    <row r="1301" spans="2:12" ht="15.6" x14ac:dyDescent="0.3">
      <c r="B1301" s="34" t="s">
        <v>6750</v>
      </c>
      <c r="C1301" s="14" t="s">
        <v>6751</v>
      </c>
      <c r="D1301" s="13" t="s">
        <v>10045</v>
      </c>
      <c r="E1301" s="13" t="s">
        <v>9965</v>
      </c>
      <c r="F1301" s="27">
        <v>3</v>
      </c>
      <c r="G1301" s="40">
        <v>12.31</v>
      </c>
      <c r="H1301" s="13"/>
      <c r="I1301" s="17">
        <f>Таб04_29[[#This Row],[Цена]]*Таб04_29[[#This Row],[Заказ]]</f>
        <v>0</v>
      </c>
      <c r="J1301" s="18" t="s">
        <v>10644</v>
      </c>
      <c r="K1301" s="73" t="str">
        <f t="shared" si="20"/>
        <v/>
      </c>
      <c r="L1301" s="12"/>
    </row>
    <row r="1302" spans="2:12" ht="15.6" x14ac:dyDescent="0.3">
      <c r="B1302" s="34" t="s">
        <v>7018</v>
      </c>
      <c r="C1302" s="14" t="s">
        <v>7019</v>
      </c>
      <c r="D1302" s="13" t="s">
        <v>10045</v>
      </c>
      <c r="E1302" s="13" t="s">
        <v>9965</v>
      </c>
      <c r="F1302" s="27">
        <v>3</v>
      </c>
      <c r="G1302" s="40">
        <v>11.6</v>
      </c>
      <c r="H1302" s="13"/>
      <c r="I1302" s="17">
        <f>Таб04_29[[#This Row],[Цена]]*Таб04_29[[#This Row],[Заказ]]</f>
        <v>0</v>
      </c>
      <c r="J1302" s="18" t="s">
        <v>10644</v>
      </c>
      <c r="K1302" s="73" t="str">
        <f t="shared" si="20"/>
        <v/>
      </c>
      <c r="L1302" s="12"/>
    </row>
    <row r="1303" spans="2:12" ht="15.6" x14ac:dyDescent="0.3">
      <c r="B1303" s="34" t="s">
        <v>7016</v>
      </c>
      <c r="C1303" s="14" t="s">
        <v>7017</v>
      </c>
      <c r="D1303" s="13" t="s">
        <v>10415</v>
      </c>
      <c r="E1303" s="13" t="s">
        <v>9965</v>
      </c>
      <c r="F1303" s="27">
        <v>5</v>
      </c>
      <c r="G1303" s="40">
        <v>9.77</v>
      </c>
      <c r="H1303" s="13"/>
      <c r="I1303" s="17">
        <f>Таб04_29[[#This Row],[Цена]]*Таб04_29[[#This Row],[Заказ]]</f>
        <v>0</v>
      </c>
      <c r="J1303" s="18" t="s">
        <v>10644</v>
      </c>
      <c r="K1303" s="73" t="str">
        <f t="shared" si="20"/>
        <v/>
      </c>
      <c r="L1303" s="12"/>
    </row>
    <row r="1304" spans="2:12" ht="15.6" x14ac:dyDescent="0.3">
      <c r="B1304" s="34" t="s">
        <v>7024</v>
      </c>
      <c r="C1304" s="14" t="s">
        <v>7025</v>
      </c>
      <c r="D1304" s="13" t="s">
        <v>10415</v>
      </c>
      <c r="E1304" s="13" t="s">
        <v>9965</v>
      </c>
      <c r="F1304" s="27">
        <v>5</v>
      </c>
      <c r="G1304" s="40">
        <v>10.65</v>
      </c>
      <c r="H1304" s="13"/>
      <c r="I1304" s="17">
        <f>Таб04_29[[#This Row],[Цена]]*Таб04_29[[#This Row],[Заказ]]</f>
        <v>0</v>
      </c>
      <c r="J1304" s="18" t="s">
        <v>10644</v>
      </c>
      <c r="K1304" s="73" t="str">
        <f t="shared" si="20"/>
        <v/>
      </c>
      <c r="L1304" s="12"/>
    </row>
    <row r="1305" spans="2:12" ht="15.6" x14ac:dyDescent="0.3">
      <c r="B1305" s="34" t="s">
        <v>7026</v>
      </c>
      <c r="C1305" s="14" t="s">
        <v>7027</v>
      </c>
      <c r="D1305" s="13" t="s">
        <v>10415</v>
      </c>
      <c r="E1305" s="13" t="s">
        <v>9965</v>
      </c>
      <c r="F1305" s="27">
        <v>5</v>
      </c>
      <c r="G1305" s="40">
        <v>10.65</v>
      </c>
      <c r="H1305" s="13"/>
      <c r="I1305" s="17">
        <f>Таб04_29[[#This Row],[Цена]]*Таб04_29[[#This Row],[Заказ]]</f>
        <v>0</v>
      </c>
      <c r="J1305" s="18" t="s">
        <v>10644</v>
      </c>
      <c r="K1305" s="73" t="str">
        <f t="shared" si="20"/>
        <v/>
      </c>
      <c r="L1305" s="12"/>
    </row>
    <row r="1306" spans="2:12" ht="15.6" x14ac:dyDescent="0.3">
      <c r="B1306" s="34" t="s">
        <v>7020</v>
      </c>
      <c r="C1306" s="14" t="s">
        <v>7021</v>
      </c>
      <c r="D1306" s="13" t="s">
        <v>10415</v>
      </c>
      <c r="E1306" s="13" t="s">
        <v>9965</v>
      </c>
      <c r="F1306" s="27">
        <v>5</v>
      </c>
      <c r="G1306" s="40">
        <v>10.65</v>
      </c>
      <c r="H1306" s="13"/>
      <c r="I1306" s="17">
        <f>Таб04_29[[#This Row],[Цена]]*Таб04_29[[#This Row],[Заказ]]</f>
        <v>0</v>
      </c>
      <c r="J1306" s="18" t="s">
        <v>10644</v>
      </c>
      <c r="K1306" s="73" t="str">
        <f t="shared" si="20"/>
        <v/>
      </c>
      <c r="L1306" s="12"/>
    </row>
    <row r="1307" spans="2:12" ht="15.6" x14ac:dyDescent="0.3">
      <c r="B1307" s="34" t="s">
        <v>7022</v>
      </c>
      <c r="C1307" s="14" t="s">
        <v>7023</v>
      </c>
      <c r="D1307" s="13" t="s">
        <v>10415</v>
      </c>
      <c r="E1307" s="13" t="s">
        <v>9965</v>
      </c>
      <c r="F1307" s="27">
        <v>5</v>
      </c>
      <c r="G1307" s="40">
        <v>10.65</v>
      </c>
      <c r="H1307" s="13"/>
      <c r="I1307" s="17">
        <f>Таб04_29[[#This Row],[Цена]]*Таб04_29[[#This Row],[Заказ]]</f>
        <v>0</v>
      </c>
      <c r="J1307" s="18" t="s">
        <v>10644</v>
      </c>
      <c r="K1307" s="73" t="str">
        <f t="shared" si="20"/>
        <v/>
      </c>
      <c r="L1307" s="12"/>
    </row>
    <row r="1308" spans="2:12" ht="15.6" x14ac:dyDescent="0.3">
      <c r="B1308" s="34" t="s">
        <v>6846</v>
      </c>
      <c r="C1308" s="14" t="s">
        <v>6847</v>
      </c>
      <c r="D1308" s="13" t="s">
        <v>10045</v>
      </c>
      <c r="E1308" s="13" t="s">
        <v>9965</v>
      </c>
      <c r="F1308" s="27">
        <v>3</v>
      </c>
      <c r="G1308" s="40">
        <v>19.75</v>
      </c>
      <c r="H1308" s="13"/>
      <c r="I1308" s="17">
        <f>Таб04_29[[#This Row],[Цена]]*Таб04_29[[#This Row],[Заказ]]</f>
        <v>0</v>
      </c>
      <c r="J1308" s="18" t="s">
        <v>10644</v>
      </c>
      <c r="K1308" s="73" t="str">
        <f t="shared" si="20"/>
        <v/>
      </c>
      <c r="L1308" s="12"/>
    </row>
    <row r="1309" spans="2:12" ht="15.6" x14ac:dyDescent="0.3">
      <c r="B1309" s="34" t="s">
        <v>6848</v>
      </c>
      <c r="C1309" s="14" t="s">
        <v>6849</v>
      </c>
      <c r="D1309" s="13" t="s">
        <v>10045</v>
      </c>
      <c r="E1309" s="13" t="s">
        <v>9965</v>
      </c>
      <c r="F1309" s="27">
        <v>3</v>
      </c>
      <c r="G1309" s="40">
        <v>21.51</v>
      </c>
      <c r="H1309" s="13"/>
      <c r="I1309" s="17">
        <f>Таб04_29[[#This Row],[Цена]]*Таб04_29[[#This Row],[Заказ]]</f>
        <v>0</v>
      </c>
      <c r="J1309" s="18" t="s">
        <v>10644</v>
      </c>
      <c r="K1309" s="73" t="str">
        <f t="shared" si="20"/>
        <v/>
      </c>
      <c r="L1309" s="12"/>
    </row>
    <row r="1310" spans="2:12" ht="15.6" x14ac:dyDescent="0.3">
      <c r="B1310" s="34" t="s">
        <v>6850</v>
      </c>
      <c r="C1310" s="14" t="s">
        <v>6851</v>
      </c>
      <c r="D1310" s="13" t="s">
        <v>10045</v>
      </c>
      <c r="E1310" s="13" t="s">
        <v>9965</v>
      </c>
      <c r="F1310" s="27">
        <v>3</v>
      </c>
      <c r="G1310" s="40">
        <v>21.51</v>
      </c>
      <c r="H1310" s="13"/>
      <c r="I1310" s="17">
        <f>Таб04_29[[#This Row],[Цена]]*Таб04_29[[#This Row],[Заказ]]</f>
        <v>0</v>
      </c>
      <c r="J1310" s="18" t="s">
        <v>10644</v>
      </c>
      <c r="K1310" s="73" t="str">
        <f t="shared" si="20"/>
        <v/>
      </c>
      <c r="L1310" s="12"/>
    </row>
    <row r="1311" spans="2:12" ht="15.6" x14ac:dyDescent="0.3">
      <c r="B1311" s="34" t="s">
        <v>6854</v>
      </c>
      <c r="C1311" s="14" t="s">
        <v>6855</v>
      </c>
      <c r="D1311" s="13" t="s">
        <v>10045</v>
      </c>
      <c r="E1311" s="13" t="s">
        <v>9965</v>
      </c>
      <c r="F1311" s="27">
        <v>3</v>
      </c>
      <c r="G1311" s="40">
        <v>19.75</v>
      </c>
      <c r="H1311" s="13"/>
      <c r="I1311" s="17">
        <f>Таб04_29[[#This Row],[Цена]]*Таб04_29[[#This Row],[Заказ]]</f>
        <v>0</v>
      </c>
      <c r="J1311" s="18" t="s">
        <v>10644</v>
      </c>
      <c r="K1311" s="73" t="str">
        <f t="shared" si="20"/>
        <v/>
      </c>
      <c r="L1311" s="12"/>
    </row>
    <row r="1312" spans="2:12" ht="15.6" x14ac:dyDescent="0.3">
      <c r="B1312" s="34" t="s">
        <v>6856</v>
      </c>
      <c r="C1312" s="14" t="s">
        <v>6857</v>
      </c>
      <c r="D1312" s="13" t="s">
        <v>10045</v>
      </c>
      <c r="E1312" s="13" t="s">
        <v>9965</v>
      </c>
      <c r="F1312" s="27">
        <v>3</v>
      </c>
      <c r="G1312" s="40">
        <v>23.99</v>
      </c>
      <c r="H1312" s="13"/>
      <c r="I1312" s="17">
        <f>Таб04_29[[#This Row],[Цена]]*Таб04_29[[#This Row],[Заказ]]</f>
        <v>0</v>
      </c>
      <c r="J1312" s="18" t="s">
        <v>10644</v>
      </c>
      <c r="K1312" s="73" t="str">
        <f t="shared" si="20"/>
        <v/>
      </c>
      <c r="L1312" s="12"/>
    </row>
    <row r="1313" spans="2:12" ht="15.6" x14ac:dyDescent="0.3">
      <c r="B1313" s="34" t="s">
        <v>5988</v>
      </c>
      <c r="C1313" s="14" t="s">
        <v>5989</v>
      </c>
      <c r="D1313" s="13" t="s">
        <v>10546</v>
      </c>
      <c r="E1313" s="13" t="s">
        <v>16</v>
      </c>
      <c r="F1313" s="27">
        <v>5</v>
      </c>
      <c r="G1313" s="40">
        <v>14.66</v>
      </c>
      <c r="H1313" s="13"/>
      <c r="I1313" s="17">
        <f>Таб04_29[[#This Row],[Цена]]*Таб04_29[[#This Row],[Заказ]]</f>
        <v>0</v>
      </c>
      <c r="J1313" s="18" t="s">
        <v>10644</v>
      </c>
      <c r="K1313" s="73" t="str">
        <f t="shared" si="20"/>
        <v/>
      </c>
      <c r="L1313" s="12"/>
    </row>
    <row r="1314" spans="2:12" ht="15.6" x14ac:dyDescent="0.3">
      <c r="B1314" s="34" t="s">
        <v>5990</v>
      </c>
      <c r="C1314" s="14" t="s">
        <v>5991</v>
      </c>
      <c r="D1314" s="13" t="s">
        <v>10415</v>
      </c>
      <c r="E1314" s="13" t="s">
        <v>16</v>
      </c>
      <c r="F1314" s="27">
        <v>5</v>
      </c>
      <c r="G1314" s="40">
        <v>21.27</v>
      </c>
      <c r="H1314" s="13"/>
      <c r="I1314" s="17">
        <f>Таб04_29[[#This Row],[Цена]]*Таб04_29[[#This Row],[Заказ]]</f>
        <v>0</v>
      </c>
      <c r="J1314" s="18" t="s">
        <v>10644</v>
      </c>
      <c r="K1314" s="73" t="str">
        <f t="shared" si="20"/>
        <v/>
      </c>
      <c r="L1314" s="12"/>
    </row>
    <row r="1315" spans="2:12" ht="15.6" x14ac:dyDescent="0.3">
      <c r="B1315" s="34" t="s">
        <v>5951</v>
      </c>
      <c r="C1315" s="14" t="s">
        <v>5952</v>
      </c>
      <c r="D1315" s="13" t="s">
        <v>10415</v>
      </c>
      <c r="E1315" s="13" t="s">
        <v>16</v>
      </c>
      <c r="F1315" s="27">
        <v>5</v>
      </c>
      <c r="G1315" s="40">
        <v>15.25</v>
      </c>
      <c r="H1315" s="13"/>
      <c r="I1315" s="17">
        <f>Таб04_29[[#This Row],[Цена]]*Таб04_29[[#This Row],[Заказ]]</f>
        <v>0</v>
      </c>
      <c r="J1315" s="18" t="s">
        <v>10644</v>
      </c>
      <c r="K1315" s="73" t="str">
        <f t="shared" si="20"/>
        <v/>
      </c>
      <c r="L1315" s="12"/>
    </row>
    <row r="1316" spans="2:12" ht="15.6" x14ac:dyDescent="0.3">
      <c r="B1316" s="34" t="s">
        <v>5953</v>
      </c>
      <c r="C1316" s="14" t="s">
        <v>5954</v>
      </c>
      <c r="D1316" s="13" t="s">
        <v>10548</v>
      </c>
      <c r="E1316" s="13" t="s">
        <v>16</v>
      </c>
      <c r="F1316" s="27">
        <v>1</v>
      </c>
      <c r="G1316" s="40">
        <v>15.47</v>
      </c>
      <c r="H1316" s="13"/>
      <c r="I1316" s="17">
        <f>Таб04_29[[#This Row],[Цена]]*Таб04_29[[#This Row],[Заказ]]</f>
        <v>0</v>
      </c>
      <c r="J1316" s="18" t="s">
        <v>10644</v>
      </c>
      <c r="K1316" s="73" t="str">
        <f t="shared" si="20"/>
        <v/>
      </c>
      <c r="L1316" s="12"/>
    </row>
    <row r="1317" spans="2:12" ht="15.6" x14ac:dyDescent="0.3">
      <c r="B1317" s="34" t="s">
        <v>6234</v>
      </c>
      <c r="C1317" s="14" t="s">
        <v>6235</v>
      </c>
      <c r="D1317" s="13" t="s">
        <v>10220</v>
      </c>
      <c r="E1317" s="13" t="s">
        <v>16</v>
      </c>
      <c r="F1317" s="27">
        <v>3</v>
      </c>
      <c r="G1317" s="40">
        <v>26.96</v>
      </c>
      <c r="H1317" s="13"/>
      <c r="I1317" s="17">
        <f>Таб04_29[[#This Row],[Цена]]*Таб04_29[[#This Row],[Заказ]]</f>
        <v>0</v>
      </c>
      <c r="J1317" s="18" t="s">
        <v>10644</v>
      </c>
      <c r="K1317" s="73" t="str">
        <f t="shared" si="20"/>
        <v/>
      </c>
      <c r="L1317" s="12"/>
    </row>
    <row r="1318" spans="2:12" ht="15.6" x14ac:dyDescent="0.3">
      <c r="B1318" s="34" t="s">
        <v>6236</v>
      </c>
      <c r="C1318" s="14" t="s">
        <v>6237</v>
      </c>
      <c r="D1318" s="13" t="s">
        <v>10220</v>
      </c>
      <c r="E1318" s="13" t="s">
        <v>16</v>
      </c>
      <c r="F1318" s="27">
        <v>3</v>
      </c>
      <c r="G1318" s="40">
        <v>26.96</v>
      </c>
      <c r="H1318" s="13"/>
      <c r="I1318" s="17">
        <f>Таб04_29[[#This Row],[Цена]]*Таб04_29[[#This Row],[Заказ]]</f>
        <v>0</v>
      </c>
      <c r="J1318" s="18" t="s">
        <v>10644</v>
      </c>
      <c r="K1318" s="73" t="str">
        <f t="shared" si="20"/>
        <v/>
      </c>
      <c r="L1318" s="12"/>
    </row>
    <row r="1319" spans="2:12" ht="15.6" x14ac:dyDescent="0.3">
      <c r="B1319" s="34" t="s">
        <v>6238</v>
      </c>
      <c r="C1319" s="14" t="s">
        <v>6239</v>
      </c>
      <c r="D1319" s="13" t="s">
        <v>10220</v>
      </c>
      <c r="E1319" s="13" t="s">
        <v>16</v>
      </c>
      <c r="F1319" s="27">
        <v>3</v>
      </c>
      <c r="G1319" s="40">
        <v>26.96</v>
      </c>
      <c r="H1319" s="13"/>
      <c r="I1319" s="17">
        <f>Таб04_29[[#This Row],[Цена]]*Таб04_29[[#This Row],[Заказ]]</f>
        <v>0</v>
      </c>
      <c r="J1319" s="18" t="s">
        <v>10644</v>
      </c>
      <c r="K1319" s="73" t="str">
        <f t="shared" si="20"/>
        <v/>
      </c>
      <c r="L1319" s="12"/>
    </row>
    <row r="1320" spans="2:12" ht="15.6" x14ac:dyDescent="0.3">
      <c r="B1320" s="34" t="s">
        <v>6240</v>
      </c>
      <c r="C1320" s="14" t="s">
        <v>6241</v>
      </c>
      <c r="D1320" s="13" t="s">
        <v>10220</v>
      </c>
      <c r="E1320" s="13" t="s">
        <v>16</v>
      </c>
      <c r="F1320" s="27">
        <v>3</v>
      </c>
      <c r="G1320" s="40">
        <v>26.96</v>
      </c>
      <c r="H1320" s="13"/>
      <c r="I1320" s="17">
        <f>Таб04_29[[#This Row],[Цена]]*Таб04_29[[#This Row],[Заказ]]</f>
        <v>0</v>
      </c>
      <c r="J1320" s="18" t="s">
        <v>10644</v>
      </c>
      <c r="K1320" s="73" t="str">
        <f t="shared" si="20"/>
        <v/>
      </c>
      <c r="L1320" s="12"/>
    </row>
    <row r="1321" spans="2:12" ht="15.6" x14ac:dyDescent="0.3">
      <c r="B1321" s="34" t="s">
        <v>6242</v>
      </c>
      <c r="C1321" s="14" t="s">
        <v>6243</v>
      </c>
      <c r="D1321" s="13" t="s">
        <v>10220</v>
      </c>
      <c r="E1321" s="13" t="s">
        <v>16</v>
      </c>
      <c r="F1321" s="27">
        <v>3</v>
      </c>
      <c r="G1321" s="40">
        <v>26.96</v>
      </c>
      <c r="H1321" s="13"/>
      <c r="I1321" s="17">
        <f>Таб04_29[[#This Row],[Цена]]*Таб04_29[[#This Row],[Заказ]]</f>
        <v>0</v>
      </c>
      <c r="J1321" s="18" t="s">
        <v>10644</v>
      </c>
      <c r="K1321" s="73" t="str">
        <f t="shared" si="20"/>
        <v/>
      </c>
      <c r="L1321" s="12"/>
    </row>
    <row r="1322" spans="2:12" ht="15.6" x14ac:dyDescent="0.3">
      <c r="B1322" s="34" t="s">
        <v>6232</v>
      </c>
      <c r="C1322" s="14" t="s">
        <v>6233</v>
      </c>
      <c r="D1322" s="13" t="s">
        <v>10045</v>
      </c>
      <c r="E1322" s="13" t="s">
        <v>16</v>
      </c>
      <c r="F1322" s="27">
        <v>3</v>
      </c>
      <c r="G1322" s="40">
        <v>13.37</v>
      </c>
      <c r="H1322" s="13"/>
      <c r="I1322" s="17">
        <f>Таб04_29[[#This Row],[Цена]]*Таб04_29[[#This Row],[Заказ]]</f>
        <v>0</v>
      </c>
      <c r="J1322" s="18" t="s">
        <v>10644</v>
      </c>
      <c r="K1322" s="73" t="str">
        <f t="shared" si="20"/>
        <v/>
      </c>
      <c r="L1322" s="12"/>
    </row>
    <row r="1323" spans="2:12" ht="15.6" x14ac:dyDescent="0.3">
      <c r="B1323" s="34" t="s">
        <v>6390</v>
      </c>
      <c r="C1323" s="14" t="s">
        <v>6391</v>
      </c>
      <c r="D1323" s="13" t="s">
        <v>10220</v>
      </c>
      <c r="E1323" s="13" t="s">
        <v>16</v>
      </c>
      <c r="F1323" s="27">
        <v>3</v>
      </c>
      <c r="G1323" s="40">
        <v>27.31</v>
      </c>
      <c r="H1323" s="13"/>
      <c r="I1323" s="17">
        <f>Таб04_29[[#This Row],[Цена]]*Таб04_29[[#This Row],[Заказ]]</f>
        <v>0</v>
      </c>
      <c r="J1323" s="18" t="s">
        <v>10644</v>
      </c>
      <c r="K1323" s="73" t="str">
        <f t="shared" si="20"/>
        <v/>
      </c>
      <c r="L1323" s="12"/>
    </row>
    <row r="1324" spans="2:12" ht="15.6" x14ac:dyDescent="0.3">
      <c r="B1324" s="34" t="s">
        <v>6392</v>
      </c>
      <c r="C1324" s="14" t="s">
        <v>6393</v>
      </c>
      <c r="D1324" s="13" t="s">
        <v>10220</v>
      </c>
      <c r="E1324" s="13" t="s">
        <v>16</v>
      </c>
      <c r="F1324" s="27">
        <v>3</v>
      </c>
      <c r="G1324" s="40">
        <v>28.38</v>
      </c>
      <c r="H1324" s="13"/>
      <c r="I1324" s="17">
        <f>Таб04_29[[#This Row],[Цена]]*Таб04_29[[#This Row],[Заказ]]</f>
        <v>0</v>
      </c>
      <c r="J1324" s="18" t="s">
        <v>10644</v>
      </c>
      <c r="K1324" s="73" t="str">
        <f t="shared" si="20"/>
        <v/>
      </c>
      <c r="L1324" s="12"/>
    </row>
    <row r="1325" spans="2:12" ht="15.6" x14ac:dyDescent="0.3">
      <c r="B1325" s="34" t="s">
        <v>6394</v>
      </c>
      <c r="C1325" s="14" t="s">
        <v>6395</v>
      </c>
      <c r="D1325" s="13" t="s">
        <v>10045</v>
      </c>
      <c r="E1325" s="13" t="s">
        <v>16</v>
      </c>
      <c r="F1325" s="27">
        <v>3</v>
      </c>
      <c r="G1325" s="40">
        <v>23.64</v>
      </c>
      <c r="H1325" s="13"/>
      <c r="I1325" s="17">
        <f>Таб04_29[[#This Row],[Цена]]*Таб04_29[[#This Row],[Заказ]]</f>
        <v>0</v>
      </c>
      <c r="J1325" s="18" t="s">
        <v>10644</v>
      </c>
      <c r="K1325" s="73" t="str">
        <f t="shared" si="20"/>
        <v/>
      </c>
      <c r="L1325" s="12"/>
    </row>
    <row r="1326" spans="2:12" ht="15.6" x14ac:dyDescent="0.3">
      <c r="B1326" s="34" t="s">
        <v>6396</v>
      </c>
      <c r="C1326" s="14" t="s">
        <v>6397</v>
      </c>
      <c r="D1326" s="13" t="s">
        <v>10548</v>
      </c>
      <c r="E1326" s="13" t="s">
        <v>16</v>
      </c>
      <c r="F1326" s="27">
        <v>1</v>
      </c>
      <c r="G1326" s="40">
        <v>15.47</v>
      </c>
      <c r="H1326" s="13"/>
      <c r="I1326" s="17">
        <f>Таб04_29[[#This Row],[Цена]]*Таб04_29[[#This Row],[Заказ]]</f>
        <v>0</v>
      </c>
      <c r="J1326" s="18" t="s">
        <v>10644</v>
      </c>
      <c r="K1326" s="73" t="str">
        <f t="shared" si="20"/>
        <v/>
      </c>
      <c r="L1326" s="12"/>
    </row>
    <row r="1327" spans="2:12" ht="15.6" x14ac:dyDescent="0.3">
      <c r="B1327" s="34" t="s">
        <v>5994</v>
      </c>
      <c r="C1327" s="14" t="s">
        <v>5995</v>
      </c>
      <c r="D1327" s="13" t="s">
        <v>10045</v>
      </c>
      <c r="E1327" s="13" t="s">
        <v>16</v>
      </c>
      <c r="F1327" s="27">
        <v>3</v>
      </c>
      <c r="G1327" s="40">
        <v>23.64</v>
      </c>
      <c r="H1327" s="13"/>
      <c r="I1327" s="17">
        <f>Таб04_29[[#This Row],[Цена]]*Таб04_29[[#This Row],[Заказ]]</f>
        <v>0</v>
      </c>
      <c r="J1327" s="18" t="s">
        <v>10644</v>
      </c>
      <c r="K1327" s="73" t="str">
        <f t="shared" si="20"/>
        <v/>
      </c>
      <c r="L1327" s="12"/>
    </row>
    <row r="1328" spans="2:12" ht="15.6" x14ac:dyDescent="0.3">
      <c r="B1328" s="34" t="s">
        <v>5996</v>
      </c>
      <c r="C1328" s="14" t="s">
        <v>5997</v>
      </c>
      <c r="D1328" s="13" t="s">
        <v>10220</v>
      </c>
      <c r="E1328" s="13" t="s">
        <v>16</v>
      </c>
      <c r="F1328" s="27">
        <v>3</v>
      </c>
      <c r="G1328" s="40">
        <v>26.96</v>
      </c>
      <c r="H1328" s="13"/>
      <c r="I1328" s="17">
        <f>Таб04_29[[#This Row],[Цена]]*Таб04_29[[#This Row],[Заказ]]</f>
        <v>0</v>
      </c>
      <c r="J1328" s="18" t="s">
        <v>10644</v>
      </c>
      <c r="K1328" s="73" t="str">
        <f t="shared" si="20"/>
        <v/>
      </c>
      <c r="L1328" s="12"/>
    </row>
    <row r="1329" spans="2:12" ht="15.6" x14ac:dyDescent="0.3">
      <c r="B1329" s="34" t="s">
        <v>5998</v>
      </c>
      <c r="C1329" s="14" t="s">
        <v>5999</v>
      </c>
      <c r="D1329" s="13" t="s">
        <v>10548</v>
      </c>
      <c r="E1329" s="13" t="s">
        <v>16</v>
      </c>
      <c r="F1329" s="27">
        <v>1</v>
      </c>
      <c r="G1329" s="40">
        <v>15.47</v>
      </c>
      <c r="H1329" s="13"/>
      <c r="I1329" s="17">
        <f>Таб04_29[[#This Row],[Цена]]*Таб04_29[[#This Row],[Заказ]]</f>
        <v>0</v>
      </c>
      <c r="J1329" s="18" t="s">
        <v>10644</v>
      </c>
      <c r="K1329" s="73" t="str">
        <f t="shared" si="20"/>
        <v/>
      </c>
      <c r="L1329" s="12"/>
    </row>
    <row r="1330" spans="2:12" ht="15.6" x14ac:dyDescent="0.3">
      <c r="B1330" s="34" t="s">
        <v>6000</v>
      </c>
      <c r="C1330" s="14" t="s">
        <v>6001</v>
      </c>
      <c r="D1330" s="13" t="s">
        <v>10220</v>
      </c>
      <c r="E1330" s="13" t="s">
        <v>16</v>
      </c>
      <c r="F1330" s="27">
        <v>3</v>
      </c>
      <c r="G1330" s="40">
        <v>26.25</v>
      </c>
      <c r="H1330" s="13"/>
      <c r="I1330" s="17">
        <f>Таб04_29[[#This Row],[Цена]]*Таб04_29[[#This Row],[Заказ]]</f>
        <v>0</v>
      </c>
      <c r="J1330" s="18" t="s">
        <v>10644</v>
      </c>
      <c r="K1330" s="73" t="str">
        <f t="shared" si="20"/>
        <v/>
      </c>
      <c r="L1330" s="12"/>
    </row>
    <row r="1331" spans="2:12" ht="15.6" x14ac:dyDescent="0.3">
      <c r="B1331" s="34" t="s">
        <v>6002</v>
      </c>
      <c r="C1331" s="14" t="s">
        <v>6003</v>
      </c>
      <c r="D1331" s="13" t="s">
        <v>10220</v>
      </c>
      <c r="E1331" s="13" t="s">
        <v>16</v>
      </c>
      <c r="F1331" s="27">
        <v>3</v>
      </c>
      <c r="G1331" s="40">
        <v>26.96</v>
      </c>
      <c r="H1331" s="13"/>
      <c r="I1331" s="17">
        <f>Таб04_29[[#This Row],[Цена]]*Таб04_29[[#This Row],[Заказ]]</f>
        <v>0</v>
      </c>
      <c r="J1331" s="18" t="s">
        <v>10644</v>
      </c>
      <c r="K1331" s="73" t="str">
        <f t="shared" si="20"/>
        <v/>
      </c>
      <c r="L1331" s="12"/>
    </row>
    <row r="1332" spans="2:12" ht="15.6" x14ac:dyDescent="0.3">
      <c r="B1332" s="34" t="s">
        <v>6004</v>
      </c>
      <c r="C1332" s="14" t="s">
        <v>6005</v>
      </c>
      <c r="D1332" s="13" t="s">
        <v>10220</v>
      </c>
      <c r="E1332" s="13" t="s">
        <v>16</v>
      </c>
      <c r="F1332" s="27">
        <v>3</v>
      </c>
      <c r="G1332" s="40">
        <v>26.25</v>
      </c>
      <c r="H1332" s="13"/>
      <c r="I1332" s="17">
        <f>Таб04_29[[#This Row],[Цена]]*Таб04_29[[#This Row],[Заказ]]</f>
        <v>0</v>
      </c>
      <c r="J1332" s="18" t="s">
        <v>10644</v>
      </c>
      <c r="K1332" s="73" t="str">
        <f t="shared" si="20"/>
        <v/>
      </c>
      <c r="L1332" s="12"/>
    </row>
    <row r="1333" spans="2:12" ht="15.6" x14ac:dyDescent="0.3">
      <c r="B1333" s="34" t="s">
        <v>5992</v>
      </c>
      <c r="C1333" s="14" t="s">
        <v>5993</v>
      </c>
      <c r="D1333" s="13" t="s">
        <v>10045</v>
      </c>
      <c r="E1333" s="13" t="s">
        <v>16</v>
      </c>
      <c r="F1333" s="27">
        <v>3</v>
      </c>
      <c r="G1333" s="40">
        <v>15.49</v>
      </c>
      <c r="H1333" s="13"/>
      <c r="I1333" s="17">
        <f>Таб04_29[[#This Row],[Цена]]*Таб04_29[[#This Row],[Заказ]]</f>
        <v>0</v>
      </c>
      <c r="J1333" s="18" t="s">
        <v>10644</v>
      </c>
      <c r="K1333" s="73" t="str">
        <f t="shared" si="20"/>
        <v/>
      </c>
      <c r="L1333" s="12"/>
    </row>
    <row r="1334" spans="2:12" ht="15.6" x14ac:dyDescent="0.3">
      <c r="B1334" s="34" t="s">
        <v>6398</v>
      </c>
      <c r="C1334" s="14" t="s">
        <v>6399</v>
      </c>
      <c r="D1334" s="13" t="s">
        <v>10415</v>
      </c>
      <c r="E1334" s="13" t="s">
        <v>16</v>
      </c>
      <c r="F1334" s="27">
        <v>5</v>
      </c>
      <c r="G1334" s="40">
        <v>13.48</v>
      </c>
      <c r="H1334" s="13"/>
      <c r="I1334" s="17">
        <f>Таб04_29[[#This Row],[Цена]]*Таб04_29[[#This Row],[Заказ]]</f>
        <v>0</v>
      </c>
      <c r="J1334" s="18" t="s">
        <v>10644</v>
      </c>
      <c r="K1334" s="73" t="str">
        <f t="shared" si="20"/>
        <v/>
      </c>
      <c r="L1334" s="12"/>
    </row>
    <row r="1335" spans="2:12" ht="15.6" x14ac:dyDescent="0.3">
      <c r="B1335" s="34" t="s">
        <v>6008</v>
      </c>
      <c r="C1335" s="14" t="s">
        <v>6009</v>
      </c>
      <c r="D1335" s="13" t="s">
        <v>10045</v>
      </c>
      <c r="E1335" s="13" t="s">
        <v>16</v>
      </c>
      <c r="F1335" s="27">
        <v>3</v>
      </c>
      <c r="G1335" s="40">
        <v>23.64</v>
      </c>
      <c r="H1335" s="13"/>
      <c r="I1335" s="17">
        <f>Таб04_29[[#This Row],[Цена]]*Таб04_29[[#This Row],[Заказ]]</f>
        <v>0</v>
      </c>
      <c r="J1335" s="18" t="s">
        <v>10644</v>
      </c>
      <c r="K1335" s="73" t="str">
        <f t="shared" si="20"/>
        <v/>
      </c>
      <c r="L1335" s="12"/>
    </row>
    <row r="1336" spans="2:12" ht="15.6" x14ac:dyDescent="0.3">
      <c r="B1336" s="34" t="s">
        <v>6010</v>
      </c>
      <c r="C1336" s="14" t="s">
        <v>6011</v>
      </c>
      <c r="D1336" s="13" t="s">
        <v>10045</v>
      </c>
      <c r="E1336" s="13" t="s">
        <v>16</v>
      </c>
      <c r="F1336" s="27">
        <v>3</v>
      </c>
      <c r="G1336" s="40">
        <v>22.93</v>
      </c>
      <c r="H1336" s="13"/>
      <c r="I1336" s="17">
        <f>Таб04_29[[#This Row],[Цена]]*Таб04_29[[#This Row],[Заказ]]</f>
        <v>0</v>
      </c>
      <c r="J1336" s="18" t="s">
        <v>10644</v>
      </c>
      <c r="K1336" s="73" t="str">
        <f t="shared" si="20"/>
        <v/>
      </c>
      <c r="L1336" s="12"/>
    </row>
    <row r="1337" spans="2:12" ht="15.6" x14ac:dyDescent="0.3">
      <c r="B1337" s="34" t="s">
        <v>6012</v>
      </c>
      <c r="C1337" s="14" t="s">
        <v>6013</v>
      </c>
      <c r="D1337" s="13" t="s">
        <v>10045</v>
      </c>
      <c r="E1337" s="13" t="s">
        <v>16</v>
      </c>
      <c r="F1337" s="27">
        <v>3</v>
      </c>
      <c r="G1337" s="40">
        <v>22.93</v>
      </c>
      <c r="H1337" s="13"/>
      <c r="I1337" s="17">
        <f>Таб04_29[[#This Row],[Цена]]*Таб04_29[[#This Row],[Заказ]]</f>
        <v>0</v>
      </c>
      <c r="J1337" s="18" t="s">
        <v>10644</v>
      </c>
      <c r="K1337" s="73" t="str">
        <f t="shared" si="20"/>
        <v/>
      </c>
      <c r="L1337" s="12"/>
    </row>
    <row r="1338" spans="2:12" ht="15.6" x14ac:dyDescent="0.3">
      <c r="B1338" s="34" t="s">
        <v>6014</v>
      </c>
      <c r="C1338" s="14" t="s">
        <v>6015</v>
      </c>
      <c r="D1338" s="13" t="s">
        <v>10220</v>
      </c>
      <c r="E1338" s="13" t="s">
        <v>16</v>
      </c>
      <c r="F1338" s="27">
        <v>3</v>
      </c>
      <c r="G1338" s="40">
        <v>26.96</v>
      </c>
      <c r="H1338" s="13"/>
      <c r="I1338" s="17">
        <f>Таб04_29[[#This Row],[Цена]]*Таб04_29[[#This Row],[Заказ]]</f>
        <v>0</v>
      </c>
      <c r="J1338" s="18" t="s">
        <v>10644</v>
      </c>
      <c r="K1338" s="73" t="str">
        <f t="shared" si="20"/>
        <v/>
      </c>
      <c r="L1338" s="12"/>
    </row>
    <row r="1339" spans="2:12" ht="15.6" x14ac:dyDescent="0.3">
      <c r="B1339" s="34" t="s">
        <v>6016</v>
      </c>
      <c r="C1339" s="14" t="s">
        <v>6017</v>
      </c>
      <c r="D1339" s="13" t="s">
        <v>10045</v>
      </c>
      <c r="E1339" s="13" t="s">
        <v>16</v>
      </c>
      <c r="F1339" s="27">
        <v>3</v>
      </c>
      <c r="G1339" s="40">
        <v>23.64</v>
      </c>
      <c r="H1339" s="13"/>
      <c r="I1339" s="17">
        <f>Таб04_29[[#This Row],[Цена]]*Таб04_29[[#This Row],[Заказ]]</f>
        <v>0</v>
      </c>
      <c r="J1339" s="18" t="s">
        <v>10644</v>
      </c>
      <c r="K1339" s="73" t="str">
        <f t="shared" si="20"/>
        <v/>
      </c>
      <c r="L1339" s="12"/>
    </row>
    <row r="1340" spans="2:12" ht="15.6" x14ac:dyDescent="0.3">
      <c r="B1340" s="34" t="s">
        <v>6018</v>
      </c>
      <c r="C1340" s="14" t="s">
        <v>6019</v>
      </c>
      <c r="D1340" s="13" t="s">
        <v>10045</v>
      </c>
      <c r="E1340" s="13" t="s">
        <v>16</v>
      </c>
      <c r="F1340" s="27">
        <v>3</v>
      </c>
      <c r="G1340" s="40">
        <v>23.64</v>
      </c>
      <c r="H1340" s="13"/>
      <c r="I1340" s="17">
        <f>Таб04_29[[#This Row],[Цена]]*Таб04_29[[#This Row],[Заказ]]</f>
        <v>0</v>
      </c>
      <c r="J1340" s="18" t="s">
        <v>10644</v>
      </c>
      <c r="K1340" s="73" t="str">
        <f t="shared" si="20"/>
        <v/>
      </c>
      <c r="L1340" s="12"/>
    </row>
    <row r="1341" spans="2:12" ht="15.6" x14ac:dyDescent="0.3">
      <c r="B1341" s="34" t="s">
        <v>6020</v>
      </c>
      <c r="C1341" s="14" t="s">
        <v>6021</v>
      </c>
      <c r="D1341" s="13" t="s">
        <v>10045</v>
      </c>
      <c r="E1341" s="13" t="s">
        <v>16</v>
      </c>
      <c r="F1341" s="27">
        <v>3</v>
      </c>
      <c r="G1341" s="40">
        <v>22.93</v>
      </c>
      <c r="H1341" s="13"/>
      <c r="I1341" s="17">
        <f>Таб04_29[[#This Row],[Цена]]*Таб04_29[[#This Row],[Заказ]]</f>
        <v>0</v>
      </c>
      <c r="J1341" s="18" t="s">
        <v>10644</v>
      </c>
      <c r="K1341" s="73" t="str">
        <f t="shared" si="20"/>
        <v/>
      </c>
      <c r="L1341" s="12"/>
    </row>
    <row r="1342" spans="2:12" ht="15.6" x14ac:dyDescent="0.3">
      <c r="B1342" s="34" t="s">
        <v>6024</v>
      </c>
      <c r="C1342" s="14" t="s">
        <v>6025</v>
      </c>
      <c r="D1342" s="13" t="s">
        <v>10548</v>
      </c>
      <c r="E1342" s="13" t="s">
        <v>16</v>
      </c>
      <c r="F1342" s="27">
        <v>1</v>
      </c>
      <c r="G1342" s="40">
        <v>15.47</v>
      </c>
      <c r="H1342" s="13"/>
      <c r="I1342" s="17">
        <f>Таб04_29[[#This Row],[Цена]]*Таб04_29[[#This Row],[Заказ]]</f>
        <v>0</v>
      </c>
      <c r="J1342" s="18" t="s">
        <v>10644</v>
      </c>
      <c r="K1342" s="73" t="str">
        <f t="shared" si="20"/>
        <v/>
      </c>
      <c r="L1342" s="12"/>
    </row>
    <row r="1343" spans="2:12" ht="15.6" x14ac:dyDescent="0.3">
      <c r="B1343" s="34" t="s">
        <v>6022</v>
      </c>
      <c r="C1343" s="14" t="s">
        <v>6023</v>
      </c>
      <c r="D1343" s="13" t="s">
        <v>10548</v>
      </c>
      <c r="E1343" s="13" t="s">
        <v>16</v>
      </c>
      <c r="F1343" s="27">
        <v>1</v>
      </c>
      <c r="G1343" s="40">
        <v>15.47</v>
      </c>
      <c r="H1343" s="13"/>
      <c r="I1343" s="17">
        <f>Таб04_29[[#This Row],[Цена]]*Таб04_29[[#This Row],[Заказ]]</f>
        <v>0</v>
      </c>
      <c r="J1343" s="18" t="s">
        <v>10644</v>
      </c>
      <c r="K1343" s="73" t="str">
        <f t="shared" si="20"/>
        <v/>
      </c>
      <c r="L1343" s="12"/>
    </row>
    <row r="1344" spans="2:12" ht="15.6" x14ac:dyDescent="0.3">
      <c r="B1344" s="34" t="s">
        <v>6026</v>
      </c>
      <c r="C1344" s="14" t="s">
        <v>6027</v>
      </c>
      <c r="D1344" s="13" t="s">
        <v>10045</v>
      </c>
      <c r="E1344" s="13" t="s">
        <v>16</v>
      </c>
      <c r="F1344" s="27">
        <v>3</v>
      </c>
      <c r="G1344" s="40">
        <v>23.99</v>
      </c>
      <c r="H1344" s="13"/>
      <c r="I1344" s="17">
        <f>Таб04_29[[#This Row],[Цена]]*Таб04_29[[#This Row],[Заказ]]</f>
        <v>0</v>
      </c>
      <c r="J1344" s="18" t="s">
        <v>10644</v>
      </c>
      <c r="K1344" s="73" t="str">
        <f t="shared" si="20"/>
        <v/>
      </c>
      <c r="L1344" s="12"/>
    </row>
    <row r="1345" spans="2:12" ht="15.6" x14ac:dyDescent="0.3">
      <c r="B1345" s="34" t="s">
        <v>6028</v>
      </c>
      <c r="C1345" s="14" t="s">
        <v>6029</v>
      </c>
      <c r="D1345" s="13" t="s">
        <v>10045</v>
      </c>
      <c r="E1345" s="13" t="s">
        <v>16</v>
      </c>
      <c r="F1345" s="27">
        <v>3</v>
      </c>
      <c r="G1345" s="40">
        <v>23.64</v>
      </c>
      <c r="H1345" s="13"/>
      <c r="I1345" s="17">
        <f>Таб04_29[[#This Row],[Цена]]*Таб04_29[[#This Row],[Заказ]]</f>
        <v>0</v>
      </c>
      <c r="J1345" s="18" t="s">
        <v>10644</v>
      </c>
      <c r="K1345" s="73" t="str">
        <f t="shared" si="20"/>
        <v/>
      </c>
      <c r="L1345" s="12"/>
    </row>
    <row r="1346" spans="2:12" ht="15.6" x14ac:dyDescent="0.3">
      <c r="B1346" s="34" t="s">
        <v>6030</v>
      </c>
      <c r="C1346" s="14" t="s">
        <v>6031</v>
      </c>
      <c r="D1346" s="13" t="s">
        <v>10045</v>
      </c>
      <c r="E1346" s="13" t="s">
        <v>16</v>
      </c>
      <c r="F1346" s="27">
        <v>3</v>
      </c>
      <c r="G1346" s="40">
        <v>23.64</v>
      </c>
      <c r="H1346" s="13"/>
      <c r="I1346" s="17">
        <f>Таб04_29[[#This Row],[Цена]]*Таб04_29[[#This Row],[Заказ]]</f>
        <v>0</v>
      </c>
      <c r="J1346" s="18" t="s">
        <v>10644</v>
      </c>
      <c r="K1346" s="73" t="str">
        <f t="shared" si="20"/>
        <v/>
      </c>
      <c r="L1346" s="12"/>
    </row>
    <row r="1347" spans="2:12" ht="15.6" x14ac:dyDescent="0.3">
      <c r="B1347" s="34" t="s">
        <v>6032</v>
      </c>
      <c r="C1347" s="14" t="s">
        <v>6033</v>
      </c>
      <c r="D1347" s="13" t="s">
        <v>10220</v>
      </c>
      <c r="E1347" s="13" t="s">
        <v>16</v>
      </c>
      <c r="F1347" s="27">
        <v>3</v>
      </c>
      <c r="G1347" s="40">
        <v>28.38</v>
      </c>
      <c r="H1347" s="13"/>
      <c r="I1347" s="17">
        <f>Таб04_29[[#This Row],[Цена]]*Таб04_29[[#This Row],[Заказ]]</f>
        <v>0</v>
      </c>
      <c r="J1347" s="18" t="s">
        <v>10644</v>
      </c>
      <c r="K1347" s="73" t="str">
        <f t="shared" si="20"/>
        <v/>
      </c>
      <c r="L1347" s="12"/>
    </row>
    <row r="1348" spans="2:12" ht="15.6" x14ac:dyDescent="0.3">
      <c r="B1348" s="34" t="s">
        <v>6034</v>
      </c>
      <c r="C1348" s="14" t="s">
        <v>6035</v>
      </c>
      <c r="D1348" s="13" t="s">
        <v>10045</v>
      </c>
      <c r="E1348" s="13" t="s">
        <v>16</v>
      </c>
      <c r="F1348" s="27">
        <v>3</v>
      </c>
      <c r="G1348" s="40">
        <v>23.29</v>
      </c>
      <c r="H1348" s="13"/>
      <c r="I1348" s="17">
        <f>Таб04_29[[#This Row],[Цена]]*Таб04_29[[#This Row],[Заказ]]</f>
        <v>0</v>
      </c>
      <c r="J1348" s="18" t="s">
        <v>10644</v>
      </c>
      <c r="K1348" s="73" t="str">
        <f t="shared" si="20"/>
        <v/>
      </c>
      <c r="L1348" s="12"/>
    </row>
    <row r="1349" spans="2:12" ht="15.6" x14ac:dyDescent="0.3">
      <c r="B1349" s="34" t="s">
        <v>6036</v>
      </c>
      <c r="C1349" s="14" t="s">
        <v>6037</v>
      </c>
      <c r="D1349" s="13" t="s">
        <v>10220</v>
      </c>
      <c r="E1349" s="13" t="s">
        <v>16</v>
      </c>
      <c r="F1349" s="27">
        <v>3</v>
      </c>
      <c r="G1349" s="40">
        <v>27.31</v>
      </c>
      <c r="H1349" s="13"/>
      <c r="I1349" s="17">
        <f>Таб04_29[[#This Row],[Цена]]*Таб04_29[[#This Row],[Заказ]]</f>
        <v>0</v>
      </c>
      <c r="J1349" s="18" t="s">
        <v>10644</v>
      </c>
      <c r="K1349" s="73" t="str">
        <f t="shared" si="20"/>
        <v/>
      </c>
      <c r="L1349" s="12"/>
    </row>
    <row r="1350" spans="2:12" ht="15.6" x14ac:dyDescent="0.3">
      <c r="B1350" s="34" t="s">
        <v>6038</v>
      </c>
      <c r="C1350" s="14" t="s">
        <v>6039</v>
      </c>
      <c r="D1350" s="13" t="s">
        <v>10220</v>
      </c>
      <c r="E1350" s="13" t="s">
        <v>16</v>
      </c>
      <c r="F1350" s="27">
        <v>3</v>
      </c>
      <c r="G1350" s="40">
        <v>28.38</v>
      </c>
      <c r="H1350" s="13"/>
      <c r="I1350" s="17">
        <f>Таб04_29[[#This Row],[Цена]]*Таб04_29[[#This Row],[Заказ]]</f>
        <v>0</v>
      </c>
      <c r="J1350" s="18" t="s">
        <v>10644</v>
      </c>
      <c r="K1350" s="73" t="str">
        <f t="shared" ref="K1350:K1413" si="21">IF(AND($K$4&gt;0,$K$4&lt;300),"Минимальный заказ по вкладке 300 евро","")</f>
        <v/>
      </c>
      <c r="L1350" s="12"/>
    </row>
    <row r="1351" spans="2:12" ht="15.6" x14ac:dyDescent="0.3">
      <c r="B1351" s="34" t="s">
        <v>6040</v>
      </c>
      <c r="C1351" s="14" t="s">
        <v>6041</v>
      </c>
      <c r="D1351" s="13" t="s">
        <v>10045</v>
      </c>
      <c r="E1351" s="13" t="s">
        <v>16</v>
      </c>
      <c r="F1351" s="27">
        <v>3</v>
      </c>
      <c r="G1351" s="40">
        <v>23.99</v>
      </c>
      <c r="H1351" s="13"/>
      <c r="I1351" s="17">
        <f>Таб04_29[[#This Row],[Цена]]*Таб04_29[[#This Row],[Заказ]]</f>
        <v>0</v>
      </c>
      <c r="J1351" s="18" t="s">
        <v>10644</v>
      </c>
      <c r="K1351" s="73" t="str">
        <f t="shared" si="21"/>
        <v/>
      </c>
      <c r="L1351" s="12"/>
    </row>
    <row r="1352" spans="2:12" ht="15.6" x14ac:dyDescent="0.3">
      <c r="B1352" s="34" t="s">
        <v>6042</v>
      </c>
      <c r="C1352" s="14" t="s">
        <v>6043</v>
      </c>
      <c r="D1352" s="13" t="s">
        <v>10045</v>
      </c>
      <c r="E1352" s="13" t="s">
        <v>16</v>
      </c>
      <c r="F1352" s="27">
        <v>3</v>
      </c>
      <c r="G1352" s="40">
        <v>22.93</v>
      </c>
      <c r="H1352" s="13"/>
      <c r="I1352" s="17">
        <f>Таб04_29[[#This Row],[Цена]]*Таб04_29[[#This Row],[Заказ]]</f>
        <v>0</v>
      </c>
      <c r="J1352" s="18" t="s">
        <v>10644</v>
      </c>
      <c r="K1352" s="73" t="str">
        <f t="shared" si="21"/>
        <v/>
      </c>
      <c r="L1352" s="12"/>
    </row>
    <row r="1353" spans="2:12" ht="15.6" x14ac:dyDescent="0.3">
      <c r="B1353" s="34" t="s">
        <v>6044</v>
      </c>
      <c r="C1353" s="14" t="s">
        <v>6045</v>
      </c>
      <c r="D1353" s="13" t="s">
        <v>10045</v>
      </c>
      <c r="E1353" s="13" t="s">
        <v>16</v>
      </c>
      <c r="F1353" s="27">
        <v>3</v>
      </c>
      <c r="G1353" s="40">
        <v>22.93</v>
      </c>
      <c r="H1353" s="13"/>
      <c r="I1353" s="17">
        <f>Таб04_29[[#This Row],[Цена]]*Таб04_29[[#This Row],[Заказ]]</f>
        <v>0</v>
      </c>
      <c r="J1353" s="18" t="s">
        <v>10644</v>
      </c>
      <c r="K1353" s="73" t="str">
        <f t="shared" si="21"/>
        <v/>
      </c>
      <c r="L1353" s="12"/>
    </row>
    <row r="1354" spans="2:12" ht="15.6" x14ac:dyDescent="0.3">
      <c r="B1354" s="34" t="s">
        <v>6046</v>
      </c>
      <c r="C1354" s="14" t="s">
        <v>6047</v>
      </c>
      <c r="D1354" s="13" t="s">
        <v>10045</v>
      </c>
      <c r="E1354" s="13" t="s">
        <v>16</v>
      </c>
      <c r="F1354" s="27">
        <v>3</v>
      </c>
      <c r="G1354" s="40">
        <v>23.64</v>
      </c>
      <c r="H1354" s="13"/>
      <c r="I1354" s="17">
        <f>Таб04_29[[#This Row],[Цена]]*Таб04_29[[#This Row],[Заказ]]</f>
        <v>0</v>
      </c>
      <c r="J1354" s="18" t="s">
        <v>10644</v>
      </c>
      <c r="K1354" s="73" t="str">
        <f t="shared" si="21"/>
        <v/>
      </c>
      <c r="L1354" s="12"/>
    </row>
    <row r="1355" spans="2:12" ht="15.6" x14ac:dyDescent="0.3">
      <c r="B1355" s="34" t="s">
        <v>6048</v>
      </c>
      <c r="C1355" s="14" t="s">
        <v>6049</v>
      </c>
      <c r="D1355" s="13" t="s">
        <v>10220</v>
      </c>
      <c r="E1355" s="13" t="s">
        <v>16</v>
      </c>
      <c r="F1355" s="27">
        <v>3</v>
      </c>
      <c r="G1355" s="40">
        <v>28.38</v>
      </c>
      <c r="H1355" s="13"/>
      <c r="I1355" s="17">
        <f>Таб04_29[[#This Row],[Цена]]*Таб04_29[[#This Row],[Заказ]]</f>
        <v>0</v>
      </c>
      <c r="J1355" s="18" t="s">
        <v>10644</v>
      </c>
      <c r="K1355" s="73" t="str">
        <f t="shared" si="21"/>
        <v/>
      </c>
      <c r="L1355" s="12"/>
    </row>
    <row r="1356" spans="2:12" ht="15.6" x14ac:dyDescent="0.3">
      <c r="B1356" s="34" t="s">
        <v>6050</v>
      </c>
      <c r="C1356" s="14" t="s">
        <v>6051</v>
      </c>
      <c r="D1356" s="13" t="s">
        <v>10045</v>
      </c>
      <c r="E1356" s="13" t="s">
        <v>16</v>
      </c>
      <c r="F1356" s="27">
        <v>3</v>
      </c>
      <c r="G1356" s="40">
        <v>21.51</v>
      </c>
      <c r="H1356" s="13"/>
      <c r="I1356" s="17">
        <f>Таб04_29[[#This Row],[Цена]]*Таб04_29[[#This Row],[Заказ]]</f>
        <v>0</v>
      </c>
      <c r="J1356" s="18" t="s">
        <v>10644</v>
      </c>
      <c r="K1356" s="73" t="str">
        <f t="shared" si="21"/>
        <v/>
      </c>
      <c r="L1356" s="12"/>
    </row>
    <row r="1357" spans="2:12" ht="15.6" x14ac:dyDescent="0.3">
      <c r="B1357" s="34" t="s">
        <v>6052</v>
      </c>
      <c r="C1357" s="14" t="s">
        <v>6053</v>
      </c>
      <c r="D1357" s="13" t="s">
        <v>10045</v>
      </c>
      <c r="E1357" s="13" t="s">
        <v>16</v>
      </c>
      <c r="F1357" s="27">
        <v>3</v>
      </c>
      <c r="G1357" s="40">
        <v>23.64</v>
      </c>
      <c r="H1357" s="13"/>
      <c r="I1357" s="17">
        <f>Таб04_29[[#This Row],[Цена]]*Таб04_29[[#This Row],[Заказ]]</f>
        <v>0</v>
      </c>
      <c r="J1357" s="18" t="s">
        <v>10644</v>
      </c>
      <c r="K1357" s="73" t="str">
        <f t="shared" si="21"/>
        <v/>
      </c>
      <c r="L1357" s="12"/>
    </row>
    <row r="1358" spans="2:12" ht="15.6" x14ac:dyDescent="0.3">
      <c r="B1358" s="34" t="s">
        <v>6054</v>
      </c>
      <c r="C1358" s="14" t="s">
        <v>6055</v>
      </c>
      <c r="D1358" s="13" t="s">
        <v>10220</v>
      </c>
      <c r="E1358" s="13" t="s">
        <v>16</v>
      </c>
      <c r="F1358" s="27">
        <v>3</v>
      </c>
      <c r="G1358" s="40">
        <v>26.96</v>
      </c>
      <c r="H1358" s="13"/>
      <c r="I1358" s="17">
        <f>Таб04_29[[#This Row],[Цена]]*Таб04_29[[#This Row],[Заказ]]</f>
        <v>0</v>
      </c>
      <c r="J1358" s="18" t="s">
        <v>10644</v>
      </c>
      <c r="K1358" s="73" t="str">
        <f t="shared" si="21"/>
        <v/>
      </c>
      <c r="L1358" s="12"/>
    </row>
    <row r="1359" spans="2:12" ht="15.6" x14ac:dyDescent="0.3">
      <c r="B1359" s="34" t="s">
        <v>6056</v>
      </c>
      <c r="C1359" s="14" t="s">
        <v>6057</v>
      </c>
      <c r="D1359" s="13" t="s">
        <v>10548</v>
      </c>
      <c r="E1359" s="13" t="s">
        <v>16</v>
      </c>
      <c r="F1359" s="27">
        <v>1</v>
      </c>
      <c r="G1359" s="40">
        <v>15.47</v>
      </c>
      <c r="H1359" s="13"/>
      <c r="I1359" s="17">
        <f>Таб04_29[[#This Row],[Цена]]*Таб04_29[[#This Row],[Заказ]]</f>
        <v>0</v>
      </c>
      <c r="J1359" s="18" t="s">
        <v>10644</v>
      </c>
      <c r="K1359" s="73" t="str">
        <f t="shared" si="21"/>
        <v/>
      </c>
      <c r="L1359" s="12"/>
    </row>
    <row r="1360" spans="2:12" ht="15.6" x14ac:dyDescent="0.3">
      <c r="B1360" s="34" t="s">
        <v>6058</v>
      </c>
      <c r="C1360" s="14" t="s">
        <v>6059</v>
      </c>
      <c r="D1360" s="13" t="s">
        <v>10220</v>
      </c>
      <c r="E1360" s="13" t="s">
        <v>16</v>
      </c>
      <c r="F1360" s="27">
        <v>3</v>
      </c>
      <c r="G1360" s="40">
        <v>26.25</v>
      </c>
      <c r="H1360" s="13"/>
      <c r="I1360" s="17">
        <f>Таб04_29[[#This Row],[Цена]]*Таб04_29[[#This Row],[Заказ]]</f>
        <v>0</v>
      </c>
      <c r="J1360" s="18" t="s">
        <v>10644</v>
      </c>
      <c r="K1360" s="73" t="str">
        <f t="shared" si="21"/>
        <v/>
      </c>
      <c r="L1360" s="12"/>
    </row>
    <row r="1361" spans="2:12" ht="15.6" x14ac:dyDescent="0.3">
      <c r="B1361" s="34" t="s">
        <v>6060</v>
      </c>
      <c r="C1361" s="14" t="s">
        <v>6061</v>
      </c>
      <c r="D1361" s="13" t="s">
        <v>10045</v>
      </c>
      <c r="E1361" s="13" t="s">
        <v>16</v>
      </c>
      <c r="F1361" s="27">
        <v>3</v>
      </c>
      <c r="G1361" s="40">
        <v>23.64</v>
      </c>
      <c r="H1361" s="13"/>
      <c r="I1361" s="17">
        <f>Таб04_29[[#This Row],[Цена]]*Таб04_29[[#This Row],[Заказ]]</f>
        <v>0</v>
      </c>
      <c r="J1361" s="18" t="s">
        <v>10644</v>
      </c>
      <c r="K1361" s="73" t="str">
        <f t="shared" si="21"/>
        <v/>
      </c>
      <c r="L1361" s="12"/>
    </row>
    <row r="1362" spans="2:12" ht="15.6" x14ac:dyDescent="0.3">
      <c r="B1362" s="34" t="s">
        <v>6062</v>
      </c>
      <c r="C1362" s="14" t="s">
        <v>6063</v>
      </c>
      <c r="D1362" s="13" t="s">
        <v>10220</v>
      </c>
      <c r="E1362" s="13" t="s">
        <v>16</v>
      </c>
      <c r="F1362" s="27">
        <v>3</v>
      </c>
      <c r="G1362" s="40">
        <v>28.38</v>
      </c>
      <c r="H1362" s="13"/>
      <c r="I1362" s="17">
        <f>Таб04_29[[#This Row],[Цена]]*Таб04_29[[#This Row],[Заказ]]</f>
        <v>0</v>
      </c>
      <c r="J1362" s="18" t="s">
        <v>10644</v>
      </c>
      <c r="K1362" s="73" t="str">
        <f t="shared" si="21"/>
        <v/>
      </c>
      <c r="L1362" s="12"/>
    </row>
    <row r="1363" spans="2:12" ht="15.6" x14ac:dyDescent="0.3">
      <c r="B1363" s="34" t="s">
        <v>6064</v>
      </c>
      <c r="C1363" s="14" t="s">
        <v>6065</v>
      </c>
      <c r="D1363" s="13" t="s">
        <v>10220</v>
      </c>
      <c r="E1363" s="13" t="s">
        <v>16</v>
      </c>
      <c r="F1363" s="27">
        <v>3</v>
      </c>
      <c r="G1363" s="40">
        <v>26.96</v>
      </c>
      <c r="H1363" s="13"/>
      <c r="I1363" s="17">
        <f>Таб04_29[[#This Row],[Цена]]*Таб04_29[[#This Row],[Заказ]]</f>
        <v>0</v>
      </c>
      <c r="J1363" s="18" t="s">
        <v>10644</v>
      </c>
      <c r="K1363" s="73" t="str">
        <f t="shared" si="21"/>
        <v/>
      </c>
      <c r="L1363" s="12"/>
    </row>
    <row r="1364" spans="2:12" ht="15.6" x14ac:dyDescent="0.3">
      <c r="B1364" s="34" t="s">
        <v>6066</v>
      </c>
      <c r="C1364" s="14" t="s">
        <v>6067</v>
      </c>
      <c r="D1364" s="13" t="s">
        <v>10220</v>
      </c>
      <c r="E1364" s="13" t="s">
        <v>16</v>
      </c>
      <c r="F1364" s="27">
        <v>3</v>
      </c>
      <c r="G1364" s="40">
        <v>28.38</v>
      </c>
      <c r="H1364" s="13"/>
      <c r="I1364" s="17">
        <f>Таб04_29[[#This Row],[Цена]]*Таб04_29[[#This Row],[Заказ]]</f>
        <v>0</v>
      </c>
      <c r="J1364" s="18" t="s">
        <v>10644</v>
      </c>
      <c r="K1364" s="73" t="str">
        <f t="shared" si="21"/>
        <v/>
      </c>
      <c r="L1364" s="12"/>
    </row>
    <row r="1365" spans="2:12" ht="15.6" x14ac:dyDescent="0.3">
      <c r="B1365" s="34" t="s">
        <v>6068</v>
      </c>
      <c r="C1365" s="14" t="s">
        <v>6069</v>
      </c>
      <c r="D1365" s="13" t="s">
        <v>10045</v>
      </c>
      <c r="E1365" s="13" t="s">
        <v>16</v>
      </c>
      <c r="F1365" s="27">
        <v>3</v>
      </c>
      <c r="G1365" s="40">
        <v>23.64</v>
      </c>
      <c r="H1365" s="13"/>
      <c r="I1365" s="17">
        <f>Таб04_29[[#This Row],[Цена]]*Таб04_29[[#This Row],[Заказ]]</f>
        <v>0</v>
      </c>
      <c r="J1365" s="18" t="s">
        <v>10644</v>
      </c>
      <c r="K1365" s="73" t="str">
        <f t="shared" si="21"/>
        <v/>
      </c>
      <c r="L1365" s="12"/>
    </row>
    <row r="1366" spans="2:12" ht="15.6" x14ac:dyDescent="0.3">
      <c r="B1366" s="34" t="s">
        <v>6070</v>
      </c>
      <c r="C1366" s="14" t="s">
        <v>6071</v>
      </c>
      <c r="D1366" s="13" t="s">
        <v>10045</v>
      </c>
      <c r="E1366" s="13" t="s">
        <v>16</v>
      </c>
      <c r="F1366" s="27">
        <v>3</v>
      </c>
      <c r="G1366" s="40">
        <v>25.05</v>
      </c>
      <c r="H1366" s="13"/>
      <c r="I1366" s="17">
        <f>Таб04_29[[#This Row],[Цена]]*Таб04_29[[#This Row],[Заказ]]</f>
        <v>0</v>
      </c>
      <c r="J1366" s="18" t="s">
        <v>10644</v>
      </c>
      <c r="K1366" s="73" t="str">
        <f t="shared" si="21"/>
        <v/>
      </c>
      <c r="L1366" s="12"/>
    </row>
    <row r="1367" spans="2:12" ht="15.6" x14ac:dyDescent="0.3">
      <c r="B1367" s="34" t="s">
        <v>6072</v>
      </c>
      <c r="C1367" s="14" t="s">
        <v>6073</v>
      </c>
      <c r="D1367" s="13" t="s">
        <v>10045</v>
      </c>
      <c r="E1367" s="13" t="s">
        <v>16</v>
      </c>
      <c r="F1367" s="27">
        <v>3</v>
      </c>
      <c r="G1367" s="40">
        <v>23.64</v>
      </c>
      <c r="H1367" s="13"/>
      <c r="I1367" s="17">
        <f>Таб04_29[[#This Row],[Цена]]*Таб04_29[[#This Row],[Заказ]]</f>
        <v>0</v>
      </c>
      <c r="J1367" s="18" t="s">
        <v>10644</v>
      </c>
      <c r="K1367" s="73" t="str">
        <f t="shared" si="21"/>
        <v/>
      </c>
      <c r="L1367" s="12"/>
    </row>
    <row r="1368" spans="2:12" ht="15.6" x14ac:dyDescent="0.3">
      <c r="B1368" s="34" t="s">
        <v>6074</v>
      </c>
      <c r="C1368" s="14" t="s">
        <v>6075</v>
      </c>
      <c r="D1368" s="13" t="s">
        <v>10220</v>
      </c>
      <c r="E1368" s="13" t="s">
        <v>16</v>
      </c>
      <c r="F1368" s="27">
        <v>3</v>
      </c>
      <c r="G1368" s="40">
        <v>26.25</v>
      </c>
      <c r="H1368" s="13"/>
      <c r="I1368" s="17">
        <f>Таб04_29[[#This Row],[Цена]]*Таб04_29[[#This Row],[Заказ]]</f>
        <v>0</v>
      </c>
      <c r="J1368" s="18" t="s">
        <v>10644</v>
      </c>
      <c r="K1368" s="73" t="str">
        <f t="shared" si="21"/>
        <v/>
      </c>
      <c r="L1368" s="12"/>
    </row>
    <row r="1369" spans="2:12" ht="15.6" x14ac:dyDescent="0.3">
      <c r="B1369" s="34" t="s">
        <v>6076</v>
      </c>
      <c r="C1369" s="14" t="s">
        <v>6077</v>
      </c>
      <c r="D1369" s="13" t="s">
        <v>10220</v>
      </c>
      <c r="E1369" s="13" t="s">
        <v>16</v>
      </c>
      <c r="F1369" s="27">
        <v>3</v>
      </c>
      <c r="G1369" s="40">
        <v>26.96</v>
      </c>
      <c r="H1369" s="13"/>
      <c r="I1369" s="17">
        <f>Таб04_29[[#This Row],[Цена]]*Таб04_29[[#This Row],[Заказ]]</f>
        <v>0</v>
      </c>
      <c r="J1369" s="18" t="s">
        <v>10644</v>
      </c>
      <c r="K1369" s="73" t="str">
        <f t="shared" si="21"/>
        <v/>
      </c>
      <c r="L1369" s="12"/>
    </row>
    <row r="1370" spans="2:12" ht="15.6" x14ac:dyDescent="0.3">
      <c r="B1370" s="34" t="s">
        <v>6078</v>
      </c>
      <c r="C1370" s="14" t="s">
        <v>6079</v>
      </c>
      <c r="D1370" s="13" t="s">
        <v>10220</v>
      </c>
      <c r="E1370" s="13" t="s">
        <v>16</v>
      </c>
      <c r="F1370" s="27">
        <v>3</v>
      </c>
      <c r="G1370" s="40">
        <v>28.38</v>
      </c>
      <c r="H1370" s="13"/>
      <c r="I1370" s="17">
        <f>Таб04_29[[#This Row],[Цена]]*Таб04_29[[#This Row],[Заказ]]</f>
        <v>0</v>
      </c>
      <c r="J1370" s="18" t="s">
        <v>10644</v>
      </c>
      <c r="K1370" s="73" t="str">
        <f t="shared" si="21"/>
        <v/>
      </c>
      <c r="L1370" s="12"/>
    </row>
    <row r="1371" spans="2:12" ht="15.6" x14ac:dyDescent="0.3">
      <c r="B1371" s="34" t="s">
        <v>6080</v>
      </c>
      <c r="C1371" s="14" t="s">
        <v>6081</v>
      </c>
      <c r="D1371" s="13" t="s">
        <v>10220</v>
      </c>
      <c r="E1371" s="13" t="s">
        <v>16</v>
      </c>
      <c r="F1371" s="27">
        <v>3</v>
      </c>
      <c r="G1371" s="40">
        <v>26.25</v>
      </c>
      <c r="H1371" s="13"/>
      <c r="I1371" s="17">
        <f>Таб04_29[[#This Row],[Цена]]*Таб04_29[[#This Row],[Заказ]]</f>
        <v>0</v>
      </c>
      <c r="J1371" s="18" t="s">
        <v>10644</v>
      </c>
      <c r="K1371" s="73" t="str">
        <f t="shared" si="21"/>
        <v/>
      </c>
      <c r="L1371" s="12"/>
    </row>
    <row r="1372" spans="2:12" ht="15.6" x14ac:dyDescent="0.3">
      <c r="B1372" s="34" t="s">
        <v>6082</v>
      </c>
      <c r="C1372" s="14" t="s">
        <v>6083</v>
      </c>
      <c r="D1372" s="13" t="s">
        <v>10220</v>
      </c>
      <c r="E1372" s="13" t="s">
        <v>16</v>
      </c>
      <c r="F1372" s="27">
        <v>3</v>
      </c>
      <c r="G1372" s="40">
        <v>26.96</v>
      </c>
      <c r="H1372" s="13"/>
      <c r="I1372" s="17">
        <f>Таб04_29[[#This Row],[Цена]]*Таб04_29[[#This Row],[Заказ]]</f>
        <v>0</v>
      </c>
      <c r="J1372" s="18" t="s">
        <v>10644</v>
      </c>
      <c r="K1372" s="73" t="str">
        <f t="shared" si="21"/>
        <v/>
      </c>
      <c r="L1372" s="12"/>
    </row>
    <row r="1373" spans="2:12" ht="15.6" x14ac:dyDescent="0.3">
      <c r="B1373" s="34" t="s">
        <v>6084</v>
      </c>
      <c r="C1373" s="14" t="s">
        <v>6085</v>
      </c>
      <c r="D1373" s="13" t="s">
        <v>10220</v>
      </c>
      <c r="E1373" s="13" t="s">
        <v>16</v>
      </c>
      <c r="F1373" s="27">
        <v>3</v>
      </c>
      <c r="G1373" s="40">
        <v>28.38</v>
      </c>
      <c r="H1373" s="13"/>
      <c r="I1373" s="17">
        <f>Таб04_29[[#This Row],[Цена]]*Таб04_29[[#This Row],[Заказ]]</f>
        <v>0</v>
      </c>
      <c r="J1373" s="18" t="s">
        <v>10644</v>
      </c>
      <c r="K1373" s="73" t="str">
        <f t="shared" si="21"/>
        <v/>
      </c>
      <c r="L1373" s="12"/>
    </row>
    <row r="1374" spans="2:12" ht="15.6" x14ac:dyDescent="0.3">
      <c r="B1374" s="34" t="s">
        <v>6088</v>
      </c>
      <c r="C1374" s="14" t="s">
        <v>6089</v>
      </c>
      <c r="D1374" s="13" t="s">
        <v>10220</v>
      </c>
      <c r="E1374" s="13" t="s">
        <v>16</v>
      </c>
      <c r="F1374" s="27">
        <v>3</v>
      </c>
      <c r="G1374" s="40">
        <v>26.96</v>
      </c>
      <c r="H1374" s="13"/>
      <c r="I1374" s="17">
        <f>Таб04_29[[#This Row],[Цена]]*Таб04_29[[#This Row],[Заказ]]</f>
        <v>0</v>
      </c>
      <c r="J1374" s="18" t="s">
        <v>10644</v>
      </c>
      <c r="K1374" s="73" t="str">
        <f t="shared" si="21"/>
        <v/>
      </c>
      <c r="L1374" s="12"/>
    </row>
    <row r="1375" spans="2:12" ht="15.6" x14ac:dyDescent="0.3">
      <c r="B1375" s="34" t="s">
        <v>6086</v>
      </c>
      <c r="C1375" s="14" t="s">
        <v>6087</v>
      </c>
      <c r="D1375" s="13" t="s">
        <v>10220</v>
      </c>
      <c r="E1375" s="13" t="s">
        <v>16</v>
      </c>
      <c r="F1375" s="27">
        <v>3</v>
      </c>
      <c r="G1375" s="40">
        <v>26.96</v>
      </c>
      <c r="H1375" s="13"/>
      <c r="I1375" s="17">
        <f>Таб04_29[[#This Row],[Цена]]*Таб04_29[[#This Row],[Заказ]]</f>
        <v>0</v>
      </c>
      <c r="J1375" s="18" t="s">
        <v>10644</v>
      </c>
      <c r="K1375" s="73" t="str">
        <f t="shared" si="21"/>
        <v/>
      </c>
      <c r="L1375" s="12"/>
    </row>
    <row r="1376" spans="2:12" ht="15.6" x14ac:dyDescent="0.3">
      <c r="B1376" s="34" t="s">
        <v>6094</v>
      </c>
      <c r="C1376" s="14" t="s">
        <v>6095</v>
      </c>
      <c r="D1376" s="13" t="s">
        <v>10220</v>
      </c>
      <c r="E1376" s="13" t="s">
        <v>16</v>
      </c>
      <c r="F1376" s="27">
        <v>3</v>
      </c>
      <c r="G1376" s="40">
        <v>26.96</v>
      </c>
      <c r="H1376" s="13"/>
      <c r="I1376" s="17">
        <f>Таб04_29[[#This Row],[Цена]]*Таб04_29[[#This Row],[Заказ]]</f>
        <v>0</v>
      </c>
      <c r="J1376" s="18" t="s">
        <v>10644</v>
      </c>
      <c r="K1376" s="73" t="str">
        <f t="shared" si="21"/>
        <v/>
      </c>
      <c r="L1376" s="12"/>
    </row>
    <row r="1377" spans="2:12" ht="15.6" x14ac:dyDescent="0.3">
      <c r="B1377" s="34" t="s">
        <v>6090</v>
      </c>
      <c r="C1377" s="14" t="s">
        <v>6091</v>
      </c>
      <c r="D1377" s="13" t="s">
        <v>10045</v>
      </c>
      <c r="E1377" s="13" t="s">
        <v>16</v>
      </c>
      <c r="F1377" s="27">
        <v>3</v>
      </c>
      <c r="G1377" s="40">
        <v>23.64</v>
      </c>
      <c r="H1377" s="13"/>
      <c r="I1377" s="17">
        <f>Таб04_29[[#This Row],[Цена]]*Таб04_29[[#This Row],[Заказ]]</f>
        <v>0</v>
      </c>
      <c r="J1377" s="18" t="s">
        <v>10644</v>
      </c>
      <c r="K1377" s="73" t="str">
        <f t="shared" si="21"/>
        <v/>
      </c>
      <c r="L1377" s="12"/>
    </row>
    <row r="1378" spans="2:12" ht="15.6" x14ac:dyDescent="0.3">
      <c r="B1378" s="34" t="s">
        <v>6092</v>
      </c>
      <c r="C1378" s="14" t="s">
        <v>6093</v>
      </c>
      <c r="D1378" s="13" t="s">
        <v>10220</v>
      </c>
      <c r="E1378" s="13" t="s">
        <v>16</v>
      </c>
      <c r="F1378" s="27">
        <v>3</v>
      </c>
      <c r="G1378" s="40">
        <v>29.44</v>
      </c>
      <c r="H1378" s="13"/>
      <c r="I1378" s="17">
        <f>Таб04_29[[#This Row],[Цена]]*Таб04_29[[#This Row],[Заказ]]</f>
        <v>0</v>
      </c>
      <c r="J1378" s="18" t="s">
        <v>10644</v>
      </c>
      <c r="K1378" s="73" t="str">
        <f t="shared" si="21"/>
        <v/>
      </c>
      <c r="L1378" s="12"/>
    </row>
    <row r="1379" spans="2:12" ht="15.6" x14ac:dyDescent="0.3">
      <c r="B1379" s="34" t="s">
        <v>6096</v>
      </c>
      <c r="C1379" s="14" t="s">
        <v>6097</v>
      </c>
      <c r="D1379" s="13" t="s">
        <v>10045</v>
      </c>
      <c r="E1379" s="13" t="s">
        <v>16</v>
      </c>
      <c r="F1379" s="27">
        <v>3</v>
      </c>
      <c r="G1379" s="40">
        <v>22.93</v>
      </c>
      <c r="H1379" s="13"/>
      <c r="I1379" s="17">
        <f>Таб04_29[[#This Row],[Цена]]*Таб04_29[[#This Row],[Заказ]]</f>
        <v>0</v>
      </c>
      <c r="J1379" s="18" t="s">
        <v>10644</v>
      </c>
      <c r="K1379" s="73" t="str">
        <f t="shared" si="21"/>
        <v/>
      </c>
      <c r="L1379" s="12"/>
    </row>
    <row r="1380" spans="2:12" ht="15.6" x14ac:dyDescent="0.3">
      <c r="B1380" s="34" t="s">
        <v>6098</v>
      </c>
      <c r="C1380" s="14" t="s">
        <v>6099</v>
      </c>
      <c r="D1380" s="13" t="s">
        <v>10045</v>
      </c>
      <c r="E1380" s="13" t="s">
        <v>16</v>
      </c>
      <c r="F1380" s="27">
        <v>3</v>
      </c>
      <c r="G1380" s="40">
        <v>23.64</v>
      </c>
      <c r="H1380" s="13"/>
      <c r="I1380" s="17">
        <f>Таб04_29[[#This Row],[Цена]]*Таб04_29[[#This Row],[Заказ]]</f>
        <v>0</v>
      </c>
      <c r="J1380" s="18" t="s">
        <v>10644</v>
      </c>
      <c r="K1380" s="73" t="str">
        <f t="shared" si="21"/>
        <v/>
      </c>
      <c r="L1380" s="12"/>
    </row>
    <row r="1381" spans="2:12" ht="15.6" x14ac:dyDescent="0.3">
      <c r="B1381" s="34" t="s">
        <v>6100</v>
      </c>
      <c r="C1381" s="14" t="s">
        <v>6101</v>
      </c>
      <c r="D1381" s="13" t="s">
        <v>10045</v>
      </c>
      <c r="E1381" s="13" t="s">
        <v>16</v>
      </c>
      <c r="F1381" s="27">
        <v>3</v>
      </c>
      <c r="G1381" s="40">
        <v>22.93</v>
      </c>
      <c r="H1381" s="13"/>
      <c r="I1381" s="17">
        <f>Таб04_29[[#This Row],[Цена]]*Таб04_29[[#This Row],[Заказ]]</f>
        <v>0</v>
      </c>
      <c r="J1381" s="18" t="s">
        <v>10644</v>
      </c>
      <c r="K1381" s="73" t="str">
        <f t="shared" si="21"/>
        <v/>
      </c>
      <c r="L1381" s="12"/>
    </row>
    <row r="1382" spans="2:12" ht="15.6" x14ac:dyDescent="0.3">
      <c r="B1382" s="34" t="s">
        <v>6102</v>
      </c>
      <c r="C1382" s="14" t="s">
        <v>6103</v>
      </c>
      <c r="D1382" s="13" t="s">
        <v>10045</v>
      </c>
      <c r="E1382" s="13" t="s">
        <v>16</v>
      </c>
      <c r="F1382" s="27">
        <v>3</v>
      </c>
      <c r="G1382" s="40">
        <v>23.64</v>
      </c>
      <c r="H1382" s="13"/>
      <c r="I1382" s="17">
        <f>Таб04_29[[#This Row],[Цена]]*Таб04_29[[#This Row],[Заказ]]</f>
        <v>0</v>
      </c>
      <c r="J1382" s="18" t="s">
        <v>10644</v>
      </c>
      <c r="K1382" s="73" t="str">
        <f t="shared" si="21"/>
        <v/>
      </c>
      <c r="L1382" s="12"/>
    </row>
    <row r="1383" spans="2:12" ht="15.6" x14ac:dyDescent="0.3">
      <c r="B1383" s="34" t="s">
        <v>6104</v>
      </c>
      <c r="C1383" s="14" t="s">
        <v>6105</v>
      </c>
      <c r="D1383" s="13" t="s">
        <v>10045</v>
      </c>
      <c r="E1383" s="13" t="s">
        <v>16</v>
      </c>
      <c r="F1383" s="27">
        <v>3</v>
      </c>
      <c r="G1383" s="40">
        <v>23.64</v>
      </c>
      <c r="H1383" s="13"/>
      <c r="I1383" s="17">
        <f>Таб04_29[[#This Row],[Цена]]*Таб04_29[[#This Row],[Заказ]]</f>
        <v>0</v>
      </c>
      <c r="J1383" s="18" t="s">
        <v>10644</v>
      </c>
      <c r="K1383" s="73" t="str">
        <f t="shared" si="21"/>
        <v/>
      </c>
      <c r="L1383" s="12"/>
    </row>
    <row r="1384" spans="2:12" ht="15.6" x14ac:dyDescent="0.3">
      <c r="B1384" s="34" t="s">
        <v>6106</v>
      </c>
      <c r="C1384" s="14" t="s">
        <v>6107</v>
      </c>
      <c r="D1384" s="13" t="s">
        <v>10045</v>
      </c>
      <c r="E1384" s="13" t="s">
        <v>16</v>
      </c>
      <c r="F1384" s="27">
        <v>3</v>
      </c>
      <c r="G1384" s="40">
        <v>23.64</v>
      </c>
      <c r="H1384" s="13"/>
      <c r="I1384" s="17">
        <f>Таб04_29[[#This Row],[Цена]]*Таб04_29[[#This Row],[Заказ]]</f>
        <v>0</v>
      </c>
      <c r="J1384" s="18" t="s">
        <v>10644</v>
      </c>
      <c r="K1384" s="73" t="str">
        <f t="shared" si="21"/>
        <v/>
      </c>
      <c r="L1384" s="12"/>
    </row>
    <row r="1385" spans="2:12" ht="15.6" x14ac:dyDescent="0.3">
      <c r="B1385" s="34" t="s">
        <v>6108</v>
      </c>
      <c r="C1385" s="14" t="s">
        <v>6109</v>
      </c>
      <c r="D1385" s="13" t="s">
        <v>10045</v>
      </c>
      <c r="E1385" s="13" t="s">
        <v>16</v>
      </c>
      <c r="F1385" s="27">
        <v>3</v>
      </c>
      <c r="G1385" s="40">
        <v>23.64</v>
      </c>
      <c r="H1385" s="13"/>
      <c r="I1385" s="17">
        <f>Таб04_29[[#This Row],[Цена]]*Таб04_29[[#This Row],[Заказ]]</f>
        <v>0</v>
      </c>
      <c r="J1385" s="18" t="s">
        <v>10644</v>
      </c>
      <c r="K1385" s="73" t="str">
        <f t="shared" si="21"/>
        <v/>
      </c>
      <c r="L1385" s="12"/>
    </row>
    <row r="1386" spans="2:12" ht="15.6" x14ac:dyDescent="0.3">
      <c r="B1386" s="34" t="s">
        <v>6110</v>
      </c>
      <c r="C1386" s="14" t="s">
        <v>6111</v>
      </c>
      <c r="D1386" s="13" t="s">
        <v>10220</v>
      </c>
      <c r="E1386" s="13" t="s">
        <v>16</v>
      </c>
      <c r="F1386" s="27">
        <v>3</v>
      </c>
      <c r="G1386" s="40">
        <v>26.96</v>
      </c>
      <c r="H1386" s="13"/>
      <c r="I1386" s="17">
        <f>Таб04_29[[#This Row],[Цена]]*Таб04_29[[#This Row],[Заказ]]</f>
        <v>0</v>
      </c>
      <c r="J1386" s="18" t="s">
        <v>10644</v>
      </c>
      <c r="K1386" s="73" t="str">
        <f t="shared" si="21"/>
        <v/>
      </c>
      <c r="L1386" s="12"/>
    </row>
    <row r="1387" spans="2:12" ht="15.6" x14ac:dyDescent="0.3">
      <c r="B1387" s="34" t="s">
        <v>6112</v>
      </c>
      <c r="C1387" s="14" t="s">
        <v>6113</v>
      </c>
      <c r="D1387" s="13" t="s">
        <v>10548</v>
      </c>
      <c r="E1387" s="13" t="s">
        <v>16</v>
      </c>
      <c r="F1387" s="27">
        <v>1</v>
      </c>
      <c r="G1387" s="40">
        <v>15.47</v>
      </c>
      <c r="H1387" s="13"/>
      <c r="I1387" s="17">
        <f>Таб04_29[[#This Row],[Цена]]*Таб04_29[[#This Row],[Заказ]]</f>
        <v>0</v>
      </c>
      <c r="J1387" s="18" t="s">
        <v>10644</v>
      </c>
      <c r="K1387" s="73" t="str">
        <f t="shared" si="21"/>
        <v/>
      </c>
      <c r="L1387" s="12"/>
    </row>
    <row r="1388" spans="2:12" ht="15.6" x14ac:dyDescent="0.3">
      <c r="B1388" s="34" t="s">
        <v>6114</v>
      </c>
      <c r="C1388" s="14" t="s">
        <v>6115</v>
      </c>
      <c r="D1388" s="13" t="s">
        <v>10546</v>
      </c>
      <c r="E1388" s="13" t="s">
        <v>16</v>
      </c>
      <c r="F1388" s="27">
        <v>5</v>
      </c>
      <c r="G1388" s="40">
        <v>17.13</v>
      </c>
      <c r="H1388" s="13"/>
      <c r="I1388" s="17">
        <f>Таб04_29[[#This Row],[Цена]]*Таб04_29[[#This Row],[Заказ]]</f>
        <v>0</v>
      </c>
      <c r="J1388" s="18" t="s">
        <v>10644</v>
      </c>
      <c r="K1388" s="73" t="str">
        <f t="shared" si="21"/>
        <v/>
      </c>
      <c r="L1388" s="12"/>
    </row>
    <row r="1389" spans="2:12" ht="15.6" x14ac:dyDescent="0.3">
      <c r="B1389" s="34" t="s">
        <v>6116</v>
      </c>
      <c r="C1389" s="14" t="s">
        <v>6117</v>
      </c>
      <c r="D1389" s="13" t="s">
        <v>10045</v>
      </c>
      <c r="E1389" s="13" t="s">
        <v>16</v>
      </c>
      <c r="F1389" s="27">
        <v>3</v>
      </c>
      <c r="G1389" s="40">
        <v>23.64</v>
      </c>
      <c r="H1389" s="13"/>
      <c r="I1389" s="17">
        <f>Таб04_29[[#This Row],[Цена]]*Таб04_29[[#This Row],[Заказ]]</f>
        <v>0</v>
      </c>
      <c r="J1389" s="18" t="s">
        <v>10644</v>
      </c>
      <c r="K1389" s="73" t="str">
        <f t="shared" si="21"/>
        <v/>
      </c>
      <c r="L1389" s="12"/>
    </row>
    <row r="1390" spans="2:12" ht="15.6" x14ac:dyDescent="0.3">
      <c r="B1390" s="34" t="s">
        <v>6120</v>
      </c>
      <c r="C1390" s="14" t="s">
        <v>6121</v>
      </c>
      <c r="D1390" s="13" t="s">
        <v>10190</v>
      </c>
      <c r="E1390" s="13" t="s">
        <v>16</v>
      </c>
      <c r="F1390" s="27">
        <v>1</v>
      </c>
      <c r="G1390" s="40">
        <v>67.400000000000006</v>
      </c>
      <c r="H1390" s="13"/>
      <c r="I1390" s="17">
        <f>Таб04_29[[#This Row],[Цена]]*Таб04_29[[#This Row],[Заказ]]</f>
        <v>0</v>
      </c>
      <c r="J1390" s="18" t="s">
        <v>10644</v>
      </c>
      <c r="K1390" s="73" t="str">
        <f t="shared" si="21"/>
        <v/>
      </c>
      <c r="L1390" s="12"/>
    </row>
    <row r="1391" spans="2:12" ht="15.6" x14ac:dyDescent="0.3">
      <c r="B1391" s="34" t="s">
        <v>6118</v>
      </c>
      <c r="C1391" s="14" t="s">
        <v>6119</v>
      </c>
      <c r="D1391" s="13" t="s">
        <v>10045</v>
      </c>
      <c r="E1391" s="13" t="s">
        <v>16</v>
      </c>
      <c r="F1391" s="27">
        <v>3</v>
      </c>
      <c r="G1391" s="40">
        <v>23.64</v>
      </c>
      <c r="H1391" s="13"/>
      <c r="I1391" s="17">
        <f>Таб04_29[[#This Row],[Цена]]*Таб04_29[[#This Row],[Заказ]]</f>
        <v>0</v>
      </c>
      <c r="J1391" s="18" t="s">
        <v>10644</v>
      </c>
      <c r="K1391" s="73" t="str">
        <f t="shared" si="21"/>
        <v/>
      </c>
      <c r="L1391" s="12"/>
    </row>
    <row r="1392" spans="2:12" ht="15.6" x14ac:dyDescent="0.3">
      <c r="B1392" s="34" t="s">
        <v>6006</v>
      </c>
      <c r="C1392" s="14" t="s">
        <v>6007</v>
      </c>
      <c r="D1392" s="13" t="s">
        <v>10415</v>
      </c>
      <c r="E1392" s="13" t="s">
        <v>16</v>
      </c>
      <c r="F1392" s="27">
        <v>5</v>
      </c>
      <c r="G1392" s="40">
        <v>10.119999999999999</v>
      </c>
      <c r="H1392" s="13"/>
      <c r="I1392" s="17">
        <f>Таб04_29[[#This Row],[Цена]]*Таб04_29[[#This Row],[Заказ]]</f>
        <v>0</v>
      </c>
      <c r="J1392" s="18" t="s">
        <v>10644</v>
      </c>
      <c r="K1392" s="73" t="str">
        <f t="shared" si="21"/>
        <v/>
      </c>
      <c r="L1392" s="12"/>
    </row>
    <row r="1393" spans="2:12" ht="15.6" x14ac:dyDescent="0.3">
      <c r="B1393" s="34" t="s">
        <v>5962</v>
      </c>
      <c r="C1393" s="14" t="s">
        <v>5963</v>
      </c>
      <c r="D1393" s="13" t="s">
        <v>10220</v>
      </c>
      <c r="E1393" s="13" t="s">
        <v>16</v>
      </c>
      <c r="F1393" s="27">
        <v>3</v>
      </c>
      <c r="G1393" s="40">
        <v>28.38</v>
      </c>
      <c r="H1393" s="13"/>
      <c r="I1393" s="17">
        <f>Таб04_29[[#This Row],[Цена]]*Таб04_29[[#This Row],[Заказ]]</f>
        <v>0</v>
      </c>
      <c r="J1393" s="18" t="s">
        <v>10644</v>
      </c>
      <c r="K1393" s="73" t="str">
        <f t="shared" si="21"/>
        <v/>
      </c>
      <c r="L1393" s="12"/>
    </row>
    <row r="1394" spans="2:12" ht="15.6" x14ac:dyDescent="0.3">
      <c r="B1394" s="34" t="s">
        <v>5957</v>
      </c>
      <c r="C1394" s="14" t="s">
        <v>5958</v>
      </c>
      <c r="D1394" s="13" t="s">
        <v>10220</v>
      </c>
      <c r="E1394" s="13" t="s">
        <v>16</v>
      </c>
      <c r="F1394" s="27">
        <v>3</v>
      </c>
      <c r="G1394" s="40">
        <v>26.96</v>
      </c>
      <c r="H1394" s="13"/>
      <c r="I1394" s="17">
        <f>Таб04_29[[#This Row],[Цена]]*Таб04_29[[#This Row],[Заказ]]</f>
        <v>0</v>
      </c>
      <c r="J1394" s="18" t="s">
        <v>10644</v>
      </c>
      <c r="K1394" s="73" t="str">
        <f t="shared" si="21"/>
        <v/>
      </c>
      <c r="L1394" s="12"/>
    </row>
    <row r="1395" spans="2:12" ht="15.6" x14ac:dyDescent="0.3">
      <c r="B1395" s="34" t="s">
        <v>5959</v>
      </c>
      <c r="C1395" s="14" t="s">
        <v>5960</v>
      </c>
      <c r="D1395" s="13" t="s">
        <v>10220</v>
      </c>
      <c r="E1395" s="13" t="s">
        <v>16</v>
      </c>
      <c r="F1395" s="27">
        <v>3</v>
      </c>
      <c r="G1395" s="40">
        <v>27.66</v>
      </c>
      <c r="H1395" s="13"/>
      <c r="I1395" s="17">
        <f>Таб04_29[[#This Row],[Цена]]*Таб04_29[[#This Row],[Заказ]]</f>
        <v>0</v>
      </c>
      <c r="J1395" s="18" t="s">
        <v>10644</v>
      </c>
      <c r="K1395" s="73" t="str">
        <f t="shared" si="21"/>
        <v/>
      </c>
      <c r="L1395" s="12"/>
    </row>
    <row r="1396" spans="2:12" ht="15.6" x14ac:dyDescent="0.3">
      <c r="B1396" s="34" t="s">
        <v>5961</v>
      </c>
      <c r="C1396" s="14" t="s">
        <v>5960</v>
      </c>
      <c r="D1396" s="13" t="s">
        <v>10220</v>
      </c>
      <c r="E1396" s="13" t="s">
        <v>16</v>
      </c>
      <c r="F1396" s="27">
        <v>3</v>
      </c>
      <c r="G1396" s="40">
        <v>27.66</v>
      </c>
      <c r="H1396" s="13"/>
      <c r="I1396" s="17">
        <f>Таб04_29[[#This Row],[Цена]]*Таб04_29[[#This Row],[Заказ]]</f>
        <v>0</v>
      </c>
      <c r="J1396" s="18" t="s">
        <v>10644</v>
      </c>
      <c r="K1396" s="73" t="str">
        <f t="shared" si="21"/>
        <v/>
      </c>
      <c r="L1396" s="12"/>
    </row>
    <row r="1397" spans="2:12" ht="15.6" x14ac:dyDescent="0.3">
      <c r="B1397" s="34" t="s">
        <v>5964</v>
      </c>
      <c r="C1397" s="14" t="s">
        <v>5965</v>
      </c>
      <c r="D1397" s="13" t="s">
        <v>10045</v>
      </c>
      <c r="E1397" s="13" t="s">
        <v>16</v>
      </c>
      <c r="F1397" s="27">
        <v>3</v>
      </c>
      <c r="G1397" s="40">
        <v>23.64</v>
      </c>
      <c r="H1397" s="13"/>
      <c r="I1397" s="17">
        <f>Таб04_29[[#This Row],[Цена]]*Таб04_29[[#This Row],[Заказ]]</f>
        <v>0</v>
      </c>
      <c r="J1397" s="18" t="s">
        <v>10644</v>
      </c>
      <c r="K1397" s="73" t="str">
        <f t="shared" si="21"/>
        <v/>
      </c>
      <c r="L1397" s="12"/>
    </row>
    <row r="1398" spans="2:12" ht="15.6" x14ac:dyDescent="0.3">
      <c r="B1398" s="34" t="s">
        <v>5966</v>
      </c>
      <c r="C1398" s="14" t="s">
        <v>5967</v>
      </c>
      <c r="D1398" s="13" t="s">
        <v>10220</v>
      </c>
      <c r="E1398" s="13" t="s">
        <v>16</v>
      </c>
      <c r="F1398" s="27">
        <v>3</v>
      </c>
      <c r="G1398" s="40">
        <v>27.31</v>
      </c>
      <c r="H1398" s="13"/>
      <c r="I1398" s="17">
        <f>Таб04_29[[#This Row],[Цена]]*Таб04_29[[#This Row],[Заказ]]</f>
        <v>0</v>
      </c>
      <c r="J1398" s="18" t="s">
        <v>10644</v>
      </c>
      <c r="K1398" s="73" t="str">
        <f t="shared" si="21"/>
        <v/>
      </c>
      <c r="L1398" s="12"/>
    </row>
    <row r="1399" spans="2:12" ht="15.6" x14ac:dyDescent="0.3">
      <c r="B1399" s="34" t="s">
        <v>5968</v>
      </c>
      <c r="C1399" s="14" t="s">
        <v>5969</v>
      </c>
      <c r="D1399" s="13" t="s">
        <v>10045</v>
      </c>
      <c r="E1399" s="13" t="s">
        <v>16</v>
      </c>
      <c r="F1399" s="27">
        <v>3</v>
      </c>
      <c r="G1399" s="40">
        <v>23.64</v>
      </c>
      <c r="H1399" s="13"/>
      <c r="I1399" s="17">
        <f>Таб04_29[[#This Row],[Цена]]*Таб04_29[[#This Row],[Заказ]]</f>
        <v>0</v>
      </c>
      <c r="J1399" s="18" t="s">
        <v>10644</v>
      </c>
      <c r="K1399" s="73" t="str">
        <f t="shared" si="21"/>
        <v/>
      </c>
      <c r="L1399" s="12"/>
    </row>
    <row r="1400" spans="2:12" ht="15.6" x14ac:dyDescent="0.3">
      <c r="B1400" s="34" t="s">
        <v>5970</v>
      </c>
      <c r="C1400" s="14" t="s">
        <v>5969</v>
      </c>
      <c r="D1400" s="13" t="s">
        <v>10045</v>
      </c>
      <c r="E1400" s="13" t="s">
        <v>16</v>
      </c>
      <c r="F1400" s="27">
        <v>3</v>
      </c>
      <c r="G1400" s="40">
        <v>23.64</v>
      </c>
      <c r="H1400" s="13"/>
      <c r="I1400" s="17">
        <f>Таб04_29[[#This Row],[Цена]]*Таб04_29[[#This Row],[Заказ]]</f>
        <v>0</v>
      </c>
      <c r="J1400" s="18" t="s">
        <v>10644</v>
      </c>
      <c r="K1400" s="73" t="str">
        <f t="shared" si="21"/>
        <v/>
      </c>
      <c r="L1400" s="12"/>
    </row>
    <row r="1401" spans="2:12" ht="15.6" x14ac:dyDescent="0.3">
      <c r="B1401" s="34" t="s">
        <v>5971</v>
      </c>
      <c r="C1401" s="14" t="s">
        <v>5972</v>
      </c>
      <c r="D1401" s="13" t="s">
        <v>10220</v>
      </c>
      <c r="E1401" s="13" t="s">
        <v>16</v>
      </c>
      <c r="F1401" s="27">
        <v>3</v>
      </c>
      <c r="G1401" s="40">
        <v>28.38</v>
      </c>
      <c r="H1401" s="13"/>
      <c r="I1401" s="17">
        <f>Таб04_29[[#This Row],[Цена]]*Таб04_29[[#This Row],[Заказ]]</f>
        <v>0</v>
      </c>
      <c r="J1401" s="18" t="s">
        <v>10644</v>
      </c>
      <c r="K1401" s="73" t="str">
        <f t="shared" si="21"/>
        <v/>
      </c>
      <c r="L1401" s="12"/>
    </row>
    <row r="1402" spans="2:12" ht="15.6" x14ac:dyDescent="0.3">
      <c r="B1402" s="34" t="s">
        <v>5973</v>
      </c>
      <c r="C1402" s="14" t="s">
        <v>5972</v>
      </c>
      <c r="D1402" s="13" t="s">
        <v>10220</v>
      </c>
      <c r="E1402" s="13" t="s">
        <v>16</v>
      </c>
      <c r="F1402" s="27">
        <v>3</v>
      </c>
      <c r="G1402" s="40">
        <v>28.38</v>
      </c>
      <c r="H1402" s="13"/>
      <c r="I1402" s="17">
        <f>Таб04_29[[#This Row],[Цена]]*Таб04_29[[#This Row],[Заказ]]</f>
        <v>0</v>
      </c>
      <c r="J1402" s="18" t="s">
        <v>10644</v>
      </c>
      <c r="K1402" s="73" t="str">
        <f t="shared" si="21"/>
        <v/>
      </c>
      <c r="L1402" s="12"/>
    </row>
    <row r="1403" spans="2:12" ht="15.6" x14ac:dyDescent="0.3">
      <c r="B1403" s="34" t="s">
        <v>5986</v>
      </c>
      <c r="C1403" s="14" t="s">
        <v>5987</v>
      </c>
      <c r="D1403" s="13" t="s">
        <v>10220</v>
      </c>
      <c r="E1403" s="13" t="s">
        <v>16</v>
      </c>
      <c r="F1403" s="27">
        <v>3</v>
      </c>
      <c r="G1403" s="40">
        <v>26.96</v>
      </c>
      <c r="H1403" s="13"/>
      <c r="I1403" s="17">
        <f>Таб04_29[[#This Row],[Цена]]*Таб04_29[[#This Row],[Заказ]]</f>
        <v>0</v>
      </c>
      <c r="J1403" s="18" t="s">
        <v>10644</v>
      </c>
      <c r="K1403" s="73" t="str">
        <f t="shared" si="21"/>
        <v/>
      </c>
      <c r="L1403" s="12"/>
    </row>
    <row r="1404" spans="2:12" ht="15.6" x14ac:dyDescent="0.3">
      <c r="B1404" s="34" t="s">
        <v>5974</v>
      </c>
      <c r="C1404" s="14" t="s">
        <v>5975</v>
      </c>
      <c r="D1404" s="13" t="s">
        <v>10220</v>
      </c>
      <c r="E1404" s="13" t="s">
        <v>16</v>
      </c>
      <c r="F1404" s="27">
        <v>3</v>
      </c>
      <c r="G1404" s="40">
        <v>26.96</v>
      </c>
      <c r="H1404" s="13"/>
      <c r="I1404" s="17">
        <f>Таб04_29[[#This Row],[Цена]]*Таб04_29[[#This Row],[Заказ]]</f>
        <v>0</v>
      </c>
      <c r="J1404" s="18" t="s">
        <v>10644</v>
      </c>
      <c r="K1404" s="73" t="str">
        <f t="shared" si="21"/>
        <v/>
      </c>
      <c r="L1404" s="12"/>
    </row>
    <row r="1405" spans="2:12" ht="15.6" x14ac:dyDescent="0.3">
      <c r="B1405" s="34" t="s">
        <v>5976</v>
      </c>
      <c r="C1405" s="14" t="s">
        <v>5977</v>
      </c>
      <c r="D1405" s="13" t="s">
        <v>10220</v>
      </c>
      <c r="E1405" s="13" t="s">
        <v>16</v>
      </c>
      <c r="F1405" s="27">
        <v>3</v>
      </c>
      <c r="G1405" s="40">
        <v>27.66</v>
      </c>
      <c r="H1405" s="13"/>
      <c r="I1405" s="17">
        <f>Таб04_29[[#This Row],[Цена]]*Таб04_29[[#This Row],[Заказ]]</f>
        <v>0</v>
      </c>
      <c r="J1405" s="18" t="s">
        <v>10644</v>
      </c>
      <c r="K1405" s="73" t="str">
        <f t="shared" si="21"/>
        <v/>
      </c>
      <c r="L1405" s="12"/>
    </row>
    <row r="1406" spans="2:12" ht="15.6" x14ac:dyDescent="0.3">
      <c r="B1406" s="34" t="s">
        <v>5978</v>
      </c>
      <c r="C1406" s="14" t="s">
        <v>5977</v>
      </c>
      <c r="D1406" s="13" t="s">
        <v>10220</v>
      </c>
      <c r="E1406" s="13" t="s">
        <v>16</v>
      </c>
      <c r="F1406" s="27">
        <v>3</v>
      </c>
      <c r="G1406" s="40">
        <v>27.66</v>
      </c>
      <c r="H1406" s="13"/>
      <c r="I1406" s="17">
        <f>Таб04_29[[#This Row],[Цена]]*Таб04_29[[#This Row],[Заказ]]</f>
        <v>0</v>
      </c>
      <c r="J1406" s="18" t="s">
        <v>10644</v>
      </c>
      <c r="K1406" s="73" t="str">
        <f t="shared" si="21"/>
        <v/>
      </c>
      <c r="L1406" s="12"/>
    </row>
    <row r="1407" spans="2:12" ht="15.6" x14ac:dyDescent="0.3">
      <c r="B1407" s="34" t="s">
        <v>5982</v>
      </c>
      <c r="C1407" s="14" t="s">
        <v>5983</v>
      </c>
      <c r="D1407" s="13" t="s">
        <v>10220</v>
      </c>
      <c r="E1407" s="13" t="s">
        <v>16</v>
      </c>
      <c r="F1407" s="27">
        <v>3</v>
      </c>
      <c r="G1407" s="40">
        <v>26.96</v>
      </c>
      <c r="H1407" s="13"/>
      <c r="I1407" s="17">
        <f>Таб04_29[[#This Row],[Цена]]*Таб04_29[[#This Row],[Заказ]]</f>
        <v>0</v>
      </c>
      <c r="J1407" s="18" t="s">
        <v>10644</v>
      </c>
      <c r="K1407" s="73" t="str">
        <f t="shared" si="21"/>
        <v/>
      </c>
      <c r="L1407" s="12"/>
    </row>
    <row r="1408" spans="2:12" ht="15.6" x14ac:dyDescent="0.3">
      <c r="B1408" s="34" t="s">
        <v>5979</v>
      </c>
      <c r="C1408" s="14" t="s">
        <v>5980</v>
      </c>
      <c r="D1408" s="13" t="s">
        <v>10546</v>
      </c>
      <c r="E1408" s="13" t="s">
        <v>16</v>
      </c>
      <c r="F1408" s="27">
        <v>5</v>
      </c>
      <c r="G1408" s="40">
        <v>17.13</v>
      </c>
      <c r="H1408" s="13"/>
      <c r="I1408" s="17">
        <f>Таб04_29[[#This Row],[Цена]]*Таб04_29[[#This Row],[Заказ]]</f>
        <v>0</v>
      </c>
      <c r="J1408" s="18" t="s">
        <v>10644</v>
      </c>
      <c r="K1408" s="73" t="str">
        <f t="shared" si="21"/>
        <v/>
      </c>
      <c r="L1408" s="12"/>
    </row>
    <row r="1409" spans="2:12" ht="15.6" x14ac:dyDescent="0.3">
      <c r="B1409" s="34" t="s">
        <v>5981</v>
      </c>
      <c r="C1409" s="14" t="s">
        <v>5980</v>
      </c>
      <c r="D1409" s="13" t="s">
        <v>10546</v>
      </c>
      <c r="E1409" s="13" t="s">
        <v>16</v>
      </c>
      <c r="F1409" s="27">
        <v>5</v>
      </c>
      <c r="G1409" s="40">
        <v>17.13</v>
      </c>
      <c r="H1409" s="13"/>
      <c r="I1409" s="17">
        <f>Таб04_29[[#This Row],[Цена]]*Таб04_29[[#This Row],[Заказ]]</f>
        <v>0</v>
      </c>
      <c r="J1409" s="18" t="s">
        <v>10644</v>
      </c>
      <c r="K1409" s="73" t="str">
        <f t="shared" si="21"/>
        <v/>
      </c>
      <c r="L1409" s="12"/>
    </row>
    <row r="1410" spans="2:12" ht="15.6" x14ac:dyDescent="0.3">
      <c r="B1410" s="34" t="s">
        <v>5984</v>
      </c>
      <c r="C1410" s="14" t="s">
        <v>838</v>
      </c>
      <c r="D1410" s="13" t="s">
        <v>10045</v>
      </c>
      <c r="E1410" s="13" t="s">
        <v>16</v>
      </c>
      <c r="F1410" s="27">
        <v>3</v>
      </c>
      <c r="G1410" s="40">
        <v>23.64</v>
      </c>
      <c r="H1410" s="13"/>
      <c r="I1410" s="17">
        <f>Таб04_29[[#This Row],[Цена]]*Таб04_29[[#This Row],[Заказ]]</f>
        <v>0</v>
      </c>
      <c r="J1410" s="18" t="s">
        <v>10644</v>
      </c>
      <c r="K1410" s="73" t="str">
        <f t="shared" si="21"/>
        <v/>
      </c>
      <c r="L1410" s="12"/>
    </row>
    <row r="1411" spans="2:12" ht="15.6" x14ac:dyDescent="0.3">
      <c r="B1411" s="34" t="s">
        <v>5985</v>
      </c>
      <c r="C1411" s="14" t="s">
        <v>838</v>
      </c>
      <c r="D1411" s="13" t="s">
        <v>10045</v>
      </c>
      <c r="E1411" s="13" t="s">
        <v>16</v>
      </c>
      <c r="F1411" s="27">
        <v>3</v>
      </c>
      <c r="G1411" s="40">
        <v>23.64</v>
      </c>
      <c r="H1411" s="13"/>
      <c r="I1411" s="17">
        <f>Таб04_29[[#This Row],[Цена]]*Таб04_29[[#This Row],[Заказ]]</f>
        <v>0</v>
      </c>
      <c r="J1411" s="18" t="s">
        <v>10644</v>
      </c>
      <c r="K1411" s="73" t="str">
        <f t="shared" si="21"/>
        <v/>
      </c>
      <c r="L1411" s="12"/>
    </row>
    <row r="1412" spans="2:12" ht="15.6" x14ac:dyDescent="0.3">
      <c r="B1412" s="34" t="s">
        <v>6192</v>
      </c>
      <c r="C1412" s="14" t="s">
        <v>6193</v>
      </c>
      <c r="D1412" s="13" t="s">
        <v>10220</v>
      </c>
      <c r="E1412" s="13" t="s">
        <v>16</v>
      </c>
      <c r="F1412" s="27">
        <v>3</v>
      </c>
      <c r="G1412" s="40">
        <v>18.46</v>
      </c>
      <c r="H1412" s="13"/>
      <c r="I1412" s="17">
        <f>Таб04_29[[#This Row],[Цена]]*Таб04_29[[#This Row],[Заказ]]</f>
        <v>0</v>
      </c>
      <c r="J1412" s="18" t="s">
        <v>10644</v>
      </c>
      <c r="K1412" s="73" t="str">
        <f t="shared" si="21"/>
        <v/>
      </c>
      <c r="L1412" s="12"/>
    </row>
    <row r="1413" spans="2:12" ht="15.6" x14ac:dyDescent="0.3">
      <c r="B1413" s="34" t="s">
        <v>6222</v>
      </c>
      <c r="C1413" s="14" t="s">
        <v>6223</v>
      </c>
      <c r="D1413" s="13" t="s">
        <v>10548</v>
      </c>
      <c r="E1413" s="13" t="s">
        <v>16</v>
      </c>
      <c r="F1413" s="27">
        <v>1</v>
      </c>
      <c r="G1413" s="40">
        <v>15.47</v>
      </c>
      <c r="H1413" s="13"/>
      <c r="I1413" s="17">
        <f>Таб04_29[[#This Row],[Цена]]*Таб04_29[[#This Row],[Заказ]]</f>
        <v>0</v>
      </c>
      <c r="J1413" s="18" t="s">
        <v>10644</v>
      </c>
      <c r="K1413" s="73" t="str">
        <f t="shared" si="21"/>
        <v/>
      </c>
      <c r="L1413" s="12"/>
    </row>
    <row r="1414" spans="2:12" ht="15.6" x14ac:dyDescent="0.3">
      <c r="B1414" s="34" t="s">
        <v>6358</v>
      </c>
      <c r="C1414" s="14" t="s">
        <v>6359</v>
      </c>
      <c r="D1414" s="13" t="s">
        <v>10045</v>
      </c>
      <c r="E1414" s="13" t="s">
        <v>16</v>
      </c>
      <c r="F1414" s="27">
        <v>3</v>
      </c>
      <c r="G1414" s="40">
        <v>22.93</v>
      </c>
      <c r="H1414" s="13"/>
      <c r="I1414" s="17">
        <f>Таб04_29[[#This Row],[Цена]]*Таб04_29[[#This Row],[Заказ]]</f>
        <v>0</v>
      </c>
      <c r="J1414" s="18" t="s">
        <v>10644</v>
      </c>
      <c r="K1414" s="73" t="str">
        <f t="shared" ref="K1414:K1477" si="22">IF(AND($K$4&gt;0,$K$4&lt;300),"Минимальный заказ по вкладке 300 евро","")</f>
        <v/>
      </c>
      <c r="L1414" s="12"/>
    </row>
    <row r="1415" spans="2:12" ht="15.6" x14ac:dyDescent="0.3">
      <c r="B1415" s="34" t="s">
        <v>6360</v>
      </c>
      <c r="C1415" s="14" t="s">
        <v>6361</v>
      </c>
      <c r="D1415" s="13" t="s">
        <v>10220</v>
      </c>
      <c r="E1415" s="13" t="s">
        <v>16</v>
      </c>
      <c r="F1415" s="27">
        <v>3</v>
      </c>
      <c r="G1415" s="40">
        <v>26.96</v>
      </c>
      <c r="H1415" s="13"/>
      <c r="I1415" s="17">
        <f>Таб04_29[[#This Row],[Цена]]*Таб04_29[[#This Row],[Заказ]]</f>
        <v>0</v>
      </c>
      <c r="J1415" s="18" t="s">
        <v>10644</v>
      </c>
      <c r="K1415" s="73" t="str">
        <f t="shared" si="22"/>
        <v/>
      </c>
      <c r="L1415" s="12"/>
    </row>
    <row r="1416" spans="2:12" ht="15.6" x14ac:dyDescent="0.3">
      <c r="B1416" s="34" t="s">
        <v>6362</v>
      </c>
      <c r="C1416" s="14" t="s">
        <v>6363</v>
      </c>
      <c r="D1416" s="13" t="s">
        <v>10220</v>
      </c>
      <c r="E1416" s="13" t="s">
        <v>16</v>
      </c>
      <c r="F1416" s="27">
        <v>3</v>
      </c>
      <c r="G1416" s="40">
        <v>27.66</v>
      </c>
      <c r="H1416" s="13"/>
      <c r="I1416" s="17">
        <f>Таб04_29[[#This Row],[Цена]]*Таб04_29[[#This Row],[Заказ]]</f>
        <v>0</v>
      </c>
      <c r="J1416" s="18" t="s">
        <v>10644</v>
      </c>
      <c r="K1416" s="73" t="str">
        <f t="shared" si="22"/>
        <v/>
      </c>
      <c r="L1416" s="12"/>
    </row>
    <row r="1417" spans="2:12" ht="15.6" x14ac:dyDescent="0.3">
      <c r="B1417" s="34" t="s">
        <v>6364</v>
      </c>
      <c r="C1417" s="14" t="s">
        <v>6365</v>
      </c>
      <c r="D1417" s="13" t="s">
        <v>10220</v>
      </c>
      <c r="E1417" s="13" t="s">
        <v>16</v>
      </c>
      <c r="F1417" s="27">
        <v>3</v>
      </c>
      <c r="G1417" s="40">
        <v>28.38</v>
      </c>
      <c r="H1417" s="13"/>
      <c r="I1417" s="17">
        <f>Таб04_29[[#This Row],[Цена]]*Таб04_29[[#This Row],[Заказ]]</f>
        <v>0</v>
      </c>
      <c r="J1417" s="18" t="s">
        <v>10644</v>
      </c>
      <c r="K1417" s="73" t="str">
        <f t="shared" si="22"/>
        <v/>
      </c>
      <c r="L1417" s="12"/>
    </row>
    <row r="1418" spans="2:12" ht="15.6" x14ac:dyDescent="0.3">
      <c r="B1418" s="34" t="s">
        <v>6366</v>
      </c>
      <c r="C1418" s="14" t="s">
        <v>6367</v>
      </c>
      <c r="D1418" s="13" t="s">
        <v>10045</v>
      </c>
      <c r="E1418" s="13" t="s">
        <v>16</v>
      </c>
      <c r="F1418" s="27">
        <v>3</v>
      </c>
      <c r="G1418" s="40">
        <v>23.64</v>
      </c>
      <c r="H1418" s="13"/>
      <c r="I1418" s="17">
        <f>Таб04_29[[#This Row],[Цена]]*Таб04_29[[#This Row],[Заказ]]</f>
        <v>0</v>
      </c>
      <c r="J1418" s="18" t="s">
        <v>10644</v>
      </c>
      <c r="K1418" s="73" t="str">
        <f t="shared" si="22"/>
        <v/>
      </c>
      <c r="L1418" s="12"/>
    </row>
    <row r="1419" spans="2:12" ht="15.6" x14ac:dyDescent="0.3">
      <c r="B1419" s="34" t="s">
        <v>6368</v>
      </c>
      <c r="C1419" s="14" t="s">
        <v>6369</v>
      </c>
      <c r="D1419" s="13" t="s">
        <v>10220</v>
      </c>
      <c r="E1419" s="13" t="s">
        <v>16</v>
      </c>
      <c r="F1419" s="27">
        <v>3</v>
      </c>
      <c r="G1419" s="40">
        <v>26.96</v>
      </c>
      <c r="H1419" s="13"/>
      <c r="I1419" s="17">
        <f>Таб04_29[[#This Row],[Цена]]*Таб04_29[[#This Row],[Заказ]]</f>
        <v>0</v>
      </c>
      <c r="J1419" s="18" t="s">
        <v>10644</v>
      </c>
      <c r="K1419" s="73" t="str">
        <f t="shared" si="22"/>
        <v/>
      </c>
      <c r="L1419" s="12"/>
    </row>
    <row r="1420" spans="2:12" ht="15.6" x14ac:dyDescent="0.3">
      <c r="B1420" s="34" t="s">
        <v>6354</v>
      </c>
      <c r="C1420" s="14" t="s">
        <v>6355</v>
      </c>
      <c r="D1420" s="13" t="s">
        <v>10045</v>
      </c>
      <c r="E1420" s="13" t="s">
        <v>16</v>
      </c>
      <c r="F1420" s="27">
        <v>3</v>
      </c>
      <c r="G1420" s="40">
        <v>23.64</v>
      </c>
      <c r="H1420" s="13"/>
      <c r="I1420" s="17">
        <f>Таб04_29[[#This Row],[Цена]]*Таб04_29[[#This Row],[Заказ]]</f>
        <v>0</v>
      </c>
      <c r="J1420" s="18" t="s">
        <v>10644</v>
      </c>
      <c r="K1420" s="73" t="str">
        <f t="shared" si="22"/>
        <v/>
      </c>
      <c r="L1420" s="12"/>
    </row>
    <row r="1421" spans="2:12" ht="15.6" x14ac:dyDescent="0.3">
      <c r="B1421" s="34" t="s">
        <v>6370</v>
      </c>
      <c r="C1421" s="14" t="s">
        <v>6371</v>
      </c>
      <c r="D1421" s="13" t="s">
        <v>10045</v>
      </c>
      <c r="E1421" s="13" t="s">
        <v>16</v>
      </c>
      <c r="F1421" s="27">
        <v>3</v>
      </c>
      <c r="G1421" s="40">
        <v>23.29</v>
      </c>
      <c r="H1421" s="13"/>
      <c r="I1421" s="17">
        <f>Таб04_29[[#This Row],[Цена]]*Таб04_29[[#This Row],[Заказ]]</f>
        <v>0</v>
      </c>
      <c r="J1421" s="18" t="s">
        <v>10644</v>
      </c>
      <c r="K1421" s="73" t="str">
        <f t="shared" si="22"/>
        <v/>
      </c>
      <c r="L1421" s="12"/>
    </row>
    <row r="1422" spans="2:12" ht="15.6" x14ac:dyDescent="0.3">
      <c r="B1422" s="34" t="s">
        <v>6372</v>
      </c>
      <c r="C1422" s="14" t="s">
        <v>6373</v>
      </c>
      <c r="D1422" s="13" t="s">
        <v>10220</v>
      </c>
      <c r="E1422" s="13" t="s">
        <v>16</v>
      </c>
      <c r="F1422" s="27">
        <v>3</v>
      </c>
      <c r="G1422" s="40">
        <v>27.31</v>
      </c>
      <c r="H1422" s="13"/>
      <c r="I1422" s="17">
        <f>Таб04_29[[#This Row],[Цена]]*Таб04_29[[#This Row],[Заказ]]</f>
        <v>0</v>
      </c>
      <c r="J1422" s="18" t="s">
        <v>10644</v>
      </c>
      <c r="K1422" s="73" t="str">
        <f t="shared" si="22"/>
        <v/>
      </c>
      <c r="L1422" s="12"/>
    </row>
    <row r="1423" spans="2:12" ht="15.6" x14ac:dyDescent="0.3">
      <c r="B1423" s="34" t="s">
        <v>6374</v>
      </c>
      <c r="C1423" s="14" t="s">
        <v>6375</v>
      </c>
      <c r="D1423" s="13" t="s">
        <v>10220</v>
      </c>
      <c r="E1423" s="13" t="s">
        <v>16</v>
      </c>
      <c r="F1423" s="27">
        <v>3</v>
      </c>
      <c r="G1423" s="40">
        <v>29.44</v>
      </c>
      <c r="H1423" s="13"/>
      <c r="I1423" s="17">
        <f>Таб04_29[[#This Row],[Цена]]*Таб04_29[[#This Row],[Заказ]]</f>
        <v>0</v>
      </c>
      <c r="J1423" s="18" t="s">
        <v>10644</v>
      </c>
      <c r="K1423" s="73" t="str">
        <f t="shared" si="22"/>
        <v/>
      </c>
      <c r="L1423" s="12"/>
    </row>
    <row r="1424" spans="2:12" ht="15.6" x14ac:dyDescent="0.3">
      <c r="B1424" s="34" t="s">
        <v>6376</v>
      </c>
      <c r="C1424" s="14" t="s">
        <v>6377</v>
      </c>
      <c r="D1424" s="13" t="s">
        <v>10045</v>
      </c>
      <c r="E1424" s="13" t="s">
        <v>16</v>
      </c>
      <c r="F1424" s="27">
        <v>3</v>
      </c>
      <c r="G1424" s="40">
        <v>22.93</v>
      </c>
      <c r="H1424" s="13"/>
      <c r="I1424" s="17">
        <f>Таб04_29[[#This Row],[Цена]]*Таб04_29[[#This Row],[Заказ]]</f>
        <v>0</v>
      </c>
      <c r="J1424" s="18" t="s">
        <v>10644</v>
      </c>
      <c r="K1424" s="73" t="str">
        <f t="shared" si="22"/>
        <v/>
      </c>
      <c r="L1424" s="12"/>
    </row>
    <row r="1425" spans="2:12" ht="15.6" x14ac:dyDescent="0.3">
      <c r="B1425" s="34" t="s">
        <v>6378</v>
      </c>
      <c r="C1425" s="14" t="s">
        <v>6379</v>
      </c>
      <c r="D1425" s="13" t="s">
        <v>10220</v>
      </c>
      <c r="E1425" s="13" t="s">
        <v>16</v>
      </c>
      <c r="F1425" s="27">
        <v>3</v>
      </c>
      <c r="G1425" s="40">
        <v>26.96</v>
      </c>
      <c r="H1425" s="13"/>
      <c r="I1425" s="17">
        <f>Таб04_29[[#This Row],[Цена]]*Таб04_29[[#This Row],[Заказ]]</f>
        <v>0</v>
      </c>
      <c r="J1425" s="18" t="s">
        <v>10644</v>
      </c>
      <c r="K1425" s="73" t="str">
        <f t="shared" si="22"/>
        <v/>
      </c>
      <c r="L1425" s="12"/>
    </row>
    <row r="1426" spans="2:12" ht="15.6" x14ac:dyDescent="0.3">
      <c r="B1426" s="34" t="s">
        <v>6380</v>
      </c>
      <c r="C1426" s="14" t="s">
        <v>6381</v>
      </c>
      <c r="D1426" s="13" t="s">
        <v>10220</v>
      </c>
      <c r="E1426" s="13" t="s">
        <v>16</v>
      </c>
      <c r="F1426" s="27">
        <v>3</v>
      </c>
      <c r="G1426" s="40">
        <v>28.38</v>
      </c>
      <c r="H1426" s="13"/>
      <c r="I1426" s="17">
        <f>Таб04_29[[#This Row],[Цена]]*Таб04_29[[#This Row],[Заказ]]</f>
        <v>0</v>
      </c>
      <c r="J1426" s="18" t="s">
        <v>10644</v>
      </c>
      <c r="K1426" s="73" t="str">
        <f t="shared" si="22"/>
        <v/>
      </c>
      <c r="L1426" s="12"/>
    </row>
    <row r="1427" spans="2:12" ht="15.6" x14ac:dyDescent="0.3">
      <c r="B1427" s="34" t="s">
        <v>6382</v>
      </c>
      <c r="C1427" s="14" t="s">
        <v>6383</v>
      </c>
      <c r="D1427" s="13" t="s">
        <v>10045</v>
      </c>
      <c r="E1427" s="13" t="s">
        <v>16</v>
      </c>
      <c r="F1427" s="27">
        <v>3</v>
      </c>
      <c r="G1427" s="40">
        <v>22.93</v>
      </c>
      <c r="H1427" s="13"/>
      <c r="I1427" s="17">
        <f>Таб04_29[[#This Row],[Цена]]*Таб04_29[[#This Row],[Заказ]]</f>
        <v>0</v>
      </c>
      <c r="J1427" s="18" t="s">
        <v>10644</v>
      </c>
      <c r="K1427" s="73" t="str">
        <f t="shared" si="22"/>
        <v/>
      </c>
      <c r="L1427" s="12"/>
    </row>
    <row r="1428" spans="2:12" ht="15.6" x14ac:dyDescent="0.3">
      <c r="B1428" s="34" t="s">
        <v>6356</v>
      </c>
      <c r="C1428" s="14" t="s">
        <v>6357</v>
      </c>
      <c r="D1428" s="13" t="s">
        <v>10045</v>
      </c>
      <c r="E1428" s="13" t="s">
        <v>16</v>
      </c>
      <c r="F1428" s="27">
        <v>3</v>
      </c>
      <c r="G1428" s="40">
        <v>22.93</v>
      </c>
      <c r="H1428" s="13"/>
      <c r="I1428" s="17">
        <f>Таб04_29[[#This Row],[Цена]]*Таб04_29[[#This Row],[Заказ]]</f>
        <v>0</v>
      </c>
      <c r="J1428" s="18" t="s">
        <v>10644</v>
      </c>
      <c r="K1428" s="73" t="str">
        <f t="shared" si="22"/>
        <v/>
      </c>
      <c r="L1428" s="12"/>
    </row>
    <row r="1429" spans="2:12" ht="15.6" x14ac:dyDescent="0.3">
      <c r="B1429" s="34" t="s">
        <v>6384</v>
      </c>
      <c r="C1429" s="14" t="s">
        <v>6385</v>
      </c>
      <c r="D1429" s="13" t="s">
        <v>10045</v>
      </c>
      <c r="E1429" s="13" t="s">
        <v>16</v>
      </c>
      <c r="F1429" s="27">
        <v>3</v>
      </c>
      <c r="G1429" s="40">
        <v>23.64</v>
      </c>
      <c r="H1429" s="13"/>
      <c r="I1429" s="17">
        <f>Таб04_29[[#This Row],[Цена]]*Таб04_29[[#This Row],[Заказ]]</f>
        <v>0</v>
      </c>
      <c r="J1429" s="18" t="s">
        <v>10644</v>
      </c>
      <c r="K1429" s="73" t="str">
        <f t="shared" si="22"/>
        <v/>
      </c>
      <c r="L1429" s="12"/>
    </row>
    <row r="1430" spans="2:12" ht="15.6" x14ac:dyDescent="0.3">
      <c r="B1430" s="34" t="s">
        <v>6386</v>
      </c>
      <c r="C1430" s="14" t="s">
        <v>6387</v>
      </c>
      <c r="D1430" s="13" t="s">
        <v>10220</v>
      </c>
      <c r="E1430" s="13" t="s">
        <v>16</v>
      </c>
      <c r="F1430" s="27">
        <v>3</v>
      </c>
      <c r="G1430" s="40">
        <v>26.25</v>
      </c>
      <c r="H1430" s="13"/>
      <c r="I1430" s="17">
        <f>Таб04_29[[#This Row],[Цена]]*Таб04_29[[#This Row],[Заказ]]</f>
        <v>0</v>
      </c>
      <c r="J1430" s="18" t="s">
        <v>10644</v>
      </c>
      <c r="K1430" s="73" t="str">
        <f t="shared" si="22"/>
        <v/>
      </c>
      <c r="L1430" s="12"/>
    </row>
    <row r="1431" spans="2:12" ht="15.6" x14ac:dyDescent="0.3">
      <c r="B1431" s="34" t="s">
        <v>6388</v>
      </c>
      <c r="C1431" s="14" t="s">
        <v>6389</v>
      </c>
      <c r="D1431" s="13" t="s">
        <v>10220</v>
      </c>
      <c r="E1431" s="13" t="s">
        <v>16</v>
      </c>
      <c r="F1431" s="27">
        <v>3</v>
      </c>
      <c r="G1431" s="40">
        <v>26.96</v>
      </c>
      <c r="H1431" s="13"/>
      <c r="I1431" s="17">
        <f>Таб04_29[[#This Row],[Цена]]*Таб04_29[[#This Row],[Заказ]]</f>
        <v>0</v>
      </c>
      <c r="J1431" s="18" t="s">
        <v>10644</v>
      </c>
      <c r="K1431" s="73" t="str">
        <f t="shared" si="22"/>
        <v/>
      </c>
      <c r="L1431" s="12"/>
    </row>
    <row r="1432" spans="2:12" ht="15.6" x14ac:dyDescent="0.3">
      <c r="B1432" s="34" t="s">
        <v>6352</v>
      </c>
      <c r="C1432" s="14" t="s">
        <v>6353</v>
      </c>
      <c r="D1432" s="13" t="s">
        <v>10548</v>
      </c>
      <c r="E1432" s="13" t="s">
        <v>16</v>
      </c>
      <c r="F1432" s="27">
        <v>1</v>
      </c>
      <c r="G1432" s="40">
        <v>7.33</v>
      </c>
      <c r="H1432" s="13"/>
      <c r="I1432" s="17">
        <f>Таб04_29[[#This Row],[Цена]]*Таб04_29[[#This Row],[Заказ]]</f>
        <v>0</v>
      </c>
      <c r="J1432" s="18" t="s">
        <v>10644</v>
      </c>
      <c r="K1432" s="73" t="str">
        <f t="shared" si="22"/>
        <v/>
      </c>
      <c r="L1432" s="12"/>
    </row>
    <row r="1433" spans="2:12" ht="15.6" x14ac:dyDescent="0.3">
      <c r="B1433" s="34" t="s">
        <v>6184</v>
      </c>
      <c r="C1433" s="14" t="s">
        <v>6185</v>
      </c>
      <c r="D1433" s="13" t="s">
        <v>10220</v>
      </c>
      <c r="E1433" s="13" t="s">
        <v>16</v>
      </c>
      <c r="F1433" s="27">
        <v>3</v>
      </c>
      <c r="G1433" s="40">
        <v>26.96</v>
      </c>
      <c r="H1433" s="13"/>
      <c r="I1433" s="17">
        <f>Таб04_29[[#This Row],[Цена]]*Таб04_29[[#This Row],[Заказ]]</f>
        <v>0</v>
      </c>
      <c r="J1433" s="18" t="s">
        <v>10644</v>
      </c>
      <c r="K1433" s="73" t="str">
        <f t="shared" si="22"/>
        <v/>
      </c>
      <c r="L1433" s="12"/>
    </row>
    <row r="1434" spans="2:12" ht="15.6" x14ac:dyDescent="0.3">
      <c r="B1434" s="34" t="s">
        <v>6186</v>
      </c>
      <c r="C1434" s="14" t="s">
        <v>6187</v>
      </c>
      <c r="D1434" s="13" t="s">
        <v>10220</v>
      </c>
      <c r="E1434" s="13" t="s">
        <v>16</v>
      </c>
      <c r="F1434" s="27">
        <v>3</v>
      </c>
      <c r="G1434" s="40">
        <v>26.96</v>
      </c>
      <c r="H1434" s="13"/>
      <c r="I1434" s="17">
        <f>Таб04_29[[#This Row],[Цена]]*Таб04_29[[#This Row],[Заказ]]</f>
        <v>0</v>
      </c>
      <c r="J1434" s="18" t="s">
        <v>10644</v>
      </c>
      <c r="K1434" s="73" t="str">
        <f t="shared" si="22"/>
        <v/>
      </c>
      <c r="L1434" s="12"/>
    </row>
    <row r="1435" spans="2:12" ht="15.6" x14ac:dyDescent="0.3">
      <c r="B1435" s="34" t="s">
        <v>6188</v>
      </c>
      <c r="C1435" s="14" t="s">
        <v>6189</v>
      </c>
      <c r="D1435" s="13" t="s">
        <v>10220</v>
      </c>
      <c r="E1435" s="13" t="s">
        <v>16</v>
      </c>
      <c r="F1435" s="27">
        <v>3</v>
      </c>
      <c r="G1435" s="40">
        <v>26.96</v>
      </c>
      <c r="H1435" s="13"/>
      <c r="I1435" s="17">
        <f>Таб04_29[[#This Row],[Цена]]*Таб04_29[[#This Row],[Заказ]]</f>
        <v>0</v>
      </c>
      <c r="J1435" s="18" t="s">
        <v>10644</v>
      </c>
      <c r="K1435" s="73" t="str">
        <f t="shared" si="22"/>
        <v/>
      </c>
      <c r="L1435" s="12"/>
    </row>
    <row r="1436" spans="2:12" ht="15.6" x14ac:dyDescent="0.3">
      <c r="B1436" s="34" t="s">
        <v>6190</v>
      </c>
      <c r="C1436" s="14" t="s">
        <v>6191</v>
      </c>
      <c r="D1436" s="13" t="s">
        <v>10220</v>
      </c>
      <c r="E1436" s="13" t="s">
        <v>16</v>
      </c>
      <c r="F1436" s="27">
        <v>3</v>
      </c>
      <c r="G1436" s="40">
        <v>26.96</v>
      </c>
      <c r="H1436" s="13"/>
      <c r="I1436" s="17">
        <f>Таб04_29[[#This Row],[Цена]]*Таб04_29[[#This Row],[Заказ]]</f>
        <v>0</v>
      </c>
      <c r="J1436" s="18" t="s">
        <v>10644</v>
      </c>
      <c r="K1436" s="73" t="str">
        <f t="shared" si="22"/>
        <v/>
      </c>
      <c r="L1436" s="12"/>
    </row>
    <row r="1437" spans="2:12" ht="15.6" x14ac:dyDescent="0.3">
      <c r="B1437" s="34" t="s">
        <v>6228</v>
      </c>
      <c r="C1437" s="14" t="s">
        <v>6229</v>
      </c>
      <c r="D1437" s="13" t="s">
        <v>10045</v>
      </c>
      <c r="E1437" s="13" t="s">
        <v>16</v>
      </c>
      <c r="F1437" s="27">
        <v>3</v>
      </c>
      <c r="G1437" s="40">
        <v>22.93</v>
      </c>
      <c r="H1437" s="13"/>
      <c r="I1437" s="17">
        <f>Таб04_29[[#This Row],[Цена]]*Таб04_29[[#This Row],[Заказ]]</f>
        <v>0</v>
      </c>
      <c r="J1437" s="18" t="s">
        <v>10644</v>
      </c>
      <c r="K1437" s="73" t="str">
        <f t="shared" si="22"/>
        <v/>
      </c>
      <c r="L1437" s="12"/>
    </row>
    <row r="1438" spans="2:12" ht="15.6" x14ac:dyDescent="0.3">
      <c r="B1438" s="34" t="s">
        <v>6226</v>
      </c>
      <c r="C1438" s="14" t="s">
        <v>6227</v>
      </c>
      <c r="D1438" s="13" t="s">
        <v>10548</v>
      </c>
      <c r="E1438" s="13" t="s">
        <v>16</v>
      </c>
      <c r="F1438" s="27">
        <v>1</v>
      </c>
      <c r="G1438" s="40">
        <v>15.47</v>
      </c>
      <c r="H1438" s="13"/>
      <c r="I1438" s="17">
        <f>Таб04_29[[#This Row],[Цена]]*Таб04_29[[#This Row],[Заказ]]</f>
        <v>0</v>
      </c>
      <c r="J1438" s="18" t="s">
        <v>10644</v>
      </c>
      <c r="K1438" s="73" t="str">
        <f t="shared" si="22"/>
        <v/>
      </c>
      <c r="L1438" s="12"/>
    </row>
    <row r="1439" spans="2:12" ht="15.6" x14ac:dyDescent="0.3">
      <c r="B1439" s="34" t="s">
        <v>6230</v>
      </c>
      <c r="C1439" s="14" t="s">
        <v>6231</v>
      </c>
      <c r="D1439" s="13" t="s">
        <v>10045</v>
      </c>
      <c r="E1439" s="13" t="s">
        <v>16</v>
      </c>
      <c r="F1439" s="27">
        <v>3</v>
      </c>
      <c r="G1439" s="40">
        <v>22.93</v>
      </c>
      <c r="H1439" s="13"/>
      <c r="I1439" s="17">
        <f>Таб04_29[[#This Row],[Цена]]*Таб04_29[[#This Row],[Заказ]]</f>
        <v>0</v>
      </c>
      <c r="J1439" s="18" t="s">
        <v>10644</v>
      </c>
      <c r="K1439" s="73" t="str">
        <f t="shared" si="22"/>
        <v/>
      </c>
      <c r="L1439" s="12"/>
    </row>
    <row r="1440" spans="2:12" ht="15.6" x14ac:dyDescent="0.3">
      <c r="B1440" s="34" t="s">
        <v>6244</v>
      </c>
      <c r="C1440" s="14" t="s">
        <v>6245</v>
      </c>
      <c r="D1440" s="13" t="s">
        <v>10220</v>
      </c>
      <c r="E1440" s="13" t="s">
        <v>16</v>
      </c>
      <c r="F1440" s="27">
        <v>3</v>
      </c>
      <c r="G1440" s="40">
        <v>26.25</v>
      </c>
      <c r="H1440" s="13"/>
      <c r="I1440" s="17">
        <f>Таб04_29[[#This Row],[Цена]]*Таб04_29[[#This Row],[Заказ]]</f>
        <v>0</v>
      </c>
      <c r="J1440" s="18" t="s">
        <v>10644</v>
      </c>
      <c r="K1440" s="73" t="str">
        <f t="shared" si="22"/>
        <v/>
      </c>
      <c r="L1440" s="12"/>
    </row>
    <row r="1441" spans="2:12" ht="15.6" x14ac:dyDescent="0.3">
      <c r="B1441" s="34" t="s">
        <v>6246</v>
      </c>
      <c r="C1441" s="14" t="s">
        <v>6247</v>
      </c>
      <c r="D1441" s="13" t="s">
        <v>10045</v>
      </c>
      <c r="E1441" s="13" t="s">
        <v>16</v>
      </c>
      <c r="F1441" s="27">
        <v>3</v>
      </c>
      <c r="G1441" s="40">
        <v>23.64</v>
      </c>
      <c r="H1441" s="13"/>
      <c r="I1441" s="17">
        <f>Таб04_29[[#This Row],[Цена]]*Таб04_29[[#This Row],[Заказ]]</f>
        <v>0</v>
      </c>
      <c r="J1441" s="18" t="s">
        <v>10644</v>
      </c>
      <c r="K1441" s="73" t="str">
        <f t="shared" si="22"/>
        <v/>
      </c>
      <c r="L1441" s="12"/>
    </row>
    <row r="1442" spans="2:12" ht="15.6" x14ac:dyDescent="0.3">
      <c r="B1442" s="34" t="s">
        <v>6248</v>
      </c>
      <c r="C1442" s="14" t="s">
        <v>6247</v>
      </c>
      <c r="D1442" s="13" t="s">
        <v>10045</v>
      </c>
      <c r="E1442" s="13" t="s">
        <v>16</v>
      </c>
      <c r="F1442" s="27">
        <v>3</v>
      </c>
      <c r="G1442" s="40">
        <v>23.64</v>
      </c>
      <c r="H1442" s="13"/>
      <c r="I1442" s="17">
        <f>Таб04_29[[#This Row],[Цена]]*Таб04_29[[#This Row],[Заказ]]</f>
        <v>0</v>
      </c>
      <c r="J1442" s="18" t="s">
        <v>10644</v>
      </c>
      <c r="K1442" s="73" t="str">
        <f t="shared" si="22"/>
        <v/>
      </c>
      <c r="L1442" s="12"/>
    </row>
    <row r="1443" spans="2:12" ht="15.6" x14ac:dyDescent="0.3">
      <c r="B1443" s="34" t="s">
        <v>6249</v>
      </c>
      <c r="C1443" s="14" t="s">
        <v>6250</v>
      </c>
      <c r="D1443" s="13" t="s">
        <v>10045</v>
      </c>
      <c r="E1443" s="13" t="s">
        <v>16</v>
      </c>
      <c r="F1443" s="27">
        <v>3</v>
      </c>
      <c r="G1443" s="40">
        <v>23.64</v>
      </c>
      <c r="H1443" s="13"/>
      <c r="I1443" s="17">
        <f>Таб04_29[[#This Row],[Цена]]*Таб04_29[[#This Row],[Заказ]]</f>
        <v>0</v>
      </c>
      <c r="J1443" s="18" t="s">
        <v>10644</v>
      </c>
      <c r="K1443" s="73" t="str">
        <f t="shared" si="22"/>
        <v/>
      </c>
      <c r="L1443" s="12"/>
    </row>
    <row r="1444" spans="2:12" ht="15.6" x14ac:dyDescent="0.3">
      <c r="B1444" s="34" t="s">
        <v>6251</v>
      </c>
      <c r="C1444" s="14" t="s">
        <v>6252</v>
      </c>
      <c r="D1444" s="13" t="s">
        <v>10045</v>
      </c>
      <c r="E1444" s="13" t="s">
        <v>16</v>
      </c>
      <c r="F1444" s="27">
        <v>3</v>
      </c>
      <c r="G1444" s="40">
        <v>23.64</v>
      </c>
      <c r="H1444" s="13"/>
      <c r="I1444" s="17">
        <f>Таб04_29[[#This Row],[Цена]]*Таб04_29[[#This Row],[Заказ]]</f>
        <v>0</v>
      </c>
      <c r="J1444" s="18" t="s">
        <v>10644</v>
      </c>
      <c r="K1444" s="73" t="str">
        <f t="shared" si="22"/>
        <v/>
      </c>
      <c r="L1444" s="12"/>
    </row>
    <row r="1445" spans="2:12" ht="15.6" x14ac:dyDescent="0.3">
      <c r="B1445" s="34" t="s">
        <v>6253</v>
      </c>
      <c r="C1445" s="14" t="s">
        <v>6252</v>
      </c>
      <c r="D1445" s="13" t="s">
        <v>10045</v>
      </c>
      <c r="E1445" s="13" t="s">
        <v>16</v>
      </c>
      <c r="F1445" s="27">
        <v>3</v>
      </c>
      <c r="G1445" s="40">
        <v>23.64</v>
      </c>
      <c r="H1445" s="13"/>
      <c r="I1445" s="17">
        <f>Таб04_29[[#This Row],[Цена]]*Таб04_29[[#This Row],[Заказ]]</f>
        <v>0</v>
      </c>
      <c r="J1445" s="18" t="s">
        <v>10644</v>
      </c>
      <c r="K1445" s="73" t="str">
        <f t="shared" si="22"/>
        <v/>
      </c>
      <c r="L1445" s="12"/>
    </row>
    <row r="1446" spans="2:12" ht="15.6" x14ac:dyDescent="0.3">
      <c r="B1446" s="34" t="s">
        <v>6254</v>
      </c>
      <c r="C1446" s="14" t="s">
        <v>6255</v>
      </c>
      <c r="D1446" s="13" t="s">
        <v>10045</v>
      </c>
      <c r="E1446" s="13" t="s">
        <v>16</v>
      </c>
      <c r="F1446" s="27">
        <v>3</v>
      </c>
      <c r="G1446" s="40">
        <v>23.64</v>
      </c>
      <c r="H1446" s="13"/>
      <c r="I1446" s="17">
        <f>Таб04_29[[#This Row],[Цена]]*Таб04_29[[#This Row],[Заказ]]</f>
        <v>0</v>
      </c>
      <c r="J1446" s="18" t="s">
        <v>10644</v>
      </c>
      <c r="K1446" s="73" t="str">
        <f t="shared" si="22"/>
        <v/>
      </c>
      <c r="L1446" s="12"/>
    </row>
    <row r="1447" spans="2:12" ht="15.6" x14ac:dyDescent="0.3">
      <c r="B1447" s="34" t="s">
        <v>6256</v>
      </c>
      <c r="C1447" s="14" t="s">
        <v>6257</v>
      </c>
      <c r="D1447" s="13" t="s">
        <v>10548</v>
      </c>
      <c r="E1447" s="13" t="s">
        <v>16</v>
      </c>
      <c r="F1447" s="27">
        <v>1</v>
      </c>
      <c r="G1447" s="40">
        <v>15.47</v>
      </c>
      <c r="H1447" s="13"/>
      <c r="I1447" s="17">
        <f>Таб04_29[[#This Row],[Цена]]*Таб04_29[[#This Row],[Заказ]]</f>
        <v>0</v>
      </c>
      <c r="J1447" s="18" t="s">
        <v>10644</v>
      </c>
      <c r="K1447" s="73" t="str">
        <f t="shared" si="22"/>
        <v/>
      </c>
      <c r="L1447" s="12"/>
    </row>
    <row r="1448" spans="2:12" ht="15.6" x14ac:dyDescent="0.3">
      <c r="B1448" s="34" t="s">
        <v>6258</v>
      </c>
      <c r="C1448" s="14" t="s">
        <v>6259</v>
      </c>
      <c r="D1448" s="13" t="s">
        <v>10045</v>
      </c>
      <c r="E1448" s="13" t="s">
        <v>16</v>
      </c>
      <c r="F1448" s="27">
        <v>3</v>
      </c>
      <c r="G1448" s="40">
        <v>23.64</v>
      </c>
      <c r="H1448" s="13"/>
      <c r="I1448" s="17">
        <f>Таб04_29[[#This Row],[Цена]]*Таб04_29[[#This Row],[Заказ]]</f>
        <v>0</v>
      </c>
      <c r="J1448" s="18" t="s">
        <v>10644</v>
      </c>
      <c r="K1448" s="73" t="str">
        <f t="shared" si="22"/>
        <v/>
      </c>
      <c r="L1448" s="12"/>
    </row>
    <row r="1449" spans="2:12" ht="15.6" x14ac:dyDescent="0.3">
      <c r="B1449" s="34" t="s">
        <v>6260</v>
      </c>
      <c r="C1449" s="14" t="s">
        <v>6259</v>
      </c>
      <c r="D1449" s="13" t="s">
        <v>10045</v>
      </c>
      <c r="E1449" s="13" t="s">
        <v>16</v>
      </c>
      <c r="F1449" s="27">
        <v>3</v>
      </c>
      <c r="G1449" s="40">
        <v>23.64</v>
      </c>
      <c r="H1449" s="13"/>
      <c r="I1449" s="17">
        <f>Таб04_29[[#This Row],[Цена]]*Таб04_29[[#This Row],[Заказ]]</f>
        <v>0</v>
      </c>
      <c r="J1449" s="18" t="s">
        <v>10644</v>
      </c>
      <c r="K1449" s="73" t="str">
        <f t="shared" si="22"/>
        <v/>
      </c>
      <c r="L1449" s="12"/>
    </row>
    <row r="1450" spans="2:12" ht="15.6" x14ac:dyDescent="0.3">
      <c r="B1450" s="34" t="s">
        <v>6261</v>
      </c>
      <c r="C1450" s="14" t="s">
        <v>6262</v>
      </c>
      <c r="D1450" s="13" t="s">
        <v>10220</v>
      </c>
      <c r="E1450" s="13" t="s">
        <v>16</v>
      </c>
      <c r="F1450" s="27">
        <v>3</v>
      </c>
      <c r="G1450" s="40">
        <v>28.38</v>
      </c>
      <c r="H1450" s="13"/>
      <c r="I1450" s="17">
        <f>Таб04_29[[#This Row],[Цена]]*Таб04_29[[#This Row],[Заказ]]</f>
        <v>0</v>
      </c>
      <c r="J1450" s="18" t="s">
        <v>10644</v>
      </c>
      <c r="K1450" s="73" t="str">
        <f t="shared" si="22"/>
        <v/>
      </c>
      <c r="L1450" s="12"/>
    </row>
    <row r="1451" spans="2:12" ht="15.6" x14ac:dyDescent="0.3">
      <c r="B1451" s="34" t="s">
        <v>6263</v>
      </c>
      <c r="C1451" s="14" t="s">
        <v>6264</v>
      </c>
      <c r="D1451" s="13" t="s">
        <v>10045</v>
      </c>
      <c r="E1451" s="13" t="s">
        <v>16</v>
      </c>
      <c r="F1451" s="27">
        <v>3</v>
      </c>
      <c r="G1451" s="40">
        <v>22.93</v>
      </c>
      <c r="H1451" s="13"/>
      <c r="I1451" s="17">
        <f>Таб04_29[[#This Row],[Цена]]*Таб04_29[[#This Row],[Заказ]]</f>
        <v>0</v>
      </c>
      <c r="J1451" s="18" t="s">
        <v>10644</v>
      </c>
      <c r="K1451" s="73" t="str">
        <f t="shared" si="22"/>
        <v/>
      </c>
      <c r="L1451" s="12"/>
    </row>
    <row r="1452" spans="2:12" ht="15.6" x14ac:dyDescent="0.3">
      <c r="B1452" s="34" t="s">
        <v>6265</v>
      </c>
      <c r="C1452" s="14" t="s">
        <v>6266</v>
      </c>
      <c r="D1452" s="13" t="s">
        <v>10045</v>
      </c>
      <c r="E1452" s="13" t="s">
        <v>16</v>
      </c>
      <c r="F1452" s="27">
        <v>3</v>
      </c>
      <c r="G1452" s="40">
        <v>22.93</v>
      </c>
      <c r="H1452" s="13"/>
      <c r="I1452" s="17">
        <f>Таб04_29[[#This Row],[Цена]]*Таб04_29[[#This Row],[Заказ]]</f>
        <v>0</v>
      </c>
      <c r="J1452" s="18" t="s">
        <v>10644</v>
      </c>
      <c r="K1452" s="73" t="str">
        <f t="shared" si="22"/>
        <v/>
      </c>
      <c r="L1452" s="12"/>
    </row>
    <row r="1453" spans="2:12" ht="15.6" x14ac:dyDescent="0.3">
      <c r="B1453" s="34" t="s">
        <v>6267</v>
      </c>
      <c r="C1453" s="14" t="s">
        <v>6268</v>
      </c>
      <c r="D1453" s="13" t="s">
        <v>10045</v>
      </c>
      <c r="E1453" s="13" t="s">
        <v>16</v>
      </c>
      <c r="F1453" s="27">
        <v>3</v>
      </c>
      <c r="G1453" s="40">
        <v>23.64</v>
      </c>
      <c r="H1453" s="13"/>
      <c r="I1453" s="17">
        <f>Таб04_29[[#This Row],[Цена]]*Таб04_29[[#This Row],[Заказ]]</f>
        <v>0</v>
      </c>
      <c r="J1453" s="18" t="s">
        <v>10644</v>
      </c>
      <c r="K1453" s="73" t="str">
        <f t="shared" si="22"/>
        <v/>
      </c>
      <c r="L1453" s="12"/>
    </row>
    <row r="1454" spans="2:12" ht="15.6" x14ac:dyDescent="0.3">
      <c r="B1454" s="34" t="s">
        <v>6269</v>
      </c>
      <c r="C1454" s="14" t="s">
        <v>6268</v>
      </c>
      <c r="D1454" s="13" t="s">
        <v>10045</v>
      </c>
      <c r="E1454" s="13" t="s">
        <v>16</v>
      </c>
      <c r="F1454" s="27">
        <v>3</v>
      </c>
      <c r="G1454" s="40">
        <v>23.64</v>
      </c>
      <c r="H1454" s="13"/>
      <c r="I1454" s="17">
        <f>Таб04_29[[#This Row],[Цена]]*Таб04_29[[#This Row],[Заказ]]</f>
        <v>0</v>
      </c>
      <c r="J1454" s="18" t="s">
        <v>10644</v>
      </c>
      <c r="K1454" s="73" t="str">
        <f t="shared" si="22"/>
        <v/>
      </c>
      <c r="L1454" s="12"/>
    </row>
    <row r="1455" spans="2:12" ht="15.6" x14ac:dyDescent="0.3">
      <c r="B1455" s="34" t="s">
        <v>6270</v>
      </c>
      <c r="C1455" s="14" t="s">
        <v>6271</v>
      </c>
      <c r="D1455" s="13" t="s">
        <v>10045</v>
      </c>
      <c r="E1455" s="13" t="s">
        <v>16</v>
      </c>
      <c r="F1455" s="27">
        <v>3</v>
      </c>
      <c r="G1455" s="40">
        <v>21.51</v>
      </c>
      <c r="H1455" s="13"/>
      <c r="I1455" s="17">
        <f>Таб04_29[[#This Row],[Цена]]*Таб04_29[[#This Row],[Заказ]]</f>
        <v>0</v>
      </c>
      <c r="J1455" s="18" t="s">
        <v>10644</v>
      </c>
      <c r="K1455" s="73" t="str">
        <f t="shared" si="22"/>
        <v/>
      </c>
      <c r="L1455" s="12"/>
    </row>
    <row r="1456" spans="2:12" ht="15.6" x14ac:dyDescent="0.3">
      <c r="B1456" s="34" t="s">
        <v>6272</v>
      </c>
      <c r="C1456" s="14" t="s">
        <v>6271</v>
      </c>
      <c r="D1456" s="13" t="s">
        <v>10045</v>
      </c>
      <c r="E1456" s="13" t="s">
        <v>16</v>
      </c>
      <c r="F1456" s="27">
        <v>3</v>
      </c>
      <c r="G1456" s="40">
        <v>21.51</v>
      </c>
      <c r="H1456" s="13"/>
      <c r="I1456" s="17">
        <f>Таб04_29[[#This Row],[Цена]]*Таб04_29[[#This Row],[Заказ]]</f>
        <v>0</v>
      </c>
      <c r="J1456" s="18" t="s">
        <v>10644</v>
      </c>
      <c r="K1456" s="73" t="str">
        <f t="shared" si="22"/>
        <v/>
      </c>
      <c r="L1456" s="12"/>
    </row>
    <row r="1457" spans="2:12" ht="15.6" x14ac:dyDescent="0.3">
      <c r="B1457" s="34" t="s">
        <v>6273</v>
      </c>
      <c r="C1457" s="14" t="s">
        <v>6274</v>
      </c>
      <c r="D1457" s="13" t="s">
        <v>10220</v>
      </c>
      <c r="E1457" s="13" t="s">
        <v>16</v>
      </c>
      <c r="F1457" s="27">
        <v>3</v>
      </c>
      <c r="G1457" s="40">
        <v>26.25</v>
      </c>
      <c r="H1457" s="13"/>
      <c r="I1457" s="17">
        <f>Таб04_29[[#This Row],[Цена]]*Таб04_29[[#This Row],[Заказ]]</f>
        <v>0</v>
      </c>
      <c r="J1457" s="18" t="s">
        <v>10644</v>
      </c>
      <c r="K1457" s="73" t="str">
        <f t="shared" si="22"/>
        <v/>
      </c>
      <c r="L1457" s="12"/>
    </row>
    <row r="1458" spans="2:12" ht="15.6" x14ac:dyDescent="0.3">
      <c r="B1458" s="34" t="s">
        <v>6275</v>
      </c>
      <c r="C1458" s="14" t="s">
        <v>6276</v>
      </c>
      <c r="D1458" s="13" t="s">
        <v>10548</v>
      </c>
      <c r="E1458" s="13" t="s">
        <v>16</v>
      </c>
      <c r="F1458" s="27">
        <v>1</v>
      </c>
      <c r="G1458" s="40">
        <v>15.47</v>
      </c>
      <c r="H1458" s="13"/>
      <c r="I1458" s="17">
        <f>Таб04_29[[#This Row],[Цена]]*Таб04_29[[#This Row],[Заказ]]</f>
        <v>0</v>
      </c>
      <c r="J1458" s="18" t="s">
        <v>10644</v>
      </c>
      <c r="K1458" s="73" t="str">
        <f t="shared" si="22"/>
        <v/>
      </c>
      <c r="L1458" s="12"/>
    </row>
    <row r="1459" spans="2:12" ht="15.6" x14ac:dyDescent="0.3">
      <c r="B1459" s="34" t="s">
        <v>6277</v>
      </c>
      <c r="C1459" s="14" t="s">
        <v>6278</v>
      </c>
      <c r="D1459" s="13" t="s">
        <v>10045</v>
      </c>
      <c r="E1459" s="13" t="s">
        <v>16</v>
      </c>
      <c r="F1459" s="27">
        <v>3</v>
      </c>
      <c r="G1459" s="40">
        <v>22.93</v>
      </c>
      <c r="H1459" s="13"/>
      <c r="I1459" s="17">
        <f>Таб04_29[[#This Row],[Цена]]*Таб04_29[[#This Row],[Заказ]]</f>
        <v>0</v>
      </c>
      <c r="J1459" s="18" t="s">
        <v>10644</v>
      </c>
      <c r="K1459" s="73" t="str">
        <f t="shared" si="22"/>
        <v/>
      </c>
      <c r="L1459" s="12"/>
    </row>
    <row r="1460" spans="2:12" ht="15.6" x14ac:dyDescent="0.3">
      <c r="B1460" s="34" t="s">
        <v>6279</v>
      </c>
      <c r="C1460" s="14" t="s">
        <v>6278</v>
      </c>
      <c r="D1460" s="13" t="s">
        <v>10045</v>
      </c>
      <c r="E1460" s="13" t="s">
        <v>16</v>
      </c>
      <c r="F1460" s="27">
        <v>3</v>
      </c>
      <c r="G1460" s="40">
        <v>22.93</v>
      </c>
      <c r="H1460" s="13"/>
      <c r="I1460" s="17">
        <f>Таб04_29[[#This Row],[Цена]]*Таб04_29[[#This Row],[Заказ]]</f>
        <v>0</v>
      </c>
      <c r="J1460" s="18" t="s">
        <v>10644</v>
      </c>
      <c r="K1460" s="73" t="str">
        <f t="shared" si="22"/>
        <v/>
      </c>
      <c r="L1460" s="12"/>
    </row>
    <row r="1461" spans="2:12" ht="15.6" x14ac:dyDescent="0.3">
      <c r="B1461" s="34" t="s">
        <v>6280</v>
      </c>
      <c r="C1461" s="14" t="s">
        <v>6281</v>
      </c>
      <c r="D1461" s="13" t="s">
        <v>10220</v>
      </c>
      <c r="E1461" s="13" t="s">
        <v>16</v>
      </c>
      <c r="F1461" s="27">
        <v>3</v>
      </c>
      <c r="G1461" s="40">
        <v>27.66</v>
      </c>
      <c r="H1461" s="13"/>
      <c r="I1461" s="17">
        <f>Таб04_29[[#This Row],[Цена]]*Таб04_29[[#This Row],[Заказ]]</f>
        <v>0</v>
      </c>
      <c r="J1461" s="18" t="s">
        <v>10644</v>
      </c>
      <c r="K1461" s="73" t="str">
        <f t="shared" si="22"/>
        <v/>
      </c>
      <c r="L1461" s="12"/>
    </row>
    <row r="1462" spans="2:12" ht="15.6" x14ac:dyDescent="0.3">
      <c r="B1462" s="34" t="s">
        <v>6282</v>
      </c>
      <c r="C1462" s="14" t="s">
        <v>6281</v>
      </c>
      <c r="D1462" s="13" t="s">
        <v>10220</v>
      </c>
      <c r="E1462" s="13" t="s">
        <v>16</v>
      </c>
      <c r="F1462" s="27">
        <v>3</v>
      </c>
      <c r="G1462" s="40">
        <v>27.66</v>
      </c>
      <c r="H1462" s="13"/>
      <c r="I1462" s="17">
        <f>Таб04_29[[#This Row],[Цена]]*Таб04_29[[#This Row],[Заказ]]</f>
        <v>0</v>
      </c>
      <c r="J1462" s="18" t="s">
        <v>10644</v>
      </c>
      <c r="K1462" s="73" t="str">
        <f t="shared" si="22"/>
        <v/>
      </c>
      <c r="L1462" s="12"/>
    </row>
    <row r="1463" spans="2:12" ht="15.6" x14ac:dyDescent="0.3">
      <c r="B1463" s="34" t="s">
        <v>6283</v>
      </c>
      <c r="C1463" s="14" t="s">
        <v>6284</v>
      </c>
      <c r="D1463" s="13" t="s">
        <v>10220</v>
      </c>
      <c r="E1463" s="13" t="s">
        <v>16</v>
      </c>
      <c r="F1463" s="27">
        <v>3</v>
      </c>
      <c r="G1463" s="40">
        <v>28.38</v>
      </c>
      <c r="H1463" s="13"/>
      <c r="I1463" s="17">
        <f>Таб04_29[[#This Row],[Цена]]*Таб04_29[[#This Row],[Заказ]]</f>
        <v>0</v>
      </c>
      <c r="J1463" s="18" t="s">
        <v>10644</v>
      </c>
      <c r="K1463" s="73" t="str">
        <f t="shared" si="22"/>
        <v/>
      </c>
      <c r="L1463" s="12"/>
    </row>
    <row r="1464" spans="2:12" ht="15.6" x14ac:dyDescent="0.3">
      <c r="B1464" s="34" t="s">
        <v>6285</v>
      </c>
      <c r="C1464" s="14" t="s">
        <v>6284</v>
      </c>
      <c r="D1464" s="13" t="s">
        <v>10220</v>
      </c>
      <c r="E1464" s="13" t="s">
        <v>16</v>
      </c>
      <c r="F1464" s="27">
        <v>3</v>
      </c>
      <c r="G1464" s="40">
        <v>28.38</v>
      </c>
      <c r="H1464" s="13"/>
      <c r="I1464" s="17">
        <f>Таб04_29[[#This Row],[Цена]]*Таб04_29[[#This Row],[Заказ]]</f>
        <v>0</v>
      </c>
      <c r="J1464" s="18" t="s">
        <v>10644</v>
      </c>
      <c r="K1464" s="73" t="str">
        <f t="shared" si="22"/>
        <v/>
      </c>
      <c r="L1464" s="12"/>
    </row>
    <row r="1465" spans="2:12" ht="15.6" x14ac:dyDescent="0.3">
      <c r="B1465" s="34" t="s">
        <v>6286</v>
      </c>
      <c r="C1465" s="14" t="s">
        <v>6287</v>
      </c>
      <c r="D1465" s="13" t="s">
        <v>10220</v>
      </c>
      <c r="E1465" s="13" t="s">
        <v>16</v>
      </c>
      <c r="F1465" s="27">
        <v>3</v>
      </c>
      <c r="G1465" s="40">
        <v>26.25</v>
      </c>
      <c r="H1465" s="13"/>
      <c r="I1465" s="17">
        <f>Таб04_29[[#This Row],[Цена]]*Таб04_29[[#This Row],[Заказ]]</f>
        <v>0</v>
      </c>
      <c r="J1465" s="18" t="s">
        <v>10644</v>
      </c>
      <c r="K1465" s="73" t="str">
        <f t="shared" si="22"/>
        <v/>
      </c>
      <c r="L1465" s="12"/>
    </row>
    <row r="1466" spans="2:12" ht="15.6" x14ac:dyDescent="0.3">
      <c r="B1466" s="34" t="s">
        <v>6288</v>
      </c>
      <c r="C1466" s="14" t="s">
        <v>6289</v>
      </c>
      <c r="D1466" s="13" t="s">
        <v>10045</v>
      </c>
      <c r="E1466" s="13" t="s">
        <v>16</v>
      </c>
      <c r="F1466" s="27">
        <v>3</v>
      </c>
      <c r="G1466" s="40">
        <v>22.93</v>
      </c>
      <c r="H1466" s="13"/>
      <c r="I1466" s="17">
        <f>Таб04_29[[#This Row],[Цена]]*Таб04_29[[#This Row],[Заказ]]</f>
        <v>0</v>
      </c>
      <c r="J1466" s="18" t="s">
        <v>10644</v>
      </c>
      <c r="K1466" s="73" t="str">
        <f t="shared" si="22"/>
        <v/>
      </c>
      <c r="L1466" s="12"/>
    </row>
    <row r="1467" spans="2:12" ht="15.6" x14ac:dyDescent="0.3">
      <c r="B1467" s="34" t="s">
        <v>6290</v>
      </c>
      <c r="C1467" s="14" t="s">
        <v>6291</v>
      </c>
      <c r="D1467" s="13" t="s">
        <v>10045</v>
      </c>
      <c r="E1467" s="13" t="s">
        <v>16</v>
      </c>
      <c r="F1467" s="27">
        <v>3</v>
      </c>
      <c r="G1467" s="40">
        <v>22.93</v>
      </c>
      <c r="H1467" s="13"/>
      <c r="I1467" s="17">
        <f>Таб04_29[[#This Row],[Цена]]*Таб04_29[[#This Row],[Заказ]]</f>
        <v>0</v>
      </c>
      <c r="J1467" s="18" t="s">
        <v>10644</v>
      </c>
      <c r="K1467" s="73" t="str">
        <f t="shared" si="22"/>
        <v/>
      </c>
      <c r="L1467" s="12"/>
    </row>
    <row r="1468" spans="2:12" ht="15.6" x14ac:dyDescent="0.3">
      <c r="B1468" s="34" t="s">
        <v>6292</v>
      </c>
      <c r="C1468" s="14" t="s">
        <v>6291</v>
      </c>
      <c r="D1468" s="13" t="s">
        <v>10045</v>
      </c>
      <c r="E1468" s="13" t="s">
        <v>16</v>
      </c>
      <c r="F1468" s="27">
        <v>3</v>
      </c>
      <c r="G1468" s="40">
        <v>22.93</v>
      </c>
      <c r="H1468" s="13"/>
      <c r="I1468" s="17">
        <f>Таб04_29[[#This Row],[Цена]]*Таб04_29[[#This Row],[Заказ]]</f>
        <v>0</v>
      </c>
      <c r="J1468" s="18" t="s">
        <v>10644</v>
      </c>
      <c r="K1468" s="73" t="str">
        <f t="shared" si="22"/>
        <v/>
      </c>
      <c r="L1468" s="12"/>
    </row>
    <row r="1469" spans="2:12" ht="15.6" x14ac:dyDescent="0.3">
      <c r="B1469" s="34" t="s">
        <v>6293</v>
      </c>
      <c r="C1469" s="14" t="s">
        <v>6294</v>
      </c>
      <c r="D1469" s="13" t="s">
        <v>10045</v>
      </c>
      <c r="E1469" s="13" t="s">
        <v>16</v>
      </c>
      <c r="F1469" s="27">
        <v>3</v>
      </c>
      <c r="G1469" s="40">
        <v>23.64</v>
      </c>
      <c r="H1469" s="13"/>
      <c r="I1469" s="17">
        <f>Таб04_29[[#This Row],[Цена]]*Таб04_29[[#This Row],[Заказ]]</f>
        <v>0</v>
      </c>
      <c r="J1469" s="18" t="s">
        <v>10644</v>
      </c>
      <c r="K1469" s="73" t="str">
        <f t="shared" si="22"/>
        <v/>
      </c>
      <c r="L1469" s="12"/>
    </row>
    <row r="1470" spans="2:12" ht="15.6" x14ac:dyDescent="0.3">
      <c r="B1470" s="34" t="s">
        <v>6295</v>
      </c>
      <c r="C1470" s="14" t="s">
        <v>6296</v>
      </c>
      <c r="D1470" s="13" t="s">
        <v>10220</v>
      </c>
      <c r="E1470" s="13" t="s">
        <v>16</v>
      </c>
      <c r="F1470" s="27">
        <v>3</v>
      </c>
      <c r="G1470" s="40">
        <v>24.83</v>
      </c>
      <c r="H1470" s="13"/>
      <c r="I1470" s="17">
        <f>Таб04_29[[#This Row],[Цена]]*Таб04_29[[#This Row],[Заказ]]</f>
        <v>0</v>
      </c>
      <c r="J1470" s="18" t="s">
        <v>10644</v>
      </c>
      <c r="K1470" s="73" t="str">
        <f t="shared" si="22"/>
        <v/>
      </c>
      <c r="L1470" s="12"/>
    </row>
    <row r="1471" spans="2:12" ht="15.6" x14ac:dyDescent="0.3">
      <c r="B1471" s="34" t="s">
        <v>6297</v>
      </c>
      <c r="C1471" s="14" t="s">
        <v>6298</v>
      </c>
      <c r="D1471" s="13" t="s">
        <v>10045</v>
      </c>
      <c r="E1471" s="13" t="s">
        <v>16</v>
      </c>
      <c r="F1471" s="27">
        <v>3</v>
      </c>
      <c r="G1471" s="40">
        <v>23.64</v>
      </c>
      <c r="H1471" s="13"/>
      <c r="I1471" s="17">
        <f>Таб04_29[[#This Row],[Цена]]*Таб04_29[[#This Row],[Заказ]]</f>
        <v>0</v>
      </c>
      <c r="J1471" s="18" t="s">
        <v>10644</v>
      </c>
      <c r="K1471" s="73" t="str">
        <f t="shared" si="22"/>
        <v/>
      </c>
      <c r="L1471" s="12"/>
    </row>
    <row r="1472" spans="2:12" ht="15.6" x14ac:dyDescent="0.3">
      <c r="B1472" s="34" t="s">
        <v>6299</v>
      </c>
      <c r="C1472" s="14" t="s">
        <v>6300</v>
      </c>
      <c r="D1472" s="13" t="s">
        <v>10220</v>
      </c>
      <c r="E1472" s="13" t="s">
        <v>16</v>
      </c>
      <c r="F1472" s="27">
        <v>3</v>
      </c>
      <c r="G1472" s="40">
        <v>28.38</v>
      </c>
      <c r="H1472" s="13"/>
      <c r="I1472" s="17">
        <f>Таб04_29[[#This Row],[Цена]]*Таб04_29[[#This Row],[Заказ]]</f>
        <v>0</v>
      </c>
      <c r="J1472" s="18" t="s">
        <v>10644</v>
      </c>
      <c r="K1472" s="73" t="str">
        <f t="shared" si="22"/>
        <v/>
      </c>
      <c r="L1472" s="12"/>
    </row>
    <row r="1473" spans="2:12" ht="15.6" x14ac:dyDescent="0.3">
      <c r="B1473" s="34" t="s">
        <v>6301</v>
      </c>
      <c r="C1473" s="14" t="s">
        <v>6300</v>
      </c>
      <c r="D1473" s="13" t="s">
        <v>10220</v>
      </c>
      <c r="E1473" s="13" t="s">
        <v>16</v>
      </c>
      <c r="F1473" s="27">
        <v>3</v>
      </c>
      <c r="G1473" s="40">
        <v>28.38</v>
      </c>
      <c r="H1473" s="13"/>
      <c r="I1473" s="17">
        <f>Таб04_29[[#This Row],[Цена]]*Таб04_29[[#This Row],[Заказ]]</f>
        <v>0</v>
      </c>
      <c r="J1473" s="18" t="s">
        <v>10644</v>
      </c>
      <c r="K1473" s="73" t="str">
        <f t="shared" si="22"/>
        <v/>
      </c>
      <c r="L1473" s="12"/>
    </row>
    <row r="1474" spans="2:12" ht="15.6" x14ac:dyDescent="0.3">
      <c r="B1474" s="34" t="s">
        <v>6302</v>
      </c>
      <c r="C1474" s="14" t="s">
        <v>6303</v>
      </c>
      <c r="D1474" s="13" t="s">
        <v>10045</v>
      </c>
      <c r="E1474" s="13" t="s">
        <v>16</v>
      </c>
      <c r="F1474" s="27">
        <v>3</v>
      </c>
      <c r="G1474" s="40">
        <v>22.93</v>
      </c>
      <c r="H1474" s="13"/>
      <c r="I1474" s="17">
        <f>Таб04_29[[#This Row],[Цена]]*Таб04_29[[#This Row],[Заказ]]</f>
        <v>0</v>
      </c>
      <c r="J1474" s="18" t="s">
        <v>10644</v>
      </c>
      <c r="K1474" s="73" t="str">
        <f t="shared" si="22"/>
        <v/>
      </c>
      <c r="L1474" s="12"/>
    </row>
    <row r="1475" spans="2:12" ht="15.6" x14ac:dyDescent="0.3">
      <c r="B1475" s="34" t="s">
        <v>6304</v>
      </c>
      <c r="C1475" s="14" t="s">
        <v>6305</v>
      </c>
      <c r="D1475" s="13" t="s">
        <v>10045</v>
      </c>
      <c r="E1475" s="13" t="s">
        <v>16</v>
      </c>
      <c r="F1475" s="27">
        <v>3</v>
      </c>
      <c r="G1475" s="40">
        <v>23.64</v>
      </c>
      <c r="H1475" s="13"/>
      <c r="I1475" s="17">
        <f>Таб04_29[[#This Row],[Цена]]*Таб04_29[[#This Row],[Заказ]]</f>
        <v>0</v>
      </c>
      <c r="J1475" s="18" t="s">
        <v>10644</v>
      </c>
      <c r="K1475" s="73" t="str">
        <f t="shared" si="22"/>
        <v/>
      </c>
      <c r="L1475" s="12"/>
    </row>
    <row r="1476" spans="2:12" ht="15.6" x14ac:dyDescent="0.3">
      <c r="B1476" s="34" t="s">
        <v>6306</v>
      </c>
      <c r="C1476" s="14" t="s">
        <v>6305</v>
      </c>
      <c r="D1476" s="13" t="s">
        <v>10045</v>
      </c>
      <c r="E1476" s="13" t="s">
        <v>16</v>
      </c>
      <c r="F1476" s="27">
        <v>3</v>
      </c>
      <c r="G1476" s="40">
        <v>23.64</v>
      </c>
      <c r="H1476" s="13"/>
      <c r="I1476" s="17">
        <f>Таб04_29[[#This Row],[Цена]]*Таб04_29[[#This Row],[Заказ]]</f>
        <v>0</v>
      </c>
      <c r="J1476" s="18" t="s">
        <v>10644</v>
      </c>
      <c r="K1476" s="73" t="str">
        <f t="shared" si="22"/>
        <v/>
      </c>
      <c r="L1476" s="12"/>
    </row>
    <row r="1477" spans="2:12" ht="15.6" x14ac:dyDescent="0.3">
      <c r="B1477" s="34" t="s">
        <v>6307</v>
      </c>
      <c r="C1477" s="14" t="s">
        <v>6308</v>
      </c>
      <c r="D1477" s="13" t="s">
        <v>10220</v>
      </c>
      <c r="E1477" s="13" t="s">
        <v>16</v>
      </c>
      <c r="F1477" s="27">
        <v>3</v>
      </c>
      <c r="G1477" s="40">
        <v>26.25</v>
      </c>
      <c r="H1477" s="13"/>
      <c r="I1477" s="17">
        <f>Таб04_29[[#This Row],[Цена]]*Таб04_29[[#This Row],[Заказ]]</f>
        <v>0</v>
      </c>
      <c r="J1477" s="18" t="s">
        <v>10644</v>
      </c>
      <c r="K1477" s="73" t="str">
        <f t="shared" si="22"/>
        <v/>
      </c>
      <c r="L1477" s="12"/>
    </row>
    <row r="1478" spans="2:12" ht="15.6" x14ac:dyDescent="0.3">
      <c r="B1478" s="34" t="s">
        <v>6309</v>
      </c>
      <c r="C1478" s="14" t="s">
        <v>6308</v>
      </c>
      <c r="D1478" s="13" t="s">
        <v>10220</v>
      </c>
      <c r="E1478" s="13" t="s">
        <v>16</v>
      </c>
      <c r="F1478" s="27">
        <v>3</v>
      </c>
      <c r="G1478" s="40">
        <v>26.25</v>
      </c>
      <c r="H1478" s="13"/>
      <c r="I1478" s="17">
        <f>Таб04_29[[#This Row],[Цена]]*Таб04_29[[#This Row],[Заказ]]</f>
        <v>0</v>
      </c>
      <c r="J1478" s="18" t="s">
        <v>10644</v>
      </c>
      <c r="K1478" s="73" t="str">
        <f t="shared" ref="K1478:K1541" si="23">IF(AND($K$4&gt;0,$K$4&lt;300),"Минимальный заказ по вкладке 300 евро","")</f>
        <v/>
      </c>
      <c r="L1478" s="12"/>
    </row>
    <row r="1479" spans="2:12" ht="15.6" x14ac:dyDescent="0.3">
      <c r="B1479" s="34" t="s">
        <v>6310</v>
      </c>
      <c r="C1479" s="14" t="s">
        <v>6311</v>
      </c>
      <c r="D1479" s="13" t="s">
        <v>10045</v>
      </c>
      <c r="E1479" s="13" t="s">
        <v>16</v>
      </c>
      <c r="F1479" s="27">
        <v>3</v>
      </c>
      <c r="G1479" s="40">
        <v>22.93</v>
      </c>
      <c r="H1479" s="13"/>
      <c r="I1479" s="17">
        <f>Таб04_29[[#This Row],[Цена]]*Таб04_29[[#This Row],[Заказ]]</f>
        <v>0</v>
      </c>
      <c r="J1479" s="18" t="s">
        <v>10644</v>
      </c>
      <c r="K1479" s="73" t="str">
        <f t="shared" si="23"/>
        <v/>
      </c>
      <c r="L1479" s="12"/>
    </row>
    <row r="1480" spans="2:12" ht="15.6" x14ac:dyDescent="0.3">
      <c r="B1480" s="34" t="s">
        <v>6312</v>
      </c>
      <c r="C1480" s="14" t="s">
        <v>6313</v>
      </c>
      <c r="D1480" s="13" t="s">
        <v>10045</v>
      </c>
      <c r="E1480" s="13" t="s">
        <v>16</v>
      </c>
      <c r="F1480" s="27">
        <v>3</v>
      </c>
      <c r="G1480" s="40">
        <v>22.93</v>
      </c>
      <c r="H1480" s="13"/>
      <c r="I1480" s="17">
        <f>Таб04_29[[#This Row],[Цена]]*Таб04_29[[#This Row],[Заказ]]</f>
        <v>0</v>
      </c>
      <c r="J1480" s="18" t="s">
        <v>10644</v>
      </c>
      <c r="K1480" s="73" t="str">
        <f t="shared" si="23"/>
        <v/>
      </c>
      <c r="L1480" s="12"/>
    </row>
    <row r="1481" spans="2:12" ht="15.6" x14ac:dyDescent="0.3">
      <c r="B1481" s="34" t="s">
        <v>6314</v>
      </c>
      <c r="C1481" s="14" t="s">
        <v>6315</v>
      </c>
      <c r="D1481" s="13" t="s">
        <v>10220</v>
      </c>
      <c r="E1481" s="13" t="s">
        <v>16</v>
      </c>
      <c r="F1481" s="27">
        <v>3</v>
      </c>
      <c r="G1481" s="40">
        <v>26.25</v>
      </c>
      <c r="H1481" s="13"/>
      <c r="I1481" s="17">
        <f>Таб04_29[[#This Row],[Цена]]*Таб04_29[[#This Row],[Заказ]]</f>
        <v>0</v>
      </c>
      <c r="J1481" s="18" t="s">
        <v>10644</v>
      </c>
      <c r="K1481" s="73" t="str">
        <f t="shared" si="23"/>
        <v/>
      </c>
      <c r="L1481" s="12"/>
    </row>
    <row r="1482" spans="2:12" ht="15.6" x14ac:dyDescent="0.3">
      <c r="B1482" s="34" t="s">
        <v>6316</v>
      </c>
      <c r="C1482" s="14" t="s">
        <v>6315</v>
      </c>
      <c r="D1482" s="13" t="s">
        <v>10220</v>
      </c>
      <c r="E1482" s="13" t="s">
        <v>16</v>
      </c>
      <c r="F1482" s="27">
        <v>3</v>
      </c>
      <c r="G1482" s="40">
        <v>26.25</v>
      </c>
      <c r="H1482" s="13"/>
      <c r="I1482" s="17">
        <f>Таб04_29[[#This Row],[Цена]]*Таб04_29[[#This Row],[Заказ]]</f>
        <v>0</v>
      </c>
      <c r="J1482" s="18" t="s">
        <v>10644</v>
      </c>
      <c r="K1482" s="73" t="str">
        <f t="shared" si="23"/>
        <v/>
      </c>
      <c r="L1482" s="12"/>
    </row>
    <row r="1483" spans="2:12" ht="15.6" x14ac:dyDescent="0.3">
      <c r="B1483" s="34" t="s">
        <v>6317</v>
      </c>
      <c r="C1483" s="14" t="s">
        <v>6318</v>
      </c>
      <c r="D1483" s="13" t="s">
        <v>10548</v>
      </c>
      <c r="E1483" s="13" t="s">
        <v>16</v>
      </c>
      <c r="F1483" s="27">
        <v>1</v>
      </c>
      <c r="G1483" s="40">
        <v>15.47</v>
      </c>
      <c r="H1483" s="13"/>
      <c r="I1483" s="17">
        <f>Таб04_29[[#This Row],[Цена]]*Таб04_29[[#This Row],[Заказ]]</f>
        <v>0</v>
      </c>
      <c r="J1483" s="18" t="s">
        <v>10644</v>
      </c>
      <c r="K1483" s="73" t="str">
        <f t="shared" si="23"/>
        <v/>
      </c>
      <c r="L1483" s="12"/>
    </row>
    <row r="1484" spans="2:12" ht="15.6" x14ac:dyDescent="0.3">
      <c r="B1484" s="34" t="s">
        <v>6319</v>
      </c>
      <c r="C1484" s="14" t="s">
        <v>6320</v>
      </c>
      <c r="D1484" s="13" t="s">
        <v>10220</v>
      </c>
      <c r="E1484" s="13" t="s">
        <v>16</v>
      </c>
      <c r="F1484" s="27">
        <v>3</v>
      </c>
      <c r="G1484" s="40">
        <v>26.25</v>
      </c>
      <c r="H1484" s="13"/>
      <c r="I1484" s="17">
        <f>Таб04_29[[#This Row],[Цена]]*Таб04_29[[#This Row],[Заказ]]</f>
        <v>0</v>
      </c>
      <c r="J1484" s="18" t="s">
        <v>10644</v>
      </c>
      <c r="K1484" s="73" t="str">
        <f t="shared" si="23"/>
        <v/>
      </c>
      <c r="L1484" s="12"/>
    </row>
    <row r="1485" spans="2:12" ht="15.6" x14ac:dyDescent="0.3">
      <c r="B1485" s="34" t="s">
        <v>6321</v>
      </c>
      <c r="C1485" s="14" t="s">
        <v>6322</v>
      </c>
      <c r="D1485" s="13" t="s">
        <v>10548</v>
      </c>
      <c r="E1485" s="13" t="s">
        <v>16</v>
      </c>
      <c r="F1485" s="27">
        <v>1</v>
      </c>
      <c r="G1485" s="40">
        <v>15.47</v>
      </c>
      <c r="H1485" s="13"/>
      <c r="I1485" s="17">
        <f>Таб04_29[[#This Row],[Цена]]*Таб04_29[[#This Row],[Заказ]]</f>
        <v>0</v>
      </c>
      <c r="J1485" s="18" t="s">
        <v>10644</v>
      </c>
      <c r="K1485" s="73" t="str">
        <f t="shared" si="23"/>
        <v/>
      </c>
      <c r="L1485" s="12"/>
    </row>
    <row r="1486" spans="2:12" ht="15.6" x14ac:dyDescent="0.3">
      <c r="B1486" s="34" t="s">
        <v>6323</v>
      </c>
      <c r="C1486" s="14" t="s">
        <v>6324</v>
      </c>
      <c r="D1486" s="13" t="s">
        <v>10045</v>
      </c>
      <c r="E1486" s="13" t="s">
        <v>16</v>
      </c>
      <c r="F1486" s="27">
        <v>3</v>
      </c>
      <c r="G1486" s="40">
        <v>23.64</v>
      </c>
      <c r="H1486" s="13"/>
      <c r="I1486" s="17">
        <f>Таб04_29[[#This Row],[Цена]]*Таб04_29[[#This Row],[Заказ]]</f>
        <v>0</v>
      </c>
      <c r="J1486" s="18" t="s">
        <v>10644</v>
      </c>
      <c r="K1486" s="73" t="str">
        <f t="shared" si="23"/>
        <v/>
      </c>
      <c r="L1486" s="12"/>
    </row>
    <row r="1487" spans="2:12" ht="15.6" x14ac:dyDescent="0.3">
      <c r="B1487" s="34" t="s">
        <v>6327</v>
      </c>
      <c r="C1487" s="14" t="s">
        <v>6328</v>
      </c>
      <c r="D1487" s="13" t="s">
        <v>10197</v>
      </c>
      <c r="E1487" s="13" t="s">
        <v>16</v>
      </c>
      <c r="F1487" s="27">
        <v>1</v>
      </c>
      <c r="G1487" s="40">
        <v>75.709999999999994</v>
      </c>
      <c r="H1487" s="13"/>
      <c r="I1487" s="17">
        <f>Таб04_29[[#This Row],[Цена]]*Таб04_29[[#This Row],[Заказ]]</f>
        <v>0</v>
      </c>
      <c r="J1487" s="18" t="s">
        <v>10644</v>
      </c>
      <c r="K1487" s="73" t="str">
        <f t="shared" si="23"/>
        <v/>
      </c>
      <c r="L1487" s="12"/>
    </row>
    <row r="1488" spans="2:12" ht="15.6" x14ac:dyDescent="0.3">
      <c r="B1488" s="34" t="s">
        <v>6325</v>
      </c>
      <c r="C1488" s="14" t="s">
        <v>6326</v>
      </c>
      <c r="D1488" s="13" t="s">
        <v>10045</v>
      </c>
      <c r="E1488" s="13" t="s">
        <v>16</v>
      </c>
      <c r="F1488" s="27">
        <v>3</v>
      </c>
      <c r="G1488" s="40">
        <v>22.93</v>
      </c>
      <c r="H1488" s="13"/>
      <c r="I1488" s="17">
        <f>Таб04_29[[#This Row],[Цена]]*Таб04_29[[#This Row],[Заказ]]</f>
        <v>0</v>
      </c>
      <c r="J1488" s="18" t="s">
        <v>10644</v>
      </c>
      <c r="K1488" s="73" t="str">
        <f t="shared" si="23"/>
        <v/>
      </c>
      <c r="L1488" s="12"/>
    </row>
    <row r="1489" spans="2:12" ht="15.6" x14ac:dyDescent="0.3">
      <c r="B1489" s="34" t="s">
        <v>6329</v>
      </c>
      <c r="C1489" s="14" t="s">
        <v>6330</v>
      </c>
      <c r="D1489" s="13" t="s">
        <v>10045</v>
      </c>
      <c r="E1489" s="13" t="s">
        <v>16</v>
      </c>
      <c r="F1489" s="27">
        <v>3</v>
      </c>
      <c r="G1489" s="40">
        <v>23.64</v>
      </c>
      <c r="H1489" s="13"/>
      <c r="I1489" s="17">
        <f>Таб04_29[[#This Row],[Цена]]*Таб04_29[[#This Row],[Заказ]]</f>
        <v>0</v>
      </c>
      <c r="J1489" s="18" t="s">
        <v>10644</v>
      </c>
      <c r="K1489" s="73" t="str">
        <f t="shared" si="23"/>
        <v/>
      </c>
      <c r="L1489" s="12"/>
    </row>
    <row r="1490" spans="2:12" ht="15.6" x14ac:dyDescent="0.3">
      <c r="B1490" s="34" t="s">
        <v>6331</v>
      </c>
      <c r="C1490" s="14" t="s">
        <v>6330</v>
      </c>
      <c r="D1490" s="13" t="s">
        <v>10045</v>
      </c>
      <c r="E1490" s="13" t="s">
        <v>16</v>
      </c>
      <c r="F1490" s="27">
        <v>3</v>
      </c>
      <c r="G1490" s="40">
        <v>23.64</v>
      </c>
      <c r="H1490" s="13"/>
      <c r="I1490" s="17">
        <f>Таб04_29[[#This Row],[Цена]]*Таб04_29[[#This Row],[Заказ]]</f>
        <v>0</v>
      </c>
      <c r="J1490" s="18" t="s">
        <v>10644</v>
      </c>
      <c r="K1490" s="73" t="str">
        <f t="shared" si="23"/>
        <v/>
      </c>
      <c r="L1490" s="12"/>
    </row>
    <row r="1491" spans="2:12" ht="15.6" x14ac:dyDescent="0.3">
      <c r="B1491" s="34" t="s">
        <v>6332</v>
      </c>
      <c r="C1491" s="14" t="s">
        <v>6333</v>
      </c>
      <c r="D1491" s="13" t="s">
        <v>10220</v>
      </c>
      <c r="E1491" s="13" t="s">
        <v>16</v>
      </c>
      <c r="F1491" s="27">
        <v>3</v>
      </c>
      <c r="G1491" s="40">
        <v>26.25</v>
      </c>
      <c r="H1491" s="13"/>
      <c r="I1491" s="17">
        <f>Таб04_29[[#This Row],[Цена]]*Таб04_29[[#This Row],[Заказ]]</f>
        <v>0</v>
      </c>
      <c r="J1491" s="18" t="s">
        <v>10644</v>
      </c>
      <c r="K1491" s="73" t="str">
        <f t="shared" si="23"/>
        <v/>
      </c>
      <c r="L1491" s="12"/>
    </row>
    <row r="1492" spans="2:12" ht="15.6" x14ac:dyDescent="0.3">
      <c r="B1492" s="34" t="s">
        <v>6334</v>
      </c>
      <c r="C1492" s="14" t="s">
        <v>6335</v>
      </c>
      <c r="D1492" s="13" t="s">
        <v>10045</v>
      </c>
      <c r="E1492" s="13" t="s">
        <v>16</v>
      </c>
      <c r="F1492" s="27">
        <v>3</v>
      </c>
      <c r="G1492" s="40">
        <v>22.93</v>
      </c>
      <c r="H1492" s="13"/>
      <c r="I1492" s="17">
        <f>Таб04_29[[#This Row],[Цена]]*Таб04_29[[#This Row],[Заказ]]</f>
        <v>0</v>
      </c>
      <c r="J1492" s="18" t="s">
        <v>10644</v>
      </c>
      <c r="K1492" s="73" t="str">
        <f t="shared" si="23"/>
        <v/>
      </c>
      <c r="L1492" s="12"/>
    </row>
    <row r="1493" spans="2:12" ht="15.6" x14ac:dyDescent="0.3">
      <c r="B1493" s="34" t="s">
        <v>6194</v>
      </c>
      <c r="C1493" s="14" t="s">
        <v>6195</v>
      </c>
      <c r="D1493" s="13" t="s">
        <v>10045</v>
      </c>
      <c r="E1493" s="13" t="s">
        <v>16</v>
      </c>
      <c r="F1493" s="27">
        <v>3</v>
      </c>
      <c r="G1493" s="40">
        <v>23.64</v>
      </c>
      <c r="H1493" s="13"/>
      <c r="I1493" s="17">
        <f>Таб04_29[[#This Row],[Цена]]*Таб04_29[[#This Row],[Заказ]]</f>
        <v>0</v>
      </c>
      <c r="J1493" s="18" t="s">
        <v>10644</v>
      </c>
      <c r="K1493" s="73" t="str">
        <f t="shared" si="23"/>
        <v/>
      </c>
      <c r="L1493" s="12"/>
    </row>
    <row r="1494" spans="2:12" ht="15.6" x14ac:dyDescent="0.3">
      <c r="B1494" s="34" t="s">
        <v>6196</v>
      </c>
      <c r="C1494" s="14" t="s">
        <v>6197</v>
      </c>
      <c r="D1494" s="13" t="s">
        <v>10045</v>
      </c>
      <c r="E1494" s="13" t="s">
        <v>16</v>
      </c>
      <c r="F1494" s="27">
        <v>3</v>
      </c>
      <c r="G1494" s="40">
        <v>23.64</v>
      </c>
      <c r="H1494" s="13"/>
      <c r="I1494" s="17">
        <f>Таб04_29[[#This Row],[Цена]]*Таб04_29[[#This Row],[Заказ]]</f>
        <v>0</v>
      </c>
      <c r="J1494" s="18" t="s">
        <v>10644</v>
      </c>
      <c r="K1494" s="73" t="str">
        <f t="shared" si="23"/>
        <v/>
      </c>
      <c r="L1494" s="12"/>
    </row>
    <row r="1495" spans="2:12" ht="15.6" x14ac:dyDescent="0.3">
      <c r="B1495" s="34" t="s">
        <v>6198</v>
      </c>
      <c r="C1495" s="14" t="s">
        <v>6199</v>
      </c>
      <c r="D1495" s="13" t="s">
        <v>10546</v>
      </c>
      <c r="E1495" s="13" t="s">
        <v>16</v>
      </c>
      <c r="F1495" s="27">
        <v>5</v>
      </c>
      <c r="G1495" s="40">
        <v>17.13</v>
      </c>
      <c r="H1495" s="13"/>
      <c r="I1495" s="17">
        <f>Таб04_29[[#This Row],[Цена]]*Таб04_29[[#This Row],[Заказ]]</f>
        <v>0</v>
      </c>
      <c r="J1495" s="18" t="s">
        <v>10644</v>
      </c>
      <c r="K1495" s="73" t="str">
        <f t="shared" si="23"/>
        <v/>
      </c>
      <c r="L1495" s="12"/>
    </row>
    <row r="1496" spans="2:12" ht="15.6" x14ac:dyDescent="0.3">
      <c r="B1496" s="34" t="s">
        <v>6202</v>
      </c>
      <c r="C1496" s="14" t="s">
        <v>6203</v>
      </c>
      <c r="D1496" s="13" t="s">
        <v>10045</v>
      </c>
      <c r="E1496" s="13" t="s">
        <v>16</v>
      </c>
      <c r="F1496" s="27">
        <v>3</v>
      </c>
      <c r="G1496" s="40">
        <v>23.64</v>
      </c>
      <c r="H1496" s="13"/>
      <c r="I1496" s="17">
        <f>Таб04_29[[#This Row],[Цена]]*Таб04_29[[#This Row],[Заказ]]</f>
        <v>0</v>
      </c>
      <c r="J1496" s="18" t="s">
        <v>10644</v>
      </c>
      <c r="K1496" s="73" t="str">
        <f t="shared" si="23"/>
        <v/>
      </c>
      <c r="L1496" s="12"/>
    </row>
    <row r="1497" spans="2:12" ht="15.6" x14ac:dyDescent="0.3">
      <c r="B1497" s="34" t="s">
        <v>6200</v>
      </c>
      <c r="C1497" s="14" t="s">
        <v>6201</v>
      </c>
      <c r="D1497" s="13" t="s">
        <v>10220</v>
      </c>
      <c r="E1497" s="13" t="s">
        <v>16</v>
      </c>
      <c r="F1497" s="27">
        <v>3</v>
      </c>
      <c r="G1497" s="40">
        <v>26.96</v>
      </c>
      <c r="H1497" s="13"/>
      <c r="I1497" s="17">
        <f>Таб04_29[[#This Row],[Цена]]*Таб04_29[[#This Row],[Заказ]]</f>
        <v>0</v>
      </c>
      <c r="J1497" s="18" t="s">
        <v>10644</v>
      </c>
      <c r="K1497" s="73" t="str">
        <f t="shared" si="23"/>
        <v/>
      </c>
      <c r="L1497" s="12"/>
    </row>
    <row r="1498" spans="2:12" ht="15.6" x14ac:dyDescent="0.3">
      <c r="B1498" s="34" t="s">
        <v>6204</v>
      </c>
      <c r="C1498" s="14" t="s">
        <v>6205</v>
      </c>
      <c r="D1498" s="13" t="s">
        <v>10220</v>
      </c>
      <c r="E1498" s="13" t="s">
        <v>16</v>
      </c>
      <c r="F1498" s="27">
        <v>3</v>
      </c>
      <c r="G1498" s="40">
        <v>29.79</v>
      </c>
      <c r="H1498" s="13"/>
      <c r="I1498" s="17">
        <f>Таб04_29[[#This Row],[Цена]]*Таб04_29[[#This Row],[Заказ]]</f>
        <v>0</v>
      </c>
      <c r="J1498" s="18" t="s">
        <v>10644</v>
      </c>
      <c r="K1498" s="73" t="str">
        <f t="shared" si="23"/>
        <v/>
      </c>
      <c r="L1498" s="12"/>
    </row>
    <row r="1499" spans="2:12" ht="15.6" x14ac:dyDescent="0.3">
      <c r="B1499" s="34" t="s">
        <v>6206</v>
      </c>
      <c r="C1499" s="14" t="s">
        <v>6207</v>
      </c>
      <c r="D1499" s="13" t="s">
        <v>10045</v>
      </c>
      <c r="E1499" s="13" t="s">
        <v>16</v>
      </c>
      <c r="F1499" s="27">
        <v>3</v>
      </c>
      <c r="G1499" s="40">
        <v>22.93</v>
      </c>
      <c r="H1499" s="13"/>
      <c r="I1499" s="17">
        <f>Таб04_29[[#This Row],[Цена]]*Таб04_29[[#This Row],[Заказ]]</f>
        <v>0</v>
      </c>
      <c r="J1499" s="18" t="s">
        <v>10644</v>
      </c>
      <c r="K1499" s="73" t="str">
        <f t="shared" si="23"/>
        <v/>
      </c>
      <c r="L1499" s="12"/>
    </row>
    <row r="1500" spans="2:12" ht="15.6" x14ac:dyDescent="0.3">
      <c r="B1500" s="34" t="s">
        <v>6208</v>
      </c>
      <c r="C1500" s="14" t="s">
        <v>6209</v>
      </c>
      <c r="D1500" s="13" t="s">
        <v>10220</v>
      </c>
      <c r="E1500" s="13" t="s">
        <v>16</v>
      </c>
      <c r="F1500" s="27">
        <v>3</v>
      </c>
      <c r="G1500" s="40">
        <v>26.25</v>
      </c>
      <c r="H1500" s="13"/>
      <c r="I1500" s="17">
        <f>Таб04_29[[#This Row],[Цена]]*Таб04_29[[#This Row],[Заказ]]</f>
        <v>0</v>
      </c>
      <c r="J1500" s="18" t="s">
        <v>10644</v>
      </c>
      <c r="K1500" s="73" t="str">
        <f t="shared" si="23"/>
        <v/>
      </c>
      <c r="L1500" s="12"/>
    </row>
    <row r="1501" spans="2:12" ht="15.6" x14ac:dyDescent="0.3">
      <c r="B1501" s="34" t="s">
        <v>6210</v>
      </c>
      <c r="C1501" s="14" t="s">
        <v>6211</v>
      </c>
      <c r="D1501" s="13" t="s">
        <v>10220</v>
      </c>
      <c r="E1501" s="13" t="s">
        <v>16</v>
      </c>
      <c r="F1501" s="27">
        <v>3</v>
      </c>
      <c r="G1501" s="40">
        <v>26.96</v>
      </c>
      <c r="H1501" s="13"/>
      <c r="I1501" s="17">
        <f>Таб04_29[[#This Row],[Цена]]*Таб04_29[[#This Row],[Заказ]]</f>
        <v>0</v>
      </c>
      <c r="J1501" s="18" t="s">
        <v>10644</v>
      </c>
      <c r="K1501" s="73" t="str">
        <f t="shared" si="23"/>
        <v/>
      </c>
      <c r="L1501" s="12"/>
    </row>
    <row r="1502" spans="2:12" ht="15.6" x14ac:dyDescent="0.3">
      <c r="B1502" s="34" t="s">
        <v>6212</v>
      </c>
      <c r="C1502" s="14" t="s">
        <v>6213</v>
      </c>
      <c r="D1502" s="13" t="s">
        <v>10220</v>
      </c>
      <c r="E1502" s="13" t="s">
        <v>16</v>
      </c>
      <c r="F1502" s="27">
        <v>3</v>
      </c>
      <c r="G1502" s="40">
        <v>26.96</v>
      </c>
      <c r="H1502" s="13"/>
      <c r="I1502" s="17">
        <f>Таб04_29[[#This Row],[Цена]]*Таб04_29[[#This Row],[Заказ]]</f>
        <v>0</v>
      </c>
      <c r="J1502" s="18" t="s">
        <v>10644</v>
      </c>
      <c r="K1502" s="73" t="str">
        <f t="shared" si="23"/>
        <v/>
      </c>
      <c r="L1502" s="12"/>
    </row>
    <row r="1503" spans="2:12" ht="15.6" x14ac:dyDescent="0.3">
      <c r="B1503" s="34" t="s">
        <v>6214</v>
      </c>
      <c r="C1503" s="14" t="s">
        <v>6215</v>
      </c>
      <c r="D1503" s="13" t="s">
        <v>10220</v>
      </c>
      <c r="E1503" s="13" t="s">
        <v>16</v>
      </c>
      <c r="F1503" s="27">
        <v>3</v>
      </c>
      <c r="G1503" s="40">
        <v>26.96</v>
      </c>
      <c r="H1503" s="13"/>
      <c r="I1503" s="17">
        <f>Таб04_29[[#This Row],[Цена]]*Таб04_29[[#This Row],[Заказ]]</f>
        <v>0</v>
      </c>
      <c r="J1503" s="18" t="s">
        <v>10644</v>
      </c>
      <c r="K1503" s="73" t="str">
        <f t="shared" si="23"/>
        <v/>
      </c>
      <c r="L1503" s="12"/>
    </row>
    <row r="1504" spans="2:12" ht="15.6" x14ac:dyDescent="0.3">
      <c r="B1504" s="34" t="s">
        <v>6224</v>
      </c>
      <c r="C1504" s="14" t="s">
        <v>6225</v>
      </c>
      <c r="D1504" s="13" t="s">
        <v>10045</v>
      </c>
      <c r="E1504" s="13" t="s">
        <v>16</v>
      </c>
      <c r="F1504" s="27">
        <v>3</v>
      </c>
      <c r="G1504" s="40">
        <v>23.64</v>
      </c>
      <c r="H1504" s="13"/>
      <c r="I1504" s="17">
        <f>Таб04_29[[#This Row],[Цена]]*Таб04_29[[#This Row],[Заказ]]</f>
        <v>0</v>
      </c>
      <c r="J1504" s="18" t="s">
        <v>10644</v>
      </c>
      <c r="K1504" s="73" t="str">
        <f t="shared" si="23"/>
        <v/>
      </c>
      <c r="L1504" s="12"/>
    </row>
    <row r="1505" spans="2:12" ht="15.6" x14ac:dyDescent="0.3">
      <c r="B1505" s="34" t="s">
        <v>5955</v>
      </c>
      <c r="C1505" s="14" t="s">
        <v>5956</v>
      </c>
      <c r="D1505" s="13" t="s">
        <v>10045</v>
      </c>
      <c r="E1505" s="13" t="s">
        <v>16</v>
      </c>
      <c r="F1505" s="27">
        <v>3</v>
      </c>
      <c r="G1505" s="40">
        <v>23.64</v>
      </c>
      <c r="H1505" s="13"/>
      <c r="I1505" s="17">
        <f>Таб04_29[[#This Row],[Цена]]*Таб04_29[[#This Row],[Заказ]]</f>
        <v>0</v>
      </c>
      <c r="J1505" s="18" t="s">
        <v>10644</v>
      </c>
      <c r="K1505" s="73" t="str">
        <f t="shared" si="23"/>
        <v/>
      </c>
      <c r="L1505" s="12"/>
    </row>
    <row r="1506" spans="2:12" ht="15.6" x14ac:dyDescent="0.3">
      <c r="B1506" s="34" t="s">
        <v>6216</v>
      </c>
      <c r="C1506" s="14" t="s">
        <v>6217</v>
      </c>
      <c r="D1506" s="13" t="s">
        <v>10220</v>
      </c>
      <c r="E1506" s="13" t="s">
        <v>16</v>
      </c>
      <c r="F1506" s="27">
        <v>3</v>
      </c>
      <c r="G1506" s="40">
        <v>26.96</v>
      </c>
      <c r="H1506" s="13"/>
      <c r="I1506" s="17">
        <f>Таб04_29[[#This Row],[Цена]]*Таб04_29[[#This Row],[Заказ]]</f>
        <v>0</v>
      </c>
      <c r="J1506" s="18" t="s">
        <v>10644</v>
      </c>
      <c r="K1506" s="73" t="str">
        <f t="shared" si="23"/>
        <v/>
      </c>
      <c r="L1506" s="12"/>
    </row>
    <row r="1507" spans="2:12" ht="15.6" x14ac:dyDescent="0.3">
      <c r="B1507" s="34" t="s">
        <v>6218</v>
      </c>
      <c r="C1507" s="14" t="s">
        <v>6219</v>
      </c>
      <c r="D1507" s="13" t="s">
        <v>10220</v>
      </c>
      <c r="E1507" s="13" t="s">
        <v>16</v>
      </c>
      <c r="F1507" s="27">
        <v>3</v>
      </c>
      <c r="G1507" s="40">
        <v>26.96</v>
      </c>
      <c r="H1507" s="13"/>
      <c r="I1507" s="17">
        <f>Таб04_29[[#This Row],[Цена]]*Таб04_29[[#This Row],[Заказ]]</f>
        <v>0</v>
      </c>
      <c r="J1507" s="18" t="s">
        <v>10644</v>
      </c>
      <c r="K1507" s="73" t="str">
        <f t="shared" si="23"/>
        <v/>
      </c>
      <c r="L1507" s="12"/>
    </row>
    <row r="1508" spans="2:12" ht="15.6" x14ac:dyDescent="0.3">
      <c r="B1508" s="34" t="s">
        <v>6220</v>
      </c>
      <c r="C1508" s="14" t="s">
        <v>6221</v>
      </c>
      <c r="D1508" s="13" t="s">
        <v>10045</v>
      </c>
      <c r="E1508" s="13" t="s">
        <v>16</v>
      </c>
      <c r="F1508" s="27">
        <v>3</v>
      </c>
      <c r="G1508" s="40">
        <v>23.64</v>
      </c>
      <c r="H1508" s="13"/>
      <c r="I1508" s="17">
        <f>Таб04_29[[#This Row],[Цена]]*Таб04_29[[#This Row],[Заказ]]</f>
        <v>0</v>
      </c>
      <c r="J1508" s="18" t="s">
        <v>10644</v>
      </c>
      <c r="K1508" s="73" t="str">
        <f t="shared" si="23"/>
        <v/>
      </c>
      <c r="L1508" s="12"/>
    </row>
    <row r="1509" spans="2:12" ht="15.6" x14ac:dyDescent="0.3">
      <c r="B1509" s="34" t="s">
        <v>6336</v>
      </c>
      <c r="C1509" s="14" t="s">
        <v>6337</v>
      </c>
      <c r="D1509" s="13" t="s">
        <v>10220</v>
      </c>
      <c r="E1509" s="13" t="s">
        <v>16</v>
      </c>
      <c r="F1509" s="27">
        <v>3</v>
      </c>
      <c r="G1509" s="40">
        <v>26.25</v>
      </c>
      <c r="H1509" s="13"/>
      <c r="I1509" s="17">
        <f>Таб04_29[[#This Row],[Цена]]*Таб04_29[[#This Row],[Заказ]]</f>
        <v>0</v>
      </c>
      <c r="J1509" s="18" t="s">
        <v>10644</v>
      </c>
      <c r="K1509" s="73" t="str">
        <f t="shared" si="23"/>
        <v/>
      </c>
      <c r="L1509" s="12"/>
    </row>
    <row r="1510" spans="2:12" ht="15.6" x14ac:dyDescent="0.3">
      <c r="B1510" s="34" t="s">
        <v>6338</v>
      </c>
      <c r="C1510" s="14" t="s">
        <v>6339</v>
      </c>
      <c r="D1510" s="13" t="s">
        <v>10220</v>
      </c>
      <c r="E1510" s="13" t="s">
        <v>16</v>
      </c>
      <c r="F1510" s="27">
        <v>3</v>
      </c>
      <c r="G1510" s="40">
        <v>26.25</v>
      </c>
      <c r="H1510" s="13"/>
      <c r="I1510" s="17">
        <f>Таб04_29[[#This Row],[Цена]]*Таб04_29[[#This Row],[Заказ]]</f>
        <v>0</v>
      </c>
      <c r="J1510" s="18" t="s">
        <v>10644</v>
      </c>
      <c r="K1510" s="73" t="str">
        <f t="shared" si="23"/>
        <v/>
      </c>
      <c r="L1510" s="12"/>
    </row>
    <row r="1511" spans="2:12" ht="15.6" x14ac:dyDescent="0.3">
      <c r="B1511" s="34" t="s">
        <v>6340</v>
      </c>
      <c r="C1511" s="14" t="s">
        <v>6341</v>
      </c>
      <c r="D1511" s="13" t="s">
        <v>10045</v>
      </c>
      <c r="E1511" s="13" t="s">
        <v>16</v>
      </c>
      <c r="F1511" s="27">
        <v>3</v>
      </c>
      <c r="G1511" s="40">
        <v>23.64</v>
      </c>
      <c r="H1511" s="13"/>
      <c r="I1511" s="17">
        <f>Таб04_29[[#This Row],[Цена]]*Таб04_29[[#This Row],[Заказ]]</f>
        <v>0</v>
      </c>
      <c r="J1511" s="18" t="s">
        <v>10644</v>
      </c>
      <c r="K1511" s="73" t="str">
        <f t="shared" si="23"/>
        <v/>
      </c>
      <c r="L1511" s="12"/>
    </row>
    <row r="1512" spans="2:12" ht="15.6" x14ac:dyDescent="0.3">
      <c r="B1512" s="34" t="s">
        <v>6342</v>
      </c>
      <c r="C1512" s="14" t="s">
        <v>6343</v>
      </c>
      <c r="D1512" s="13" t="s">
        <v>10220</v>
      </c>
      <c r="E1512" s="13" t="s">
        <v>16</v>
      </c>
      <c r="F1512" s="27">
        <v>3</v>
      </c>
      <c r="G1512" s="40">
        <v>27.31</v>
      </c>
      <c r="H1512" s="13"/>
      <c r="I1512" s="17">
        <f>Таб04_29[[#This Row],[Цена]]*Таб04_29[[#This Row],[Заказ]]</f>
        <v>0</v>
      </c>
      <c r="J1512" s="18" t="s">
        <v>10644</v>
      </c>
      <c r="K1512" s="73" t="str">
        <f t="shared" si="23"/>
        <v/>
      </c>
      <c r="L1512" s="12"/>
    </row>
    <row r="1513" spans="2:12" ht="15.6" x14ac:dyDescent="0.3">
      <c r="B1513" s="34" t="s">
        <v>6344</v>
      </c>
      <c r="C1513" s="14" t="s">
        <v>6345</v>
      </c>
      <c r="D1513" s="13" t="s">
        <v>10548</v>
      </c>
      <c r="E1513" s="13" t="s">
        <v>16</v>
      </c>
      <c r="F1513" s="27">
        <v>1</v>
      </c>
      <c r="G1513" s="40">
        <v>15.47</v>
      </c>
      <c r="H1513" s="13"/>
      <c r="I1513" s="17">
        <f>Таб04_29[[#This Row],[Цена]]*Таб04_29[[#This Row],[Заказ]]</f>
        <v>0</v>
      </c>
      <c r="J1513" s="18" t="s">
        <v>10644</v>
      </c>
      <c r="K1513" s="73" t="str">
        <f t="shared" si="23"/>
        <v/>
      </c>
      <c r="L1513" s="12"/>
    </row>
    <row r="1514" spans="2:12" ht="15.6" x14ac:dyDescent="0.3">
      <c r="B1514" s="34" t="s">
        <v>6346</v>
      </c>
      <c r="C1514" s="14" t="s">
        <v>6347</v>
      </c>
      <c r="D1514" s="13" t="s">
        <v>10045</v>
      </c>
      <c r="E1514" s="13" t="s">
        <v>16</v>
      </c>
      <c r="F1514" s="27">
        <v>3</v>
      </c>
      <c r="G1514" s="40">
        <v>22.93</v>
      </c>
      <c r="H1514" s="13"/>
      <c r="I1514" s="17">
        <f>Таб04_29[[#This Row],[Цена]]*Таб04_29[[#This Row],[Заказ]]</f>
        <v>0</v>
      </c>
      <c r="J1514" s="18" t="s">
        <v>10644</v>
      </c>
      <c r="K1514" s="73" t="str">
        <f t="shared" si="23"/>
        <v/>
      </c>
      <c r="L1514" s="12"/>
    </row>
    <row r="1515" spans="2:12" ht="15.6" x14ac:dyDescent="0.3">
      <c r="B1515" s="34" t="s">
        <v>6348</v>
      </c>
      <c r="C1515" s="14" t="s">
        <v>6349</v>
      </c>
      <c r="D1515" s="13" t="s">
        <v>10045</v>
      </c>
      <c r="E1515" s="13" t="s">
        <v>16</v>
      </c>
      <c r="F1515" s="27">
        <v>3</v>
      </c>
      <c r="G1515" s="40">
        <v>22.93</v>
      </c>
      <c r="H1515" s="13"/>
      <c r="I1515" s="17">
        <f>Таб04_29[[#This Row],[Цена]]*Таб04_29[[#This Row],[Заказ]]</f>
        <v>0</v>
      </c>
      <c r="J1515" s="18" t="s">
        <v>10644</v>
      </c>
      <c r="K1515" s="73" t="str">
        <f t="shared" si="23"/>
        <v/>
      </c>
      <c r="L1515" s="12"/>
    </row>
    <row r="1516" spans="2:12" ht="15.6" x14ac:dyDescent="0.3">
      <c r="B1516" s="34" t="s">
        <v>6350</v>
      </c>
      <c r="C1516" s="14" t="s">
        <v>6351</v>
      </c>
      <c r="D1516" s="13" t="s">
        <v>10548</v>
      </c>
      <c r="E1516" s="13" t="s">
        <v>16</v>
      </c>
      <c r="F1516" s="27">
        <v>1</v>
      </c>
      <c r="G1516" s="40">
        <v>15.47</v>
      </c>
      <c r="H1516" s="13"/>
      <c r="I1516" s="17">
        <f>Таб04_29[[#This Row],[Цена]]*Таб04_29[[#This Row],[Заказ]]</f>
        <v>0</v>
      </c>
      <c r="J1516" s="18" t="s">
        <v>10644</v>
      </c>
      <c r="K1516" s="73" t="str">
        <f t="shared" si="23"/>
        <v/>
      </c>
      <c r="L1516" s="12"/>
    </row>
    <row r="1517" spans="2:12" ht="15.6" x14ac:dyDescent="0.3">
      <c r="B1517" s="34" t="s">
        <v>6126</v>
      </c>
      <c r="C1517" s="14" t="s">
        <v>6127</v>
      </c>
      <c r="D1517" s="13" t="s">
        <v>10220</v>
      </c>
      <c r="E1517" s="13" t="s">
        <v>16</v>
      </c>
      <c r="F1517" s="27">
        <v>3</v>
      </c>
      <c r="G1517" s="40">
        <v>26.25</v>
      </c>
      <c r="H1517" s="13"/>
      <c r="I1517" s="17">
        <f>Таб04_29[[#This Row],[Цена]]*Таб04_29[[#This Row],[Заказ]]</f>
        <v>0</v>
      </c>
      <c r="J1517" s="18" t="s">
        <v>10644</v>
      </c>
      <c r="K1517" s="73" t="str">
        <f t="shared" si="23"/>
        <v/>
      </c>
      <c r="L1517" s="12"/>
    </row>
    <row r="1518" spans="2:12" ht="15.6" x14ac:dyDescent="0.3">
      <c r="B1518" s="34" t="s">
        <v>6128</v>
      </c>
      <c r="C1518" s="14" t="s">
        <v>6129</v>
      </c>
      <c r="D1518" s="13" t="s">
        <v>10220</v>
      </c>
      <c r="E1518" s="13" t="s">
        <v>16</v>
      </c>
      <c r="F1518" s="27">
        <v>3</v>
      </c>
      <c r="G1518" s="40">
        <v>26.96</v>
      </c>
      <c r="H1518" s="13"/>
      <c r="I1518" s="17">
        <f>Таб04_29[[#This Row],[Цена]]*Таб04_29[[#This Row],[Заказ]]</f>
        <v>0</v>
      </c>
      <c r="J1518" s="18" t="s">
        <v>10644</v>
      </c>
      <c r="K1518" s="73" t="str">
        <f t="shared" si="23"/>
        <v/>
      </c>
      <c r="L1518" s="12"/>
    </row>
    <row r="1519" spans="2:12" ht="15.6" x14ac:dyDescent="0.3">
      <c r="B1519" s="34" t="s">
        <v>6130</v>
      </c>
      <c r="C1519" s="14" t="s">
        <v>6131</v>
      </c>
      <c r="D1519" s="13" t="s">
        <v>10220</v>
      </c>
      <c r="E1519" s="13" t="s">
        <v>16</v>
      </c>
      <c r="F1519" s="27">
        <v>3</v>
      </c>
      <c r="G1519" s="40">
        <v>28.38</v>
      </c>
      <c r="H1519" s="13"/>
      <c r="I1519" s="17">
        <f>Таб04_29[[#This Row],[Цена]]*Таб04_29[[#This Row],[Заказ]]</f>
        <v>0</v>
      </c>
      <c r="J1519" s="18" t="s">
        <v>10644</v>
      </c>
      <c r="K1519" s="73" t="str">
        <f t="shared" si="23"/>
        <v/>
      </c>
      <c r="L1519" s="12"/>
    </row>
    <row r="1520" spans="2:12" ht="15.6" x14ac:dyDescent="0.3">
      <c r="B1520" s="34" t="s">
        <v>6132</v>
      </c>
      <c r="C1520" s="14" t="s">
        <v>6133</v>
      </c>
      <c r="D1520" s="13" t="s">
        <v>10045</v>
      </c>
      <c r="E1520" s="13" t="s">
        <v>16</v>
      </c>
      <c r="F1520" s="27">
        <v>3</v>
      </c>
      <c r="G1520" s="40">
        <v>23.64</v>
      </c>
      <c r="H1520" s="13"/>
      <c r="I1520" s="17">
        <f>Таб04_29[[#This Row],[Цена]]*Таб04_29[[#This Row],[Заказ]]</f>
        <v>0</v>
      </c>
      <c r="J1520" s="18" t="s">
        <v>10644</v>
      </c>
      <c r="K1520" s="73" t="str">
        <f t="shared" si="23"/>
        <v/>
      </c>
      <c r="L1520" s="12"/>
    </row>
    <row r="1521" spans="2:12" ht="15.6" x14ac:dyDescent="0.3">
      <c r="B1521" s="34" t="s">
        <v>6134</v>
      </c>
      <c r="C1521" s="14" t="s">
        <v>6135</v>
      </c>
      <c r="D1521" s="13" t="s">
        <v>10045</v>
      </c>
      <c r="E1521" s="13" t="s">
        <v>16</v>
      </c>
      <c r="F1521" s="27">
        <v>3</v>
      </c>
      <c r="G1521" s="40">
        <v>25.05</v>
      </c>
      <c r="H1521" s="13"/>
      <c r="I1521" s="17">
        <f>Таб04_29[[#This Row],[Цена]]*Таб04_29[[#This Row],[Заказ]]</f>
        <v>0</v>
      </c>
      <c r="J1521" s="18" t="s">
        <v>10644</v>
      </c>
      <c r="K1521" s="73" t="str">
        <f t="shared" si="23"/>
        <v/>
      </c>
      <c r="L1521" s="12"/>
    </row>
    <row r="1522" spans="2:12" ht="15.6" x14ac:dyDescent="0.3">
      <c r="B1522" s="34" t="s">
        <v>6136</v>
      </c>
      <c r="C1522" s="14" t="s">
        <v>6137</v>
      </c>
      <c r="D1522" s="13" t="s">
        <v>10045</v>
      </c>
      <c r="E1522" s="13" t="s">
        <v>16</v>
      </c>
      <c r="F1522" s="27">
        <v>3</v>
      </c>
      <c r="G1522" s="40">
        <v>22.93</v>
      </c>
      <c r="H1522" s="13"/>
      <c r="I1522" s="17">
        <f>Таб04_29[[#This Row],[Цена]]*Таб04_29[[#This Row],[Заказ]]</f>
        <v>0</v>
      </c>
      <c r="J1522" s="18" t="s">
        <v>10644</v>
      </c>
      <c r="K1522" s="73" t="str">
        <f t="shared" si="23"/>
        <v/>
      </c>
      <c r="L1522" s="12"/>
    </row>
    <row r="1523" spans="2:12" ht="15.6" x14ac:dyDescent="0.3">
      <c r="B1523" s="34" t="s">
        <v>6138</v>
      </c>
      <c r="C1523" s="14" t="s">
        <v>6139</v>
      </c>
      <c r="D1523" s="13" t="s">
        <v>10548</v>
      </c>
      <c r="E1523" s="13" t="s">
        <v>16</v>
      </c>
      <c r="F1523" s="27">
        <v>1</v>
      </c>
      <c r="G1523" s="40">
        <v>15.47</v>
      </c>
      <c r="H1523" s="13"/>
      <c r="I1523" s="17">
        <f>Таб04_29[[#This Row],[Цена]]*Таб04_29[[#This Row],[Заказ]]</f>
        <v>0</v>
      </c>
      <c r="J1523" s="18" t="s">
        <v>10644</v>
      </c>
      <c r="K1523" s="73" t="str">
        <f t="shared" si="23"/>
        <v/>
      </c>
      <c r="L1523" s="12"/>
    </row>
    <row r="1524" spans="2:12" ht="15.6" x14ac:dyDescent="0.3">
      <c r="B1524" s="34" t="s">
        <v>6140</v>
      </c>
      <c r="C1524" s="14" t="s">
        <v>6141</v>
      </c>
      <c r="D1524" s="13" t="s">
        <v>10220</v>
      </c>
      <c r="E1524" s="13" t="s">
        <v>16</v>
      </c>
      <c r="F1524" s="27">
        <v>3</v>
      </c>
      <c r="G1524" s="40">
        <v>26.96</v>
      </c>
      <c r="H1524" s="13"/>
      <c r="I1524" s="17">
        <f>Таб04_29[[#This Row],[Цена]]*Таб04_29[[#This Row],[Заказ]]</f>
        <v>0</v>
      </c>
      <c r="J1524" s="18" t="s">
        <v>10644</v>
      </c>
      <c r="K1524" s="73" t="str">
        <f t="shared" si="23"/>
        <v/>
      </c>
      <c r="L1524" s="12"/>
    </row>
    <row r="1525" spans="2:12" ht="15.6" x14ac:dyDescent="0.3">
      <c r="B1525" s="34" t="s">
        <v>6142</v>
      </c>
      <c r="C1525" s="14" t="s">
        <v>6143</v>
      </c>
      <c r="D1525" s="13" t="s">
        <v>10220</v>
      </c>
      <c r="E1525" s="13" t="s">
        <v>16</v>
      </c>
      <c r="F1525" s="27">
        <v>3</v>
      </c>
      <c r="G1525" s="40">
        <v>26.96</v>
      </c>
      <c r="H1525" s="13"/>
      <c r="I1525" s="17">
        <f>Таб04_29[[#This Row],[Цена]]*Таб04_29[[#This Row],[Заказ]]</f>
        <v>0</v>
      </c>
      <c r="J1525" s="18" t="s">
        <v>10644</v>
      </c>
      <c r="K1525" s="73" t="str">
        <f t="shared" si="23"/>
        <v/>
      </c>
      <c r="L1525" s="12"/>
    </row>
    <row r="1526" spans="2:12" ht="15.6" x14ac:dyDescent="0.3">
      <c r="B1526" s="34" t="s">
        <v>6144</v>
      </c>
      <c r="C1526" s="14" t="s">
        <v>6145</v>
      </c>
      <c r="D1526" s="13" t="s">
        <v>10548</v>
      </c>
      <c r="E1526" s="13" t="s">
        <v>16</v>
      </c>
      <c r="F1526" s="27">
        <v>1</v>
      </c>
      <c r="G1526" s="40">
        <v>15.47</v>
      </c>
      <c r="H1526" s="13"/>
      <c r="I1526" s="17">
        <f>Таб04_29[[#This Row],[Цена]]*Таб04_29[[#This Row],[Заказ]]</f>
        <v>0</v>
      </c>
      <c r="J1526" s="18" t="s">
        <v>10644</v>
      </c>
      <c r="K1526" s="73" t="str">
        <f t="shared" si="23"/>
        <v/>
      </c>
      <c r="L1526" s="12"/>
    </row>
    <row r="1527" spans="2:12" ht="15.6" x14ac:dyDescent="0.3">
      <c r="B1527" s="34" t="s">
        <v>6146</v>
      </c>
      <c r="C1527" s="14" t="s">
        <v>6147</v>
      </c>
      <c r="D1527" s="13" t="s">
        <v>10220</v>
      </c>
      <c r="E1527" s="13" t="s">
        <v>16</v>
      </c>
      <c r="F1527" s="27">
        <v>3</v>
      </c>
      <c r="G1527" s="40">
        <v>26.96</v>
      </c>
      <c r="H1527" s="13"/>
      <c r="I1527" s="17">
        <f>Таб04_29[[#This Row],[Цена]]*Таб04_29[[#This Row],[Заказ]]</f>
        <v>0</v>
      </c>
      <c r="J1527" s="18" t="s">
        <v>10644</v>
      </c>
      <c r="K1527" s="73" t="str">
        <f t="shared" si="23"/>
        <v/>
      </c>
      <c r="L1527" s="12"/>
    </row>
    <row r="1528" spans="2:12" ht="15.6" x14ac:dyDescent="0.3">
      <c r="B1528" s="34" t="s">
        <v>6148</v>
      </c>
      <c r="C1528" s="14" t="s">
        <v>6149</v>
      </c>
      <c r="D1528" s="13" t="s">
        <v>10045</v>
      </c>
      <c r="E1528" s="13" t="s">
        <v>16</v>
      </c>
      <c r="F1528" s="27">
        <v>3</v>
      </c>
      <c r="G1528" s="40">
        <v>22.93</v>
      </c>
      <c r="H1528" s="13"/>
      <c r="I1528" s="17">
        <f>Таб04_29[[#This Row],[Цена]]*Таб04_29[[#This Row],[Заказ]]</f>
        <v>0</v>
      </c>
      <c r="J1528" s="18" t="s">
        <v>10644</v>
      </c>
      <c r="K1528" s="73" t="str">
        <f t="shared" si="23"/>
        <v/>
      </c>
      <c r="L1528" s="12"/>
    </row>
    <row r="1529" spans="2:12" ht="15.6" x14ac:dyDescent="0.3">
      <c r="B1529" s="34" t="s">
        <v>6150</v>
      </c>
      <c r="C1529" s="14" t="s">
        <v>6151</v>
      </c>
      <c r="D1529" s="13" t="s">
        <v>10045</v>
      </c>
      <c r="E1529" s="13" t="s">
        <v>16</v>
      </c>
      <c r="F1529" s="27">
        <v>3</v>
      </c>
      <c r="G1529" s="40">
        <v>22.93</v>
      </c>
      <c r="H1529" s="13"/>
      <c r="I1529" s="17">
        <f>Таб04_29[[#This Row],[Цена]]*Таб04_29[[#This Row],[Заказ]]</f>
        <v>0</v>
      </c>
      <c r="J1529" s="18" t="s">
        <v>10644</v>
      </c>
      <c r="K1529" s="73" t="str">
        <f t="shared" si="23"/>
        <v/>
      </c>
      <c r="L1529" s="12"/>
    </row>
    <row r="1530" spans="2:12" ht="15.6" x14ac:dyDescent="0.3">
      <c r="B1530" s="34" t="s">
        <v>6152</v>
      </c>
      <c r="C1530" s="14" t="s">
        <v>6153</v>
      </c>
      <c r="D1530" s="13" t="s">
        <v>10045</v>
      </c>
      <c r="E1530" s="13" t="s">
        <v>16</v>
      </c>
      <c r="F1530" s="27">
        <v>3</v>
      </c>
      <c r="G1530" s="40">
        <v>23.64</v>
      </c>
      <c r="H1530" s="13"/>
      <c r="I1530" s="17">
        <f>Таб04_29[[#This Row],[Цена]]*Таб04_29[[#This Row],[Заказ]]</f>
        <v>0</v>
      </c>
      <c r="J1530" s="18" t="s">
        <v>10644</v>
      </c>
      <c r="K1530" s="73" t="str">
        <f t="shared" si="23"/>
        <v/>
      </c>
      <c r="L1530" s="12"/>
    </row>
    <row r="1531" spans="2:12" ht="15.6" x14ac:dyDescent="0.3">
      <c r="B1531" s="34" t="s">
        <v>6154</v>
      </c>
      <c r="C1531" s="14" t="s">
        <v>6155</v>
      </c>
      <c r="D1531" s="13" t="s">
        <v>10220</v>
      </c>
      <c r="E1531" s="13" t="s">
        <v>16</v>
      </c>
      <c r="F1531" s="27">
        <v>3</v>
      </c>
      <c r="G1531" s="40">
        <v>26.96</v>
      </c>
      <c r="H1531" s="13"/>
      <c r="I1531" s="17">
        <f>Таб04_29[[#This Row],[Цена]]*Таб04_29[[#This Row],[Заказ]]</f>
        <v>0</v>
      </c>
      <c r="J1531" s="18" t="s">
        <v>10644</v>
      </c>
      <c r="K1531" s="73" t="str">
        <f t="shared" si="23"/>
        <v/>
      </c>
      <c r="L1531" s="12"/>
    </row>
    <row r="1532" spans="2:12" ht="15.6" x14ac:dyDescent="0.3">
      <c r="B1532" s="34" t="s">
        <v>6156</v>
      </c>
      <c r="C1532" s="14" t="s">
        <v>6157</v>
      </c>
      <c r="D1532" s="13" t="s">
        <v>10220</v>
      </c>
      <c r="E1532" s="13" t="s">
        <v>16</v>
      </c>
      <c r="F1532" s="27">
        <v>3</v>
      </c>
      <c r="G1532" s="40">
        <v>28.38</v>
      </c>
      <c r="H1532" s="13"/>
      <c r="I1532" s="17">
        <f>Таб04_29[[#This Row],[Цена]]*Таб04_29[[#This Row],[Заказ]]</f>
        <v>0</v>
      </c>
      <c r="J1532" s="18" t="s">
        <v>10644</v>
      </c>
      <c r="K1532" s="73" t="str">
        <f t="shared" si="23"/>
        <v/>
      </c>
      <c r="L1532" s="12"/>
    </row>
    <row r="1533" spans="2:12" ht="15.6" x14ac:dyDescent="0.3">
      <c r="B1533" s="34" t="s">
        <v>6158</v>
      </c>
      <c r="C1533" s="14" t="s">
        <v>6159</v>
      </c>
      <c r="D1533" s="13" t="s">
        <v>10220</v>
      </c>
      <c r="E1533" s="13" t="s">
        <v>16</v>
      </c>
      <c r="F1533" s="27">
        <v>3</v>
      </c>
      <c r="G1533" s="40">
        <v>26.96</v>
      </c>
      <c r="H1533" s="13"/>
      <c r="I1533" s="17">
        <f>Таб04_29[[#This Row],[Цена]]*Таб04_29[[#This Row],[Заказ]]</f>
        <v>0</v>
      </c>
      <c r="J1533" s="18" t="s">
        <v>10644</v>
      </c>
      <c r="K1533" s="73" t="str">
        <f t="shared" si="23"/>
        <v/>
      </c>
      <c r="L1533" s="12"/>
    </row>
    <row r="1534" spans="2:12" ht="15.6" x14ac:dyDescent="0.3">
      <c r="B1534" s="34" t="s">
        <v>6160</v>
      </c>
      <c r="C1534" s="14" t="s">
        <v>6161</v>
      </c>
      <c r="D1534" s="13" t="s">
        <v>10220</v>
      </c>
      <c r="E1534" s="13" t="s">
        <v>16</v>
      </c>
      <c r="F1534" s="27">
        <v>3</v>
      </c>
      <c r="G1534" s="40">
        <v>26.96</v>
      </c>
      <c r="H1534" s="13"/>
      <c r="I1534" s="17">
        <f>Таб04_29[[#This Row],[Цена]]*Таб04_29[[#This Row],[Заказ]]</f>
        <v>0</v>
      </c>
      <c r="J1534" s="18" t="s">
        <v>10644</v>
      </c>
      <c r="K1534" s="73" t="str">
        <f t="shared" si="23"/>
        <v/>
      </c>
      <c r="L1534" s="12"/>
    </row>
    <row r="1535" spans="2:12" ht="15.6" x14ac:dyDescent="0.3">
      <c r="B1535" s="34" t="s">
        <v>6124</v>
      </c>
      <c r="C1535" s="14" t="s">
        <v>6125</v>
      </c>
      <c r="D1535" s="13" t="s">
        <v>10548</v>
      </c>
      <c r="E1535" s="13" t="s">
        <v>16</v>
      </c>
      <c r="F1535" s="27">
        <v>1</v>
      </c>
      <c r="G1535" s="40">
        <v>15.47</v>
      </c>
      <c r="H1535" s="13"/>
      <c r="I1535" s="17">
        <f>Таб04_29[[#This Row],[Цена]]*Таб04_29[[#This Row],[Заказ]]</f>
        <v>0</v>
      </c>
      <c r="J1535" s="18" t="s">
        <v>10644</v>
      </c>
      <c r="K1535" s="73" t="str">
        <f t="shared" si="23"/>
        <v/>
      </c>
      <c r="L1535" s="12"/>
    </row>
    <row r="1536" spans="2:12" ht="15.6" x14ac:dyDescent="0.3">
      <c r="B1536" s="34" t="s">
        <v>6162</v>
      </c>
      <c r="C1536" s="14" t="s">
        <v>6163</v>
      </c>
      <c r="D1536" s="13" t="s">
        <v>10045</v>
      </c>
      <c r="E1536" s="13" t="s">
        <v>16</v>
      </c>
      <c r="F1536" s="27">
        <v>3</v>
      </c>
      <c r="G1536" s="40">
        <v>23.64</v>
      </c>
      <c r="H1536" s="13"/>
      <c r="I1536" s="17">
        <f>Таб04_29[[#This Row],[Цена]]*Таб04_29[[#This Row],[Заказ]]</f>
        <v>0</v>
      </c>
      <c r="J1536" s="18" t="s">
        <v>10644</v>
      </c>
      <c r="K1536" s="73" t="str">
        <f t="shared" si="23"/>
        <v/>
      </c>
      <c r="L1536" s="12"/>
    </row>
    <row r="1537" spans="2:12" ht="15.6" x14ac:dyDescent="0.3">
      <c r="B1537" s="34" t="s">
        <v>6164</v>
      </c>
      <c r="C1537" s="14" t="s">
        <v>6165</v>
      </c>
      <c r="D1537" s="13" t="s">
        <v>10220</v>
      </c>
      <c r="E1537" s="13" t="s">
        <v>16</v>
      </c>
      <c r="F1537" s="27">
        <v>3</v>
      </c>
      <c r="G1537" s="40">
        <v>28.38</v>
      </c>
      <c r="H1537" s="13"/>
      <c r="I1537" s="17">
        <f>Таб04_29[[#This Row],[Цена]]*Таб04_29[[#This Row],[Заказ]]</f>
        <v>0</v>
      </c>
      <c r="J1537" s="18" t="s">
        <v>10644</v>
      </c>
      <c r="K1537" s="73" t="str">
        <f t="shared" si="23"/>
        <v/>
      </c>
      <c r="L1537" s="12"/>
    </row>
    <row r="1538" spans="2:12" ht="15.6" x14ac:dyDescent="0.3">
      <c r="B1538" s="34" t="s">
        <v>6166</v>
      </c>
      <c r="C1538" s="14" t="s">
        <v>6167</v>
      </c>
      <c r="D1538" s="13" t="s">
        <v>10045</v>
      </c>
      <c r="E1538" s="13" t="s">
        <v>16</v>
      </c>
      <c r="F1538" s="27">
        <v>3</v>
      </c>
      <c r="G1538" s="40">
        <v>23.64</v>
      </c>
      <c r="H1538" s="13"/>
      <c r="I1538" s="17">
        <f>Таб04_29[[#This Row],[Цена]]*Таб04_29[[#This Row],[Заказ]]</f>
        <v>0</v>
      </c>
      <c r="J1538" s="18" t="s">
        <v>10644</v>
      </c>
      <c r="K1538" s="73" t="str">
        <f t="shared" si="23"/>
        <v/>
      </c>
      <c r="L1538" s="12"/>
    </row>
    <row r="1539" spans="2:12" ht="15.6" x14ac:dyDescent="0.3">
      <c r="B1539" s="34" t="s">
        <v>6168</v>
      </c>
      <c r="C1539" s="14" t="s">
        <v>6169</v>
      </c>
      <c r="D1539" s="13" t="s">
        <v>10220</v>
      </c>
      <c r="E1539" s="13" t="s">
        <v>16</v>
      </c>
      <c r="F1539" s="27">
        <v>3</v>
      </c>
      <c r="G1539" s="40">
        <v>26.96</v>
      </c>
      <c r="H1539" s="13"/>
      <c r="I1539" s="17">
        <f>Таб04_29[[#This Row],[Цена]]*Таб04_29[[#This Row],[Заказ]]</f>
        <v>0</v>
      </c>
      <c r="J1539" s="18" t="s">
        <v>10644</v>
      </c>
      <c r="K1539" s="73" t="str">
        <f t="shared" si="23"/>
        <v/>
      </c>
      <c r="L1539" s="12"/>
    </row>
    <row r="1540" spans="2:12" ht="15.6" x14ac:dyDescent="0.3">
      <c r="B1540" s="34" t="s">
        <v>6170</v>
      </c>
      <c r="C1540" s="14" t="s">
        <v>6171</v>
      </c>
      <c r="D1540" s="13" t="s">
        <v>10220</v>
      </c>
      <c r="E1540" s="13" t="s">
        <v>16</v>
      </c>
      <c r="F1540" s="27">
        <v>3</v>
      </c>
      <c r="G1540" s="40">
        <v>26.96</v>
      </c>
      <c r="H1540" s="13"/>
      <c r="I1540" s="17">
        <f>Таб04_29[[#This Row],[Цена]]*Таб04_29[[#This Row],[Заказ]]</f>
        <v>0</v>
      </c>
      <c r="J1540" s="18" t="s">
        <v>10644</v>
      </c>
      <c r="K1540" s="73" t="str">
        <f t="shared" si="23"/>
        <v/>
      </c>
      <c r="L1540" s="12"/>
    </row>
    <row r="1541" spans="2:12" ht="15.6" x14ac:dyDescent="0.3">
      <c r="B1541" s="34" t="s">
        <v>6172</v>
      </c>
      <c r="C1541" s="14" t="s">
        <v>6173</v>
      </c>
      <c r="D1541" s="13" t="s">
        <v>10045</v>
      </c>
      <c r="E1541" s="13" t="s">
        <v>16</v>
      </c>
      <c r="F1541" s="27">
        <v>3</v>
      </c>
      <c r="G1541" s="40">
        <v>22.93</v>
      </c>
      <c r="H1541" s="13"/>
      <c r="I1541" s="17">
        <f>Таб04_29[[#This Row],[Цена]]*Таб04_29[[#This Row],[Заказ]]</f>
        <v>0</v>
      </c>
      <c r="J1541" s="18" t="s">
        <v>10644</v>
      </c>
      <c r="K1541" s="73" t="str">
        <f t="shared" si="23"/>
        <v/>
      </c>
      <c r="L1541" s="12"/>
    </row>
    <row r="1542" spans="2:12" ht="15.6" x14ac:dyDescent="0.3">
      <c r="B1542" s="34" t="s">
        <v>6174</v>
      </c>
      <c r="C1542" s="14" t="s">
        <v>6175</v>
      </c>
      <c r="D1542" s="13" t="s">
        <v>10045</v>
      </c>
      <c r="E1542" s="13" t="s">
        <v>16</v>
      </c>
      <c r="F1542" s="27">
        <v>3</v>
      </c>
      <c r="G1542" s="40">
        <v>22.93</v>
      </c>
      <c r="H1542" s="13"/>
      <c r="I1542" s="17">
        <f>Таб04_29[[#This Row],[Цена]]*Таб04_29[[#This Row],[Заказ]]</f>
        <v>0</v>
      </c>
      <c r="J1542" s="18" t="s">
        <v>10644</v>
      </c>
      <c r="K1542" s="73" t="str">
        <f t="shared" ref="K1542:K1605" si="24">IF(AND($K$4&gt;0,$K$4&lt;300),"Минимальный заказ по вкладке 300 евро","")</f>
        <v/>
      </c>
      <c r="L1542" s="12"/>
    </row>
    <row r="1543" spans="2:12" ht="15.6" x14ac:dyDescent="0.3">
      <c r="B1543" s="34" t="s">
        <v>6176</v>
      </c>
      <c r="C1543" s="14" t="s">
        <v>6177</v>
      </c>
      <c r="D1543" s="13" t="s">
        <v>10045</v>
      </c>
      <c r="E1543" s="13" t="s">
        <v>16</v>
      </c>
      <c r="F1543" s="27">
        <v>3</v>
      </c>
      <c r="G1543" s="40">
        <v>23.64</v>
      </c>
      <c r="H1543" s="13"/>
      <c r="I1543" s="17">
        <f>Таб04_29[[#This Row],[Цена]]*Таб04_29[[#This Row],[Заказ]]</f>
        <v>0</v>
      </c>
      <c r="J1543" s="18" t="s">
        <v>10644</v>
      </c>
      <c r="K1543" s="73" t="str">
        <f t="shared" si="24"/>
        <v/>
      </c>
      <c r="L1543" s="12"/>
    </row>
    <row r="1544" spans="2:12" ht="15.6" x14ac:dyDescent="0.3">
      <c r="B1544" s="34" t="s">
        <v>6178</v>
      </c>
      <c r="C1544" s="14" t="s">
        <v>6179</v>
      </c>
      <c r="D1544" s="13" t="s">
        <v>10045</v>
      </c>
      <c r="E1544" s="13" t="s">
        <v>16</v>
      </c>
      <c r="F1544" s="27">
        <v>3</v>
      </c>
      <c r="G1544" s="40">
        <v>22.93</v>
      </c>
      <c r="H1544" s="13"/>
      <c r="I1544" s="17">
        <f>Таб04_29[[#This Row],[Цена]]*Таб04_29[[#This Row],[Заказ]]</f>
        <v>0</v>
      </c>
      <c r="J1544" s="18" t="s">
        <v>10644</v>
      </c>
      <c r="K1544" s="73" t="str">
        <f t="shared" si="24"/>
        <v/>
      </c>
      <c r="L1544" s="12"/>
    </row>
    <row r="1545" spans="2:12" ht="15.6" x14ac:dyDescent="0.3">
      <c r="B1545" s="34" t="s">
        <v>6180</v>
      </c>
      <c r="C1545" s="14" t="s">
        <v>6181</v>
      </c>
      <c r="D1545" s="13" t="s">
        <v>10220</v>
      </c>
      <c r="E1545" s="13" t="s">
        <v>16</v>
      </c>
      <c r="F1545" s="27">
        <v>3</v>
      </c>
      <c r="G1545" s="40">
        <v>26.25</v>
      </c>
      <c r="H1545" s="13"/>
      <c r="I1545" s="17">
        <f>Таб04_29[[#This Row],[Цена]]*Таб04_29[[#This Row],[Заказ]]</f>
        <v>0</v>
      </c>
      <c r="J1545" s="18" t="s">
        <v>10644</v>
      </c>
      <c r="K1545" s="73" t="str">
        <f t="shared" si="24"/>
        <v/>
      </c>
      <c r="L1545" s="12"/>
    </row>
    <row r="1546" spans="2:12" ht="15.6" x14ac:dyDescent="0.3">
      <c r="B1546" s="34" t="s">
        <v>6182</v>
      </c>
      <c r="C1546" s="14" t="s">
        <v>6183</v>
      </c>
      <c r="D1546" s="13" t="s">
        <v>10045</v>
      </c>
      <c r="E1546" s="13" t="s">
        <v>16</v>
      </c>
      <c r="F1546" s="27">
        <v>3</v>
      </c>
      <c r="G1546" s="40">
        <v>22.93</v>
      </c>
      <c r="H1546" s="13"/>
      <c r="I1546" s="17">
        <f>Таб04_29[[#This Row],[Цена]]*Таб04_29[[#This Row],[Заказ]]</f>
        <v>0</v>
      </c>
      <c r="J1546" s="18" t="s">
        <v>10644</v>
      </c>
      <c r="K1546" s="73" t="str">
        <f t="shared" si="24"/>
        <v/>
      </c>
      <c r="L1546" s="12"/>
    </row>
    <row r="1547" spans="2:12" ht="15.6" x14ac:dyDescent="0.3">
      <c r="B1547" s="34" t="s">
        <v>6122</v>
      </c>
      <c r="C1547" s="14" t="s">
        <v>6123</v>
      </c>
      <c r="D1547" s="13" t="s">
        <v>10045</v>
      </c>
      <c r="E1547" s="13" t="s">
        <v>16</v>
      </c>
      <c r="F1547" s="27">
        <v>3</v>
      </c>
      <c r="G1547" s="40">
        <v>13.37</v>
      </c>
      <c r="H1547" s="13"/>
      <c r="I1547" s="17">
        <f>Таб04_29[[#This Row],[Цена]]*Таб04_29[[#This Row],[Заказ]]</f>
        <v>0</v>
      </c>
      <c r="J1547" s="18" t="s">
        <v>10644</v>
      </c>
      <c r="K1547" s="73" t="str">
        <f t="shared" si="24"/>
        <v/>
      </c>
      <c r="L1547" s="12"/>
    </row>
    <row r="1548" spans="2:12" ht="15.6" x14ac:dyDescent="0.3">
      <c r="B1548" s="34" t="s">
        <v>6844</v>
      </c>
      <c r="C1548" s="14" t="s">
        <v>6845</v>
      </c>
      <c r="D1548" s="13" t="s">
        <v>10415</v>
      </c>
      <c r="E1548" s="13" t="s">
        <v>9965</v>
      </c>
      <c r="F1548" s="27">
        <v>5</v>
      </c>
      <c r="G1548" s="40">
        <v>14.19</v>
      </c>
      <c r="H1548" s="13"/>
      <c r="I1548" s="17">
        <f>Таб04_29[[#This Row],[Цена]]*Таб04_29[[#This Row],[Заказ]]</f>
        <v>0</v>
      </c>
      <c r="J1548" s="18" t="s">
        <v>10644</v>
      </c>
      <c r="K1548" s="73" t="str">
        <f t="shared" si="24"/>
        <v/>
      </c>
      <c r="L1548" s="12"/>
    </row>
    <row r="1549" spans="2:12" ht="15.6" x14ac:dyDescent="0.3">
      <c r="B1549" s="34" t="s">
        <v>6958</v>
      </c>
      <c r="C1549" s="14" t="s">
        <v>6959</v>
      </c>
      <c r="D1549" s="13" t="s">
        <v>10415</v>
      </c>
      <c r="E1549" s="13" t="s">
        <v>9965</v>
      </c>
      <c r="F1549" s="27">
        <v>5</v>
      </c>
      <c r="G1549" s="40">
        <v>10.65</v>
      </c>
      <c r="H1549" s="13"/>
      <c r="I1549" s="17">
        <f>Таб04_29[[#This Row],[Цена]]*Таб04_29[[#This Row],[Заказ]]</f>
        <v>0</v>
      </c>
      <c r="J1549" s="18" t="s">
        <v>10644</v>
      </c>
      <c r="K1549" s="73" t="str">
        <f t="shared" si="24"/>
        <v/>
      </c>
      <c r="L1549" s="12"/>
    </row>
    <row r="1550" spans="2:12" ht="15.6" x14ac:dyDescent="0.3">
      <c r="B1550" s="34" t="s">
        <v>6952</v>
      </c>
      <c r="C1550" s="14" t="s">
        <v>6953</v>
      </c>
      <c r="D1550" s="13" t="s">
        <v>10415</v>
      </c>
      <c r="E1550" s="13" t="s">
        <v>9965</v>
      </c>
      <c r="F1550" s="27">
        <v>5</v>
      </c>
      <c r="G1550" s="40">
        <v>9.0500000000000007</v>
      </c>
      <c r="H1550" s="13"/>
      <c r="I1550" s="17">
        <f>Таб04_29[[#This Row],[Цена]]*Таб04_29[[#This Row],[Заказ]]</f>
        <v>0</v>
      </c>
      <c r="J1550" s="18" t="s">
        <v>10644</v>
      </c>
      <c r="K1550" s="73" t="str">
        <f t="shared" si="24"/>
        <v/>
      </c>
      <c r="L1550" s="12"/>
    </row>
    <row r="1551" spans="2:12" ht="15.6" x14ac:dyDescent="0.3">
      <c r="B1551" s="34" t="s">
        <v>6956</v>
      </c>
      <c r="C1551" s="14" t="s">
        <v>6957</v>
      </c>
      <c r="D1551" s="13" t="s">
        <v>10045</v>
      </c>
      <c r="E1551" s="13" t="s">
        <v>9965</v>
      </c>
      <c r="F1551" s="27">
        <v>3</v>
      </c>
      <c r="G1551" s="40">
        <v>12.31</v>
      </c>
      <c r="H1551" s="13"/>
      <c r="I1551" s="17">
        <f>Таб04_29[[#This Row],[Цена]]*Таб04_29[[#This Row],[Заказ]]</f>
        <v>0</v>
      </c>
      <c r="J1551" s="18" t="s">
        <v>10644</v>
      </c>
      <c r="K1551" s="73" t="str">
        <f t="shared" si="24"/>
        <v/>
      </c>
      <c r="L1551" s="12"/>
    </row>
    <row r="1552" spans="2:12" ht="15.6" x14ac:dyDescent="0.3">
      <c r="B1552" s="34" t="s">
        <v>6990</v>
      </c>
      <c r="C1552" s="14" t="s">
        <v>6991</v>
      </c>
      <c r="D1552" s="13" t="s">
        <v>10415</v>
      </c>
      <c r="E1552" s="13" t="s">
        <v>9965</v>
      </c>
      <c r="F1552" s="27">
        <v>5</v>
      </c>
      <c r="G1552" s="40">
        <v>10.65</v>
      </c>
      <c r="H1552" s="13"/>
      <c r="I1552" s="17">
        <f>Таб04_29[[#This Row],[Цена]]*Таб04_29[[#This Row],[Заказ]]</f>
        <v>0</v>
      </c>
      <c r="J1552" s="18" t="s">
        <v>10644</v>
      </c>
      <c r="K1552" s="73" t="str">
        <f t="shared" si="24"/>
        <v/>
      </c>
      <c r="L1552" s="12"/>
    </row>
    <row r="1553" spans="2:12" ht="15.6" x14ac:dyDescent="0.3">
      <c r="B1553" s="34" t="s">
        <v>6992</v>
      </c>
      <c r="C1553" s="14" t="s">
        <v>6993</v>
      </c>
      <c r="D1553" s="13" t="s">
        <v>10401</v>
      </c>
      <c r="E1553" s="13" t="s">
        <v>9965</v>
      </c>
      <c r="F1553" s="27">
        <v>5</v>
      </c>
      <c r="G1553" s="40">
        <v>8.99</v>
      </c>
      <c r="H1553" s="13"/>
      <c r="I1553" s="17">
        <f>Таб04_29[[#This Row],[Цена]]*Таб04_29[[#This Row],[Заказ]]</f>
        <v>0</v>
      </c>
      <c r="J1553" s="18" t="s">
        <v>10644</v>
      </c>
      <c r="K1553" s="73" t="str">
        <f t="shared" si="24"/>
        <v/>
      </c>
      <c r="L1553" s="12"/>
    </row>
    <row r="1554" spans="2:12" ht="15.6" x14ac:dyDescent="0.3">
      <c r="B1554" s="34" t="s">
        <v>6994</v>
      </c>
      <c r="C1554" s="14" t="s">
        <v>6995</v>
      </c>
      <c r="D1554" s="13" t="s">
        <v>10415</v>
      </c>
      <c r="E1554" s="13" t="s">
        <v>9965</v>
      </c>
      <c r="F1554" s="27">
        <v>5</v>
      </c>
      <c r="G1554" s="40">
        <v>10.65</v>
      </c>
      <c r="H1554" s="13"/>
      <c r="I1554" s="17">
        <f>Таб04_29[[#This Row],[Цена]]*Таб04_29[[#This Row],[Заказ]]</f>
        <v>0</v>
      </c>
      <c r="J1554" s="18" t="s">
        <v>10644</v>
      </c>
      <c r="K1554" s="73" t="str">
        <f t="shared" si="24"/>
        <v/>
      </c>
      <c r="L1554" s="12"/>
    </row>
    <row r="1555" spans="2:12" ht="15.6" x14ac:dyDescent="0.3">
      <c r="B1555" s="34" t="s">
        <v>6988</v>
      </c>
      <c r="C1555" s="14" t="s">
        <v>6989</v>
      </c>
      <c r="D1555" s="13" t="s">
        <v>10415</v>
      </c>
      <c r="E1555" s="13" t="s">
        <v>9965</v>
      </c>
      <c r="F1555" s="27">
        <v>5</v>
      </c>
      <c r="G1555" s="40">
        <v>10.65</v>
      </c>
      <c r="H1555" s="13"/>
      <c r="I1555" s="17">
        <f>Таб04_29[[#This Row],[Цена]]*Таб04_29[[#This Row],[Заказ]]</f>
        <v>0</v>
      </c>
      <c r="J1555" s="18" t="s">
        <v>10644</v>
      </c>
      <c r="K1555" s="73" t="str">
        <f t="shared" si="24"/>
        <v/>
      </c>
      <c r="L1555" s="12"/>
    </row>
    <row r="1556" spans="2:12" ht="15.6" x14ac:dyDescent="0.3">
      <c r="B1556" s="34" t="s">
        <v>6950</v>
      </c>
      <c r="C1556" s="14" t="s">
        <v>6951</v>
      </c>
      <c r="D1556" s="13" t="s">
        <v>10415</v>
      </c>
      <c r="E1556" s="13" t="s">
        <v>9965</v>
      </c>
      <c r="F1556" s="27">
        <v>5</v>
      </c>
      <c r="G1556" s="40">
        <v>10.65</v>
      </c>
      <c r="H1556" s="13"/>
      <c r="I1556" s="17">
        <f>Таб04_29[[#This Row],[Цена]]*Таб04_29[[#This Row],[Заказ]]</f>
        <v>0</v>
      </c>
      <c r="J1556" s="18" t="s">
        <v>10644</v>
      </c>
      <c r="K1556" s="73" t="str">
        <f t="shared" si="24"/>
        <v/>
      </c>
      <c r="L1556" s="12"/>
    </row>
    <row r="1557" spans="2:12" ht="15.6" x14ac:dyDescent="0.3">
      <c r="B1557" s="34" t="s">
        <v>6954</v>
      </c>
      <c r="C1557" s="14" t="s">
        <v>6955</v>
      </c>
      <c r="D1557" s="13" t="s">
        <v>10415</v>
      </c>
      <c r="E1557" s="13" t="s">
        <v>9965</v>
      </c>
      <c r="F1557" s="27">
        <v>5</v>
      </c>
      <c r="G1557" s="40">
        <v>10.65</v>
      </c>
      <c r="H1557" s="13"/>
      <c r="I1557" s="17">
        <f>Таб04_29[[#This Row],[Цена]]*Таб04_29[[#This Row],[Заказ]]</f>
        <v>0</v>
      </c>
      <c r="J1557" s="18" t="s">
        <v>10644</v>
      </c>
      <c r="K1557" s="73" t="str">
        <f t="shared" si="24"/>
        <v/>
      </c>
      <c r="L1557" s="12"/>
    </row>
    <row r="1558" spans="2:12" ht="15.6" x14ac:dyDescent="0.3">
      <c r="B1558" s="34" t="s">
        <v>6960</v>
      </c>
      <c r="C1558" s="14" t="s">
        <v>6961</v>
      </c>
      <c r="D1558" s="13" t="s">
        <v>10415</v>
      </c>
      <c r="E1558" s="13" t="s">
        <v>9965</v>
      </c>
      <c r="F1558" s="27">
        <v>5</v>
      </c>
      <c r="G1558" s="40">
        <v>9.94</v>
      </c>
      <c r="H1558" s="13"/>
      <c r="I1558" s="17">
        <f>Таб04_29[[#This Row],[Цена]]*Таб04_29[[#This Row],[Заказ]]</f>
        <v>0</v>
      </c>
      <c r="J1558" s="18" t="s">
        <v>10644</v>
      </c>
      <c r="K1558" s="73" t="str">
        <f t="shared" si="24"/>
        <v/>
      </c>
      <c r="L1558" s="12"/>
    </row>
    <row r="1559" spans="2:12" ht="15.6" x14ac:dyDescent="0.3">
      <c r="B1559" s="34" t="s">
        <v>6962</v>
      </c>
      <c r="C1559" s="14" t="s">
        <v>6963</v>
      </c>
      <c r="D1559" s="13" t="s">
        <v>10415</v>
      </c>
      <c r="E1559" s="13" t="s">
        <v>9965</v>
      </c>
      <c r="F1559" s="27">
        <v>5</v>
      </c>
      <c r="G1559" s="40">
        <v>10.65</v>
      </c>
      <c r="H1559" s="13"/>
      <c r="I1559" s="17">
        <f>Таб04_29[[#This Row],[Цена]]*Таб04_29[[#This Row],[Заказ]]</f>
        <v>0</v>
      </c>
      <c r="J1559" s="18" t="s">
        <v>10644</v>
      </c>
      <c r="K1559" s="73" t="str">
        <f t="shared" si="24"/>
        <v/>
      </c>
      <c r="L1559" s="12"/>
    </row>
    <row r="1560" spans="2:12" ht="15.6" x14ac:dyDescent="0.3">
      <c r="B1560" s="34" t="s">
        <v>6964</v>
      </c>
      <c r="C1560" s="14" t="s">
        <v>6965</v>
      </c>
      <c r="D1560" s="13" t="s">
        <v>10415</v>
      </c>
      <c r="E1560" s="13" t="s">
        <v>9965</v>
      </c>
      <c r="F1560" s="27">
        <v>5</v>
      </c>
      <c r="G1560" s="40">
        <v>10.65</v>
      </c>
      <c r="H1560" s="13"/>
      <c r="I1560" s="17">
        <f>Таб04_29[[#This Row],[Цена]]*Таб04_29[[#This Row],[Заказ]]</f>
        <v>0</v>
      </c>
      <c r="J1560" s="18" t="s">
        <v>10644</v>
      </c>
      <c r="K1560" s="73" t="str">
        <f t="shared" si="24"/>
        <v/>
      </c>
      <c r="L1560" s="12"/>
    </row>
    <row r="1561" spans="2:12" ht="15.6" x14ac:dyDescent="0.3">
      <c r="B1561" s="34" t="s">
        <v>6966</v>
      </c>
      <c r="C1561" s="14" t="s">
        <v>6967</v>
      </c>
      <c r="D1561" s="13" t="s">
        <v>10415</v>
      </c>
      <c r="E1561" s="13" t="s">
        <v>9965</v>
      </c>
      <c r="F1561" s="27">
        <v>5</v>
      </c>
      <c r="G1561" s="40">
        <v>10.65</v>
      </c>
      <c r="H1561" s="13"/>
      <c r="I1561" s="17">
        <f>Таб04_29[[#This Row],[Цена]]*Таб04_29[[#This Row],[Заказ]]</f>
        <v>0</v>
      </c>
      <c r="J1561" s="18" t="s">
        <v>10644</v>
      </c>
      <c r="K1561" s="73" t="str">
        <f t="shared" si="24"/>
        <v/>
      </c>
      <c r="L1561" s="12"/>
    </row>
    <row r="1562" spans="2:12" ht="15.6" x14ac:dyDescent="0.3">
      <c r="B1562" s="34" t="s">
        <v>6968</v>
      </c>
      <c r="C1562" s="14" t="s">
        <v>6969</v>
      </c>
      <c r="D1562" s="13" t="s">
        <v>10415</v>
      </c>
      <c r="E1562" s="13" t="s">
        <v>9965</v>
      </c>
      <c r="F1562" s="27">
        <v>5</v>
      </c>
      <c r="G1562" s="40">
        <v>10.65</v>
      </c>
      <c r="H1562" s="13"/>
      <c r="I1562" s="17">
        <f>Таб04_29[[#This Row],[Цена]]*Таб04_29[[#This Row],[Заказ]]</f>
        <v>0</v>
      </c>
      <c r="J1562" s="18" t="s">
        <v>10644</v>
      </c>
      <c r="K1562" s="73" t="str">
        <f t="shared" si="24"/>
        <v/>
      </c>
      <c r="L1562" s="12"/>
    </row>
    <row r="1563" spans="2:12" ht="15.6" x14ac:dyDescent="0.3">
      <c r="B1563" s="34" t="s">
        <v>6970</v>
      </c>
      <c r="C1563" s="14" t="s">
        <v>6971</v>
      </c>
      <c r="D1563" s="13" t="s">
        <v>10415</v>
      </c>
      <c r="E1563" s="13" t="s">
        <v>9965</v>
      </c>
      <c r="F1563" s="27">
        <v>5</v>
      </c>
      <c r="G1563" s="40">
        <v>10.65</v>
      </c>
      <c r="H1563" s="13"/>
      <c r="I1563" s="17">
        <f>Таб04_29[[#This Row],[Цена]]*Таб04_29[[#This Row],[Заказ]]</f>
        <v>0</v>
      </c>
      <c r="J1563" s="18" t="s">
        <v>10644</v>
      </c>
      <c r="K1563" s="73" t="str">
        <f t="shared" si="24"/>
        <v/>
      </c>
      <c r="L1563" s="12"/>
    </row>
    <row r="1564" spans="2:12" ht="15.6" x14ac:dyDescent="0.3">
      <c r="B1564" s="34" t="s">
        <v>6972</v>
      </c>
      <c r="C1564" s="14" t="s">
        <v>6973</v>
      </c>
      <c r="D1564" s="13" t="s">
        <v>10415</v>
      </c>
      <c r="E1564" s="13" t="s">
        <v>9965</v>
      </c>
      <c r="F1564" s="27">
        <v>5</v>
      </c>
      <c r="G1564" s="40">
        <v>9.94</v>
      </c>
      <c r="H1564" s="13"/>
      <c r="I1564" s="17">
        <f>Таб04_29[[#This Row],[Цена]]*Таб04_29[[#This Row],[Заказ]]</f>
        <v>0</v>
      </c>
      <c r="J1564" s="18" t="s">
        <v>10644</v>
      </c>
      <c r="K1564" s="73" t="str">
        <f t="shared" si="24"/>
        <v/>
      </c>
      <c r="L1564" s="12"/>
    </row>
    <row r="1565" spans="2:12" ht="15.6" x14ac:dyDescent="0.3">
      <c r="B1565" s="34" t="s">
        <v>6974</v>
      </c>
      <c r="C1565" s="14" t="s">
        <v>6975</v>
      </c>
      <c r="D1565" s="13" t="s">
        <v>10415</v>
      </c>
      <c r="E1565" s="13" t="s">
        <v>9965</v>
      </c>
      <c r="F1565" s="27">
        <v>5</v>
      </c>
      <c r="G1565" s="40">
        <v>10.65</v>
      </c>
      <c r="H1565" s="13"/>
      <c r="I1565" s="17">
        <f>Таб04_29[[#This Row],[Цена]]*Таб04_29[[#This Row],[Заказ]]</f>
        <v>0</v>
      </c>
      <c r="J1565" s="18" t="s">
        <v>10644</v>
      </c>
      <c r="K1565" s="73" t="str">
        <f t="shared" si="24"/>
        <v/>
      </c>
      <c r="L1565" s="12"/>
    </row>
    <row r="1566" spans="2:12" ht="15.6" x14ac:dyDescent="0.3">
      <c r="B1566" s="34" t="s">
        <v>6976</v>
      </c>
      <c r="C1566" s="14" t="s">
        <v>6977</v>
      </c>
      <c r="D1566" s="13" t="s">
        <v>10415</v>
      </c>
      <c r="E1566" s="13" t="s">
        <v>9965</v>
      </c>
      <c r="F1566" s="27">
        <v>5</v>
      </c>
      <c r="G1566" s="40">
        <v>10.65</v>
      </c>
      <c r="H1566" s="13"/>
      <c r="I1566" s="17">
        <f>Таб04_29[[#This Row],[Цена]]*Таб04_29[[#This Row],[Заказ]]</f>
        <v>0</v>
      </c>
      <c r="J1566" s="18" t="s">
        <v>10644</v>
      </c>
      <c r="K1566" s="73" t="str">
        <f t="shared" si="24"/>
        <v/>
      </c>
      <c r="L1566" s="12"/>
    </row>
    <row r="1567" spans="2:12" ht="15.6" x14ac:dyDescent="0.3">
      <c r="B1567" s="34" t="s">
        <v>6978</v>
      </c>
      <c r="C1567" s="14" t="s">
        <v>6979</v>
      </c>
      <c r="D1567" s="13" t="s">
        <v>10415</v>
      </c>
      <c r="E1567" s="13" t="s">
        <v>9965</v>
      </c>
      <c r="F1567" s="27">
        <v>5</v>
      </c>
      <c r="G1567" s="40">
        <v>10.65</v>
      </c>
      <c r="H1567" s="13"/>
      <c r="I1567" s="17">
        <f>Таб04_29[[#This Row],[Цена]]*Таб04_29[[#This Row],[Заказ]]</f>
        <v>0</v>
      </c>
      <c r="J1567" s="18" t="s">
        <v>10644</v>
      </c>
      <c r="K1567" s="73" t="str">
        <f t="shared" si="24"/>
        <v/>
      </c>
      <c r="L1567" s="12"/>
    </row>
    <row r="1568" spans="2:12" ht="15.6" x14ac:dyDescent="0.3">
      <c r="B1568" s="34" t="s">
        <v>6980</v>
      </c>
      <c r="C1568" s="14" t="s">
        <v>6981</v>
      </c>
      <c r="D1568" s="13" t="s">
        <v>10415</v>
      </c>
      <c r="E1568" s="13" t="s">
        <v>9965</v>
      </c>
      <c r="F1568" s="27">
        <v>5</v>
      </c>
      <c r="G1568" s="40">
        <v>9.94</v>
      </c>
      <c r="H1568" s="13"/>
      <c r="I1568" s="17">
        <f>Таб04_29[[#This Row],[Цена]]*Таб04_29[[#This Row],[Заказ]]</f>
        <v>0</v>
      </c>
      <c r="J1568" s="18" t="s">
        <v>10644</v>
      </c>
      <c r="K1568" s="73" t="str">
        <f t="shared" si="24"/>
        <v/>
      </c>
      <c r="L1568" s="12"/>
    </row>
    <row r="1569" spans="2:12" ht="15.6" x14ac:dyDescent="0.3">
      <c r="B1569" s="34" t="s">
        <v>6982</v>
      </c>
      <c r="C1569" s="14" t="s">
        <v>6983</v>
      </c>
      <c r="D1569" s="13" t="s">
        <v>10415</v>
      </c>
      <c r="E1569" s="13" t="s">
        <v>9965</v>
      </c>
      <c r="F1569" s="27">
        <v>5</v>
      </c>
      <c r="G1569" s="40">
        <v>10.65</v>
      </c>
      <c r="H1569" s="13"/>
      <c r="I1569" s="17">
        <f>Таб04_29[[#This Row],[Цена]]*Таб04_29[[#This Row],[Заказ]]</f>
        <v>0</v>
      </c>
      <c r="J1569" s="18" t="s">
        <v>10644</v>
      </c>
      <c r="K1569" s="73" t="str">
        <f t="shared" si="24"/>
        <v/>
      </c>
      <c r="L1569" s="12"/>
    </row>
    <row r="1570" spans="2:12" ht="15.6" x14ac:dyDescent="0.3">
      <c r="B1570" s="34" t="s">
        <v>6984</v>
      </c>
      <c r="C1570" s="14" t="s">
        <v>6985</v>
      </c>
      <c r="D1570" s="13" t="s">
        <v>10415</v>
      </c>
      <c r="E1570" s="13" t="s">
        <v>9965</v>
      </c>
      <c r="F1570" s="27">
        <v>5</v>
      </c>
      <c r="G1570" s="40">
        <v>9.94</v>
      </c>
      <c r="H1570" s="13"/>
      <c r="I1570" s="17">
        <f>Таб04_29[[#This Row],[Цена]]*Таб04_29[[#This Row],[Заказ]]</f>
        <v>0</v>
      </c>
      <c r="J1570" s="18" t="s">
        <v>10644</v>
      </c>
      <c r="K1570" s="73" t="str">
        <f t="shared" si="24"/>
        <v/>
      </c>
      <c r="L1570" s="12"/>
    </row>
    <row r="1571" spans="2:12" ht="15.6" x14ac:dyDescent="0.3">
      <c r="B1571" s="34" t="s">
        <v>6986</v>
      </c>
      <c r="C1571" s="14" t="s">
        <v>6987</v>
      </c>
      <c r="D1571" s="13" t="s">
        <v>10401</v>
      </c>
      <c r="E1571" s="13" t="s">
        <v>9965</v>
      </c>
      <c r="F1571" s="27">
        <v>5</v>
      </c>
      <c r="G1571" s="40">
        <v>8.27</v>
      </c>
      <c r="H1571" s="13"/>
      <c r="I1571" s="17">
        <f>Таб04_29[[#This Row],[Цена]]*Таб04_29[[#This Row],[Заказ]]</f>
        <v>0</v>
      </c>
      <c r="J1571" s="18" t="s">
        <v>10644</v>
      </c>
      <c r="K1571" s="73" t="str">
        <f t="shared" si="24"/>
        <v/>
      </c>
      <c r="L1571" s="12"/>
    </row>
    <row r="1572" spans="2:12" ht="15.6" x14ac:dyDescent="0.3">
      <c r="B1572" s="34" t="s">
        <v>6996</v>
      </c>
      <c r="C1572" s="14" t="s">
        <v>6997</v>
      </c>
      <c r="D1572" s="13" t="s">
        <v>10045</v>
      </c>
      <c r="E1572" s="13" t="s">
        <v>9965</v>
      </c>
      <c r="F1572" s="27">
        <v>3</v>
      </c>
      <c r="G1572" s="40">
        <v>22.93</v>
      </c>
      <c r="H1572" s="13"/>
      <c r="I1572" s="17">
        <f>Таб04_29[[#This Row],[Цена]]*Таб04_29[[#This Row],[Заказ]]</f>
        <v>0</v>
      </c>
      <c r="J1572" s="18" t="s">
        <v>10644</v>
      </c>
      <c r="K1572" s="73" t="str">
        <f t="shared" si="24"/>
        <v/>
      </c>
      <c r="L1572" s="12"/>
    </row>
    <row r="1573" spans="2:12" ht="15.6" x14ac:dyDescent="0.3">
      <c r="B1573" s="34" t="s">
        <v>7004</v>
      </c>
      <c r="C1573" s="14" t="s">
        <v>7005</v>
      </c>
      <c r="D1573" s="13" t="s">
        <v>10415</v>
      </c>
      <c r="E1573" s="13" t="s">
        <v>9965</v>
      </c>
      <c r="F1573" s="27">
        <v>5</v>
      </c>
      <c r="G1573" s="40">
        <v>10.65</v>
      </c>
      <c r="H1573" s="13"/>
      <c r="I1573" s="17">
        <f>Таб04_29[[#This Row],[Цена]]*Таб04_29[[#This Row],[Заказ]]</f>
        <v>0</v>
      </c>
      <c r="J1573" s="18" t="s">
        <v>10644</v>
      </c>
      <c r="K1573" s="73" t="str">
        <f t="shared" si="24"/>
        <v/>
      </c>
      <c r="L1573" s="12"/>
    </row>
    <row r="1574" spans="2:12" ht="15.6" x14ac:dyDescent="0.3">
      <c r="B1574" s="34" t="s">
        <v>7002</v>
      </c>
      <c r="C1574" s="14" t="s">
        <v>7003</v>
      </c>
      <c r="D1574" s="13" t="s">
        <v>10415</v>
      </c>
      <c r="E1574" s="13" t="s">
        <v>9965</v>
      </c>
      <c r="F1574" s="27">
        <v>5</v>
      </c>
      <c r="G1574" s="40">
        <v>10.65</v>
      </c>
      <c r="H1574" s="13"/>
      <c r="I1574" s="17">
        <f>Таб04_29[[#This Row],[Цена]]*Таб04_29[[#This Row],[Заказ]]</f>
        <v>0</v>
      </c>
      <c r="J1574" s="18" t="s">
        <v>10644</v>
      </c>
      <c r="K1574" s="73" t="str">
        <f t="shared" si="24"/>
        <v/>
      </c>
      <c r="L1574" s="12"/>
    </row>
    <row r="1575" spans="2:12" ht="15.6" x14ac:dyDescent="0.3">
      <c r="B1575" s="34" t="s">
        <v>7012</v>
      </c>
      <c r="C1575" s="14" t="s">
        <v>7013</v>
      </c>
      <c r="D1575" s="13" t="s">
        <v>10045</v>
      </c>
      <c r="E1575" s="13" t="s">
        <v>9965</v>
      </c>
      <c r="F1575" s="27">
        <v>3</v>
      </c>
      <c r="G1575" s="40">
        <v>21.51</v>
      </c>
      <c r="H1575" s="13"/>
      <c r="I1575" s="17">
        <f>Таб04_29[[#This Row],[Цена]]*Таб04_29[[#This Row],[Заказ]]</f>
        <v>0</v>
      </c>
      <c r="J1575" s="18" t="s">
        <v>10644</v>
      </c>
      <c r="K1575" s="73" t="str">
        <f t="shared" si="24"/>
        <v/>
      </c>
      <c r="L1575" s="12"/>
    </row>
    <row r="1576" spans="2:12" ht="15.6" x14ac:dyDescent="0.3">
      <c r="B1576" s="34" t="s">
        <v>7006</v>
      </c>
      <c r="C1576" s="14" t="s">
        <v>7007</v>
      </c>
      <c r="D1576" s="13" t="s">
        <v>10045</v>
      </c>
      <c r="E1576" s="13" t="s">
        <v>9965</v>
      </c>
      <c r="F1576" s="27">
        <v>3</v>
      </c>
      <c r="G1576" s="40">
        <v>41.35</v>
      </c>
      <c r="H1576" s="13"/>
      <c r="I1576" s="17">
        <f>Таб04_29[[#This Row],[Цена]]*Таб04_29[[#This Row],[Заказ]]</f>
        <v>0</v>
      </c>
      <c r="J1576" s="18" t="s">
        <v>10644</v>
      </c>
      <c r="K1576" s="73" t="str">
        <f t="shared" si="24"/>
        <v/>
      </c>
      <c r="L1576" s="12"/>
    </row>
    <row r="1577" spans="2:12" ht="15.6" x14ac:dyDescent="0.3">
      <c r="B1577" s="34" t="s">
        <v>7008</v>
      </c>
      <c r="C1577" s="14" t="s">
        <v>7009</v>
      </c>
      <c r="D1577" s="13" t="s">
        <v>10045</v>
      </c>
      <c r="E1577" s="13" t="s">
        <v>9965</v>
      </c>
      <c r="F1577" s="27">
        <v>3</v>
      </c>
      <c r="G1577" s="40">
        <v>41.35</v>
      </c>
      <c r="H1577" s="13"/>
      <c r="I1577" s="17">
        <f>Таб04_29[[#This Row],[Цена]]*Таб04_29[[#This Row],[Заказ]]</f>
        <v>0</v>
      </c>
      <c r="J1577" s="18" t="s">
        <v>10644</v>
      </c>
      <c r="K1577" s="73" t="str">
        <f t="shared" si="24"/>
        <v/>
      </c>
      <c r="L1577" s="12"/>
    </row>
    <row r="1578" spans="2:12" ht="15.6" x14ac:dyDescent="0.3">
      <c r="B1578" s="34" t="s">
        <v>7010</v>
      </c>
      <c r="C1578" s="14" t="s">
        <v>7011</v>
      </c>
      <c r="D1578" s="13" t="s">
        <v>10045</v>
      </c>
      <c r="E1578" s="13" t="s">
        <v>9965</v>
      </c>
      <c r="F1578" s="27">
        <v>3</v>
      </c>
      <c r="G1578" s="40">
        <v>32.14</v>
      </c>
      <c r="H1578" s="13"/>
      <c r="I1578" s="17">
        <f>Таб04_29[[#This Row],[Цена]]*Таб04_29[[#This Row],[Заказ]]</f>
        <v>0</v>
      </c>
      <c r="J1578" s="18" t="s">
        <v>10644</v>
      </c>
      <c r="K1578" s="73" t="str">
        <f t="shared" si="24"/>
        <v/>
      </c>
      <c r="L1578" s="12"/>
    </row>
    <row r="1579" spans="2:12" ht="15.6" x14ac:dyDescent="0.3">
      <c r="B1579" s="34" t="s">
        <v>6748</v>
      </c>
      <c r="C1579" s="14" t="s">
        <v>6749</v>
      </c>
      <c r="D1579" s="13" t="s">
        <v>10220</v>
      </c>
      <c r="E1579" s="13" t="s">
        <v>9965</v>
      </c>
      <c r="F1579" s="27">
        <v>3</v>
      </c>
      <c r="G1579" s="40">
        <v>20.23</v>
      </c>
      <c r="H1579" s="13"/>
      <c r="I1579" s="17">
        <f>Таб04_29[[#This Row],[Цена]]*Таб04_29[[#This Row],[Заказ]]</f>
        <v>0</v>
      </c>
      <c r="J1579" s="18" t="s">
        <v>10644</v>
      </c>
      <c r="K1579" s="73" t="str">
        <f t="shared" si="24"/>
        <v/>
      </c>
      <c r="L1579" s="12"/>
    </row>
    <row r="1580" spans="2:12" ht="15.6" x14ac:dyDescent="0.3">
      <c r="B1580" s="34" t="s">
        <v>6842</v>
      </c>
      <c r="C1580" s="14" t="s">
        <v>6843</v>
      </c>
      <c r="D1580" s="13" t="s">
        <v>10220</v>
      </c>
      <c r="E1580" s="13" t="s">
        <v>16</v>
      </c>
      <c r="F1580" s="27">
        <v>3</v>
      </c>
      <c r="G1580" s="40">
        <v>52.46</v>
      </c>
      <c r="H1580" s="13"/>
      <c r="I1580" s="17">
        <f>Таб04_29[[#This Row],[Цена]]*Таб04_29[[#This Row],[Заказ]]</f>
        <v>0</v>
      </c>
      <c r="J1580" s="18" t="s">
        <v>10644</v>
      </c>
      <c r="K1580" s="73" t="str">
        <f t="shared" si="24"/>
        <v/>
      </c>
      <c r="L1580" s="12"/>
    </row>
    <row r="1581" spans="2:12" ht="15.6" x14ac:dyDescent="0.3">
      <c r="B1581" s="34" t="s">
        <v>7090</v>
      </c>
      <c r="C1581" s="14" t="s">
        <v>7091</v>
      </c>
      <c r="D1581" s="13" t="s">
        <v>10415</v>
      </c>
      <c r="E1581" s="13" t="s">
        <v>16</v>
      </c>
      <c r="F1581" s="27">
        <v>5</v>
      </c>
      <c r="G1581" s="40">
        <v>30.48</v>
      </c>
      <c r="H1581" s="13"/>
      <c r="I1581" s="17">
        <f>Таб04_29[[#This Row],[Цена]]*Таб04_29[[#This Row],[Заказ]]</f>
        <v>0</v>
      </c>
      <c r="J1581" s="18" t="s">
        <v>10644</v>
      </c>
      <c r="K1581" s="73" t="str">
        <f t="shared" si="24"/>
        <v/>
      </c>
      <c r="L1581" s="12"/>
    </row>
    <row r="1582" spans="2:12" ht="15.6" x14ac:dyDescent="0.3">
      <c r="B1582" s="34" t="s">
        <v>7088</v>
      </c>
      <c r="C1582" s="14" t="s">
        <v>7089</v>
      </c>
      <c r="D1582" s="13" t="s">
        <v>10045</v>
      </c>
      <c r="E1582" s="13" t="s">
        <v>16</v>
      </c>
      <c r="F1582" s="27">
        <v>3</v>
      </c>
      <c r="G1582" s="40">
        <v>21.51</v>
      </c>
      <c r="H1582" s="13"/>
      <c r="I1582" s="17">
        <f>Таб04_29[[#This Row],[Цена]]*Таб04_29[[#This Row],[Заказ]]</f>
        <v>0</v>
      </c>
      <c r="J1582" s="18" t="s">
        <v>10644</v>
      </c>
      <c r="K1582" s="73" t="str">
        <f t="shared" si="24"/>
        <v/>
      </c>
      <c r="L1582" s="12"/>
    </row>
    <row r="1583" spans="2:12" ht="15.6" x14ac:dyDescent="0.3">
      <c r="B1583" s="34" t="s">
        <v>7086</v>
      </c>
      <c r="C1583" s="14" t="s">
        <v>7087</v>
      </c>
      <c r="D1583" s="13" t="s">
        <v>10546</v>
      </c>
      <c r="E1583" s="13" t="s">
        <v>16</v>
      </c>
      <c r="F1583" s="27">
        <v>5</v>
      </c>
      <c r="G1583" s="40">
        <v>14.3</v>
      </c>
      <c r="H1583" s="13"/>
      <c r="I1583" s="17">
        <f>Таб04_29[[#This Row],[Цена]]*Таб04_29[[#This Row],[Заказ]]</f>
        <v>0</v>
      </c>
      <c r="J1583" s="18" t="s">
        <v>10644</v>
      </c>
      <c r="K1583" s="73" t="str">
        <f t="shared" si="24"/>
        <v/>
      </c>
      <c r="L1583" s="12"/>
    </row>
    <row r="1584" spans="2:12" ht="15.6" x14ac:dyDescent="0.3">
      <c r="B1584" s="34" t="s">
        <v>7126</v>
      </c>
      <c r="C1584" s="14" t="s">
        <v>7127</v>
      </c>
      <c r="D1584" s="13" t="s">
        <v>10045</v>
      </c>
      <c r="E1584" s="13" t="s">
        <v>16</v>
      </c>
      <c r="F1584" s="27">
        <v>3</v>
      </c>
      <c r="G1584" s="40">
        <v>13.37</v>
      </c>
      <c r="H1584" s="13"/>
      <c r="I1584" s="17">
        <f>Таб04_29[[#This Row],[Цена]]*Таб04_29[[#This Row],[Заказ]]</f>
        <v>0</v>
      </c>
      <c r="J1584" s="18" t="s">
        <v>10644</v>
      </c>
      <c r="K1584" s="73" t="str">
        <f t="shared" si="24"/>
        <v/>
      </c>
      <c r="L1584" s="12"/>
    </row>
    <row r="1585" spans="2:12" ht="15.6" x14ac:dyDescent="0.3">
      <c r="B1585" s="34" t="s">
        <v>7128</v>
      </c>
      <c r="C1585" s="14" t="s">
        <v>7129</v>
      </c>
      <c r="D1585" s="13" t="s">
        <v>10045</v>
      </c>
      <c r="E1585" s="13" t="s">
        <v>16</v>
      </c>
      <c r="F1585" s="27">
        <v>3</v>
      </c>
      <c r="G1585" s="40">
        <v>16.55</v>
      </c>
      <c r="H1585" s="13"/>
      <c r="I1585" s="17">
        <f>Таб04_29[[#This Row],[Цена]]*Таб04_29[[#This Row],[Заказ]]</f>
        <v>0</v>
      </c>
      <c r="J1585" s="18" t="s">
        <v>10644</v>
      </c>
      <c r="K1585" s="73" t="str">
        <f t="shared" si="24"/>
        <v/>
      </c>
      <c r="L1585" s="12"/>
    </row>
    <row r="1586" spans="2:12" ht="15.6" x14ac:dyDescent="0.3">
      <c r="B1586" s="34" t="s">
        <v>7130</v>
      </c>
      <c r="C1586" s="14" t="s">
        <v>7131</v>
      </c>
      <c r="D1586" s="13" t="s">
        <v>10045</v>
      </c>
      <c r="E1586" s="13" t="s">
        <v>16</v>
      </c>
      <c r="F1586" s="27">
        <v>3</v>
      </c>
      <c r="G1586" s="40">
        <v>13.37</v>
      </c>
      <c r="H1586" s="13"/>
      <c r="I1586" s="17">
        <f>Таб04_29[[#This Row],[Цена]]*Таб04_29[[#This Row],[Заказ]]</f>
        <v>0</v>
      </c>
      <c r="J1586" s="18" t="s">
        <v>10644</v>
      </c>
      <c r="K1586" s="73" t="str">
        <f t="shared" si="24"/>
        <v/>
      </c>
      <c r="L1586" s="12"/>
    </row>
    <row r="1587" spans="2:12" ht="15.6" x14ac:dyDescent="0.3">
      <c r="B1587" s="34" t="s">
        <v>7092</v>
      </c>
      <c r="C1587" s="14" t="s">
        <v>7093</v>
      </c>
      <c r="D1587" s="13" t="s">
        <v>10415</v>
      </c>
      <c r="E1587" s="13" t="s">
        <v>16</v>
      </c>
      <c r="F1587" s="27">
        <v>5</v>
      </c>
      <c r="G1587" s="40">
        <v>13.13</v>
      </c>
      <c r="H1587" s="13"/>
      <c r="I1587" s="17">
        <f>Таб04_29[[#This Row],[Цена]]*Таб04_29[[#This Row],[Заказ]]</f>
        <v>0</v>
      </c>
      <c r="J1587" s="18" t="s">
        <v>10644</v>
      </c>
      <c r="K1587" s="73" t="str">
        <f t="shared" si="24"/>
        <v/>
      </c>
      <c r="L1587" s="12"/>
    </row>
    <row r="1588" spans="2:12" ht="15.6" x14ac:dyDescent="0.3">
      <c r="B1588" s="34" t="s">
        <v>7132</v>
      </c>
      <c r="C1588" s="14" t="s">
        <v>7133</v>
      </c>
      <c r="D1588" s="13" t="s">
        <v>10045</v>
      </c>
      <c r="E1588" s="13" t="s">
        <v>16</v>
      </c>
      <c r="F1588" s="27">
        <v>3</v>
      </c>
      <c r="G1588" s="40">
        <v>13.37</v>
      </c>
      <c r="H1588" s="13"/>
      <c r="I1588" s="17">
        <f>Таб04_29[[#This Row],[Цена]]*Таб04_29[[#This Row],[Заказ]]</f>
        <v>0</v>
      </c>
      <c r="J1588" s="18" t="s">
        <v>10644</v>
      </c>
      <c r="K1588" s="73" t="str">
        <f t="shared" si="24"/>
        <v/>
      </c>
      <c r="L1588" s="12"/>
    </row>
    <row r="1589" spans="2:12" ht="15.6" x14ac:dyDescent="0.3">
      <c r="B1589" s="34" t="s">
        <v>7094</v>
      </c>
      <c r="C1589" s="14" t="s">
        <v>7095</v>
      </c>
      <c r="D1589" s="13" t="s">
        <v>10045</v>
      </c>
      <c r="E1589" s="13" t="s">
        <v>16</v>
      </c>
      <c r="F1589" s="27">
        <v>3</v>
      </c>
      <c r="G1589" s="40">
        <v>13.37</v>
      </c>
      <c r="H1589" s="13"/>
      <c r="I1589" s="17">
        <f>Таб04_29[[#This Row],[Цена]]*Таб04_29[[#This Row],[Заказ]]</f>
        <v>0</v>
      </c>
      <c r="J1589" s="18" t="s">
        <v>10644</v>
      </c>
      <c r="K1589" s="73" t="str">
        <f t="shared" si="24"/>
        <v/>
      </c>
      <c r="L1589" s="12"/>
    </row>
    <row r="1590" spans="2:12" ht="15.6" x14ac:dyDescent="0.3">
      <c r="B1590" s="34" t="s">
        <v>7096</v>
      </c>
      <c r="C1590" s="14" t="s">
        <v>7097</v>
      </c>
      <c r="D1590" s="13" t="s">
        <v>10045</v>
      </c>
      <c r="E1590" s="13" t="s">
        <v>16</v>
      </c>
      <c r="F1590" s="27">
        <v>3</v>
      </c>
      <c r="G1590" s="40">
        <v>15.14</v>
      </c>
      <c r="H1590" s="13"/>
      <c r="I1590" s="17">
        <f>Таб04_29[[#This Row],[Цена]]*Таб04_29[[#This Row],[Заказ]]</f>
        <v>0</v>
      </c>
      <c r="J1590" s="18" t="s">
        <v>10644</v>
      </c>
      <c r="K1590" s="73" t="str">
        <f t="shared" si="24"/>
        <v/>
      </c>
      <c r="L1590" s="12"/>
    </row>
    <row r="1591" spans="2:12" ht="15.6" x14ac:dyDescent="0.3">
      <c r="B1591" s="34" t="s">
        <v>7100</v>
      </c>
      <c r="C1591" s="14" t="s">
        <v>7101</v>
      </c>
      <c r="D1591" s="13" t="s">
        <v>10045</v>
      </c>
      <c r="E1591" s="13" t="s">
        <v>16</v>
      </c>
      <c r="F1591" s="27">
        <v>3</v>
      </c>
      <c r="G1591" s="40">
        <v>15.14</v>
      </c>
      <c r="H1591" s="13"/>
      <c r="I1591" s="17">
        <f>Таб04_29[[#This Row],[Цена]]*Таб04_29[[#This Row],[Заказ]]</f>
        <v>0</v>
      </c>
      <c r="J1591" s="18" t="s">
        <v>10644</v>
      </c>
      <c r="K1591" s="73" t="str">
        <f t="shared" si="24"/>
        <v/>
      </c>
      <c r="L1591" s="12"/>
    </row>
    <row r="1592" spans="2:12" ht="15.6" x14ac:dyDescent="0.3">
      <c r="B1592" s="34" t="s">
        <v>7102</v>
      </c>
      <c r="C1592" s="14" t="s">
        <v>7103</v>
      </c>
      <c r="D1592" s="13" t="s">
        <v>10045</v>
      </c>
      <c r="E1592" s="13" t="s">
        <v>16</v>
      </c>
      <c r="F1592" s="27">
        <v>3</v>
      </c>
      <c r="G1592" s="40">
        <v>16.55</v>
      </c>
      <c r="H1592" s="13"/>
      <c r="I1592" s="17">
        <f>Таб04_29[[#This Row],[Цена]]*Таб04_29[[#This Row],[Заказ]]</f>
        <v>0</v>
      </c>
      <c r="J1592" s="18" t="s">
        <v>10644</v>
      </c>
      <c r="K1592" s="73" t="str">
        <f t="shared" si="24"/>
        <v/>
      </c>
      <c r="L1592" s="12"/>
    </row>
    <row r="1593" spans="2:12" ht="15.6" x14ac:dyDescent="0.3">
      <c r="B1593" s="34" t="s">
        <v>7104</v>
      </c>
      <c r="C1593" s="14" t="s">
        <v>7105</v>
      </c>
      <c r="D1593" s="13" t="s">
        <v>10045</v>
      </c>
      <c r="E1593" s="13" t="s">
        <v>16</v>
      </c>
      <c r="F1593" s="27">
        <v>3</v>
      </c>
      <c r="G1593" s="40">
        <v>13.01</v>
      </c>
      <c r="H1593" s="13"/>
      <c r="I1593" s="17">
        <f>Таб04_29[[#This Row],[Цена]]*Таб04_29[[#This Row],[Заказ]]</f>
        <v>0</v>
      </c>
      <c r="J1593" s="18" t="s">
        <v>10644</v>
      </c>
      <c r="K1593" s="73" t="str">
        <f t="shared" si="24"/>
        <v/>
      </c>
      <c r="L1593" s="12"/>
    </row>
    <row r="1594" spans="2:12" ht="15.6" x14ac:dyDescent="0.3">
      <c r="B1594" s="34" t="s">
        <v>7106</v>
      </c>
      <c r="C1594" s="14" t="s">
        <v>7107</v>
      </c>
      <c r="D1594" s="13" t="s">
        <v>10045</v>
      </c>
      <c r="E1594" s="13" t="s">
        <v>16</v>
      </c>
      <c r="F1594" s="27">
        <v>3</v>
      </c>
      <c r="G1594" s="40">
        <v>13.01</v>
      </c>
      <c r="H1594" s="13"/>
      <c r="I1594" s="17">
        <f>Таб04_29[[#This Row],[Цена]]*Таб04_29[[#This Row],[Заказ]]</f>
        <v>0</v>
      </c>
      <c r="J1594" s="18" t="s">
        <v>10644</v>
      </c>
      <c r="K1594" s="73" t="str">
        <f t="shared" si="24"/>
        <v/>
      </c>
      <c r="L1594" s="12"/>
    </row>
    <row r="1595" spans="2:12" ht="15.6" x14ac:dyDescent="0.3">
      <c r="B1595" s="34" t="s">
        <v>7110</v>
      </c>
      <c r="C1595" s="14" t="s">
        <v>7111</v>
      </c>
      <c r="D1595" s="13" t="s">
        <v>10045</v>
      </c>
      <c r="E1595" s="13" t="s">
        <v>16</v>
      </c>
      <c r="F1595" s="27">
        <v>3</v>
      </c>
      <c r="G1595" s="40">
        <v>13.37</v>
      </c>
      <c r="H1595" s="13"/>
      <c r="I1595" s="17">
        <f>Таб04_29[[#This Row],[Цена]]*Таб04_29[[#This Row],[Заказ]]</f>
        <v>0</v>
      </c>
      <c r="J1595" s="18" t="s">
        <v>10644</v>
      </c>
      <c r="K1595" s="73" t="str">
        <f t="shared" si="24"/>
        <v/>
      </c>
      <c r="L1595" s="12"/>
    </row>
    <row r="1596" spans="2:12" ht="15.6" x14ac:dyDescent="0.3">
      <c r="B1596" s="34" t="s">
        <v>7108</v>
      </c>
      <c r="C1596" s="14" t="s">
        <v>7109</v>
      </c>
      <c r="D1596" s="13" t="s">
        <v>10546</v>
      </c>
      <c r="E1596" s="13" t="s">
        <v>16</v>
      </c>
      <c r="F1596" s="27">
        <v>5</v>
      </c>
      <c r="G1596" s="40">
        <v>9.34</v>
      </c>
      <c r="H1596" s="13"/>
      <c r="I1596" s="17">
        <f>Таб04_29[[#This Row],[Цена]]*Таб04_29[[#This Row],[Заказ]]</f>
        <v>0</v>
      </c>
      <c r="J1596" s="18" t="s">
        <v>10644</v>
      </c>
      <c r="K1596" s="73" t="str">
        <f t="shared" si="24"/>
        <v/>
      </c>
      <c r="L1596" s="12"/>
    </row>
    <row r="1597" spans="2:12" ht="15.6" x14ac:dyDescent="0.3">
      <c r="B1597" s="34" t="s">
        <v>7112</v>
      </c>
      <c r="C1597" s="14" t="s">
        <v>7113</v>
      </c>
      <c r="D1597" s="13" t="s">
        <v>10045</v>
      </c>
      <c r="E1597" s="13" t="s">
        <v>16</v>
      </c>
      <c r="F1597" s="27">
        <v>3</v>
      </c>
      <c r="G1597" s="40">
        <v>13.37</v>
      </c>
      <c r="H1597" s="13"/>
      <c r="I1597" s="17">
        <f>Таб04_29[[#This Row],[Цена]]*Таб04_29[[#This Row],[Заказ]]</f>
        <v>0</v>
      </c>
      <c r="J1597" s="18" t="s">
        <v>10644</v>
      </c>
      <c r="K1597" s="73" t="str">
        <f t="shared" si="24"/>
        <v/>
      </c>
      <c r="L1597" s="12"/>
    </row>
    <row r="1598" spans="2:12" ht="15.6" x14ac:dyDescent="0.3">
      <c r="B1598" s="34" t="s">
        <v>7114</v>
      </c>
      <c r="C1598" s="14" t="s">
        <v>7115</v>
      </c>
      <c r="D1598" s="13" t="s">
        <v>10045</v>
      </c>
      <c r="E1598" s="13" t="s">
        <v>16</v>
      </c>
      <c r="F1598" s="27">
        <v>3</v>
      </c>
      <c r="G1598" s="40">
        <v>13.37</v>
      </c>
      <c r="H1598" s="13"/>
      <c r="I1598" s="17">
        <f>Таб04_29[[#This Row],[Цена]]*Таб04_29[[#This Row],[Заказ]]</f>
        <v>0</v>
      </c>
      <c r="J1598" s="18" t="s">
        <v>10644</v>
      </c>
      <c r="K1598" s="73" t="str">
        <f t="shared" si="24"/>
        <v/>
      </c>
      <c r="L1598" s="12"/>
    </row>
    <row r="1599" spans="2:12" ht="15.6" x14ac:dyDescent="0.3">
      <c r="B1599" s="34" t="s">
        <v>7118</v>
      </c>
      <c r="C1599" s="14" t="s">
        <v>7119</v>
      </c>
      <c r="D1599" s="13" t="s">
        <v>10045</v>
      </c>
      <c r="E1599" s="13" t="s">
        <v>16</v>
      </c>
      <c r="F1599" s="27">
        <v>3</v>
      </c>
      <c r="G1599" s="40">
        <v>16.55</v>
      </c>
      <c r="H1599" s="13"/>
      <c r="I1599" s="17">
        <f>Таб04_29[[#This Row],[Цена]]*Таб04_29[[#This Row],[Заказ]]</f>
        <v>0</v>
      </c>
      <c r="J1599" s="18" t="s">
        <v>10644</v>
      </c>
      <c r="K1599" s="73" t="str">
        <f t="shared" si="24"/>
        <v/>
      </c>
      <c r="L1599" s="12"/>
    </row>
    <row r="1600" spans="2:12" ht="15.6" x14ac:dyDescent="0.3">
      <c r="B1600" s="34" t="s">
        <v>7116</v>
      </c>
      <c r="C1600" s="14" t="s">
        <v>7117</v>
      </c>
      <c r="D1600" s="13" t="s">
        <v>10220</v>
      </c>
      <c r="E1600" s="13" t="s">
        <v>16</v>
      </c>
      <c r="F1600" s="27">
        <v>3</v>
      </c>
      <c r="G1600" s="40">
        <v>16.690000000000001</v>
      </c>
      <c r="H1600" s="13"/>
      <c r="I1600" s="17">
        <f>Таб04_29[[#This Row],[Цена]]*Таб04_29[[#This Row],[Заказ]]</f>
        <v>0</v>
      </c>
      <c r="J1600" s="18" t="s">
        <v>10644</v>
      </c>
      <c r="K1600" s="73" t="str">
        <f t="shared" si="24"/>
        <v/>
      </c>
      <c r="L1600" s="12"/>
    </row>
    <row r="1601" spans="2:12" ht="15.6" x14ac:dyDescent="0.3">
      <c r="B1601" s="34" t="s">
        <v>7120</v>
      </c>
      <c r="C1601" s="14" t="s">
        <v>7121</v>
      </c>
      <c r="D1601" s="13" t="s">
        <v>10045</v>
      </c>
      <c r="E1601" s="13" t="s">
        <v>16</v>
      </c>
      <c r="F1601" s="27">
        <v>3</v>
      </c>
      <c r="G1601" s="40">
        <v>14.79</v>
      </c>
      <c r="H1601" s="13"/>
      <c r="I1601" s="17">
        <f>Таб04_29[[#This Row],[Цена]]*Таб04_29[[#This Row],[Заказ]]</f>
        <v>0</v>
      </c>
      <c r="J1601" s="18" t="s">
        <v>10644</v>
      </c>
      <c r="K1601" s="73" t="str">
        <f t="shared" si="24"/>
        <v/>
      </c>
      <c r="L1601" s="12"/>
    </row>
    <row r="1602" spans="2:12" ht="15.6" x14ac:dyDescent="0.3">
      <c r="B1602" s="34" t="s">
        <v>7122</v>
      </c>
      <c r="C1602" s="14" t="s">
        <v>7123</v>
      </c>
      <c r="D1602" s="13" t="s">
        <v>10045</v>
      </c>
      <c r="E1602" s="13" t="s">
        <v>16</v>
      </c>
      <c r="F1602" s="27">
        <v>3</v>
      </c>
      <c r="G1602" s="40">
        <v>14.79</v>
      </c>
      <c r="H1602" s="13"/>
      <c r="I1602" s="17">
        <f>Таб04_29[[#This Row],[Цена]]*Таб04_29[[#This Row],[Заказ]]</f>
        <v>0</v>
      </c>
      <c r="J1602" s="18" t="s">
        <v>10644</v>
      </c>
      <c r="K1602" s="73" t="str">
        <f t="shared" si="24"/>
        <v/>
      </c>
      <c r="L1602" s="12"/>
    </row>
    <row r="1603" spans="2:12" ht="15.6" x14ac:dyDescent="0.3">
      <c r="B1603" s="34" t="s">
        <v>7124</v>
      </c>
      <c r="C1603" s="14" t="s">
        <v>7125</v>
      </c>
      <c r="D1603" s="13" t="s">
        <v>10045</v>
      </c>
      <c r="E1603" s="13" t="s">
        <v>16</v>
      </c>
      <c r="F1603" s="27">
        <v>3</v>
      </c>
      <c r="G1603" s="40">
        <v>13.37</v>
      </c>
      <c r="H1603" s="13"/>
      <c r="I1603" s="17">
        <f>Таб04_29[[#This Row],[Цена]]*Таб04_29[[#This Row],[Заказ]]</f>
        <v>0</v>
      </c>
      <c r="J1603" s="18" t="s">
        <v>10644</v>
      </c>
      <c r="K1603" s="73" t="str">
        <f t="shared" si="24"/>
        <v/>
      </c>
      <c r="L1603" s="12"/>
    </row>
    <row r="1604" spans="2:12" ht="15.6" x14ac:dyDescent="0.3">
      <c r="B1604" s="34" t="s">
        <v>7098</v>
      </c>
      <c r="C1604" s="14" t="s">
        <v>7099</v>
      </c>
      <c r="D1604" s="13" t="s">
        <v>10045</v>
      </c>
      <c r="E1604" s="13" t="s">
        <v>16</v>
      </c>
      <c r="F1604" s="27">
        <v>3</v>
      </c>
      <c r="G1604" s="40">
        <v>12.31</v>
      </c>
      <c r="H1604" s="13"/>
      <c r="I1604" s="17">
        <f>Таб04_29[[#This Row],[Цена]]*Таб04_29[[#This Row],[Заказ]]</f>
        <v>0</v>
      </c>
      <c r="J1604" s="18" t="s">
        <v>10644</v>
      </c>
      <c r="K1604" s="73" t="str">
        <f t="shared" si="24"/>
        <v/>
      </c>
      <c r="L1604" s="12"/>
    </row>
    <row r="1605" spans="2:12" ht="15.6" x14ac:dyDescent="0.3">
      <c r="B1605" s="34" t="s">
        <v>6416</v>
      </c>
      <c r="C1605" s="14" t="s">
        <v>6417</v>
      </c>
      <c r="D1605" s="13" t="s">
        <v>10220</v>
      </c>
      <c r="E1605" s="13" t="s">
        <v>16</v>
      </c>
      <c r="F1605" s="27">
        <v>3</v>
      </c>
      <c r="G1605" s="40">
        <v>17.75</v>
      </c>
      <c r="H1605" s="13"/>
      <c r="I1605" s="17">
        <f>Таб04_29[[#This Row],[Цена]]*Таб04_29[[#This Row],[Заказ]]</f>
        <v>0</v>
      </c>
      <c r="J1605" s="18" t="s">
        <v>10644</v>
      </c>
      <c r="K1605" s="73" t="str">
        <f t="shared" si="24"/>
        <v/>
      </c>
      <c r="L1605" s="12"/>
    </row>
    <row r="1606" spans="2:12" ht="15.6" x14ac:dyDescent="0.3">
      <c r="B1606" s="34" t="s">
        <v>7311</v>
      </c>
      <c r="C1606" s="14" t="s">
        <v>7312</v>
      </c>
      <c r="D1606" s="13" t="s">
        <v>10415</v>
      </c>
      <c r="E1606" s="13" t="s">
        <v>16</v>
      </c>
      <c r="F1606" s="27">
        <v>5</v>
      </c>
      <c r="G1606" s="40">
        <v>14.89</v>
      </c>
      <c r="H1606" s="13"/>
      <c r="I1606" s="17">
        <f>Таб04_29[[#This Row],[Цена]]*Таб04_29[[#This Row],[Заказ]]</f>
        <v>0</v>
      </c>
      <c r="J1606" s="18" t="s">
        <v>10644</v>
      </c>
      <c r="K1606" s="73" t="str">
        <f t="shared" ref="K1606:K1669" si="25">IF(AND($K$4&gt;0,$K$4&lt;300),"Минимальный заказ по вкладке 300 евро","")</f>
        <v/>
      </c>
      <c r="L1606" s="12"/>
    </row>
    <row r="1607" spans="2:12" ht="15.6" x14ac:dyDescent="0.3">
      <c r="B1607" s="34" t="s">
        <v>7309</v>
      </c>
      <c r="C1607" s="14" t="s">
        <v>7310</v>
      </c>
      <c r="D1607" s="13" t="s">
        <v>10045</v>
      </c>
      <c r="E1607" s="13" t="s">
        <v>16</v>
      </c>
      <c r="F1607" s="27">
        <v>3</v>
      </c>
      <c r="G1607" s="40">
        <v>15.49</v>
      </c>
      <c r="H1607" s="13"/>
      <c r="I1607" s="17">
        <f>Таб04_29[[#This Row],[Цена]]*Таб04_29[[#This Row],[Заказ]]</f>
        <v>0</v>
      </c>
      <c r="J1607" s="18" t="s">
        <v>10644</v>
      </c>
      <c r="K1607" s="73" t="str">
        <f t="shared" si="25"/>
        <v/>
      </c>
      <c r="L1607" s="12"/>
    </row>
    <row r="1608" spans="2:12" ht="15.6" x14ac:dyDescent="0.3">
      <c r="B1608" s="34" t="s">
        <v>7233</v>
      </c>
      <c r="C1608" s="14" t="s">
        <v>7234</v>
      </c>
      <c r="D1608" s="13" t="s">
        <v>10045</v>
      </c>
      <c r="E1608" s="13" t="s">
        <v>16</v>
      </c>
      <c r="F1608" s="27">
        <v>3</v>
      </c>
      <c r="G1608" s="40">
        <v>14.79</v>
      </c>
      <c r="H1608" s="13"/>
      <c r="I1608" s="17">
        <f>Таб04_29[[#This Row],[Цена]]*Таб04_29[[#This Row],[Заказ]]</f>
        <v>0</v>
      </c>
      <c r="J1608" s="18" t="s">
        <v>10644</v>
      </c>
      <c r="K1608" s="73" t="str">
        <f t="shared" si="25"/>
        <v/>
      </c>
      <c r="L1608" s="12"/>
    </row>
    <row r="1609" spans="2:12" ht="15.6" x14ac:dyDescent="0.3">
      <c r="B1609" s="34" t="s">
        <v>7235</v>
      </c>
      <c r="C1609" s="14" t="s">
        <v>7236</v>
      </c>
      <c r="D1609" s="13" t="s">
        <v>10045</v>
      </c>
      <c r="E1609" s="13" t="s">
        <v>16</v>
      </c>
      <c r="F1609" s="27">
        <v>3</v>
      </c>
      <c r="G1609" s="40">
        <v>13.37</v>
      </c>
      <c r="H1609" s="13"/>
      <c r="I1609" s="17">
        <f>Таб04_29[[#This Row],[Цена]]*Таб04_29[[#This Row],[Заказ]]</f>
        <v>0</v>
      </c>
      <c r="J1609" s="18" t="s">
        <v>10644</v>
      </c>
      <c r="K1609" s="73" t="str">
        <f t="shared" si="25"/>
        <v/>
      </c>
      <c r="L1609" s="12"/>
    </row>
    <row r="1610" spans="2:12" ht="15.6" x14ac:dyDescent="0.3">
      <c r="B1610" s="34" t="s">
        <v>7136</v>
      </c>
      <c r="C1610" s="14" t="s">
        <v>7137</v>
      </c>
      <c r="D1610" s="13" t="s">
        <v>10220</v>
      </c>
      <c r="E1610" s="13" t="s">
        <v>16</v>
      </c>
      <c r="F1610" s="27">
        <v>3</v>
      </c>
      <c r="G1610" s="40">
        <v>15.1</v>
      </c>
      <c r="H1610" s="13"/>
      <c r="I1610" s="17">
        <f>Таб04_29[[#This Row],[Цена]]*Таб04_29[[#This Row],[Заказ]]</f>
        <v>0</v>
      </c>
      <c r="J1610" s="18" t="s">
        <v>10644</v>
      </c>
      <c r="K1610" s="73" t="str">
        <f t="shared" si="25"/>
        <v/>
      </c>
      <c r="L1610" s="12"/>
    </row>
    <row r="1611" spans="2:12" ht="15.6" x14ac:dyDescent="0.3">
      <c r="B1611" s="34" t="s">
        <v>7134</v>
      </c>
      <c r="C1611" s="14" t="s">
        <v>7135</v>
      </c>
      <c r="D1611" s="13" t="s">
        <v>10548</v>
      </c>
      <c r="E1611" s="13" t="s">
        <v>16</v>
      </c>
      <c r="F1611" s="27">
        <v>1</v>
      </c>
      <c r="G1611" s="40">
        <v>3.75</v>
      </c>
      <c r="H1611" s="13"/>
      <c r="I1611" s="17">
        <f>Таб04_29[[#This Row],[Цена]]*Таб04_29[[#This Row],[Заказ]]</f>
        <v>0</v>
      </c>
      <c r="J1611" s="18" t="s">
        <v>10644</v>
      </c>
      <c r="K1611" s="73" t="str">
        <f t="shared" si="25"/>
        <v/>
      </c>
      <c r="L1611" s="12"/>
    </row>
    <row r="1612" spans="2:12" ht="15.6" x14ac:dyDescent="0.3">
      <c r="B1612" s="34" t="s">
        <v>7138</v>
      </c>
      <c r="C1612" s="14" t="s">
        <v>7139</v>
      </c>
      <c r="D1612" s="13" t="s">
        <v>10548</v>
      </c>
      <c r="E1612" s="13" t="s">
        <v>16</v>
      </c>
      <c r="F1612" s="27">
        <v>1</v>
      </c>
      <c r="G1612" s="40">
        <v>3.75</v>
      </c>
      <c r="H1612" s="13"/>
      <c r="I1612" s="17">
        <f>Таб04_29[[#This Row],[Цена]]*Таб04_29[[#This Row],[Заказ]]</f>
        <v>0</v>
      </c>
      <c r="J1612" s="18" t="s">
        <v>10644</v>
      </c>
      <c r="K1612" s="73" t="str">
        <f t="shared" si="25"/>
        <v/>
      </c>
      <c r="L1612" s="12"/>
    </row>
    <row r="1613" spans="2:12" ht="15.6" x14ac:dyDescent="0.3">
      <c r="B1613" s="34" t="s">
        <v>7140</v>
      </c>
      <c r="C1613" s="14" t="s">
        <v>7141</v>
      </c>
      <c r="D1613" s="13" t="s">
        <v>10220</v>
      </c>
      <c r="E1613" s="13" t="s">
        <v>16</v>
      </c>
      <c r="F1613" s="27">
        <v>3</v>
      </c>
      <c r="G1613" s="40">
        <v>15.1</v>
      </c>
      <c r="H1613" s="13"/>
      <c r="I1613" s="17">
        <f>Таб04_29[[#This Row],[Цена]]*Таб04_29[[#This Row],[Заказ]]</f>
        <v>0</v>
      </c>
      <c r="J1613" s="18" t="s">
        <v>10644</v>
      </c>
      <c r="K1613" s="73" t="str">
        <f t="shared" si="25"/>
        <v/>
      </c>
      <c r="L1613" s="12"/>
    </row>
    <row r="1614" spans="2:12" ht="15.6" x14ac:dyDescent="0.3">
      <c r="B1614" s="34" t="s">
        <v>7146</v>
      </c>
      <c r="C1614" s="14" t="s">
        <v>7147</v>
      </c>
      <c r="D1614" s="13" t="s">
        <v>10220</v>
      </c>
      <c r="E1614" s="13" t="s">
        <v>16</v>
      </c>
      <c r="F1614" s="27">
        <v>3</v>
      </c>
      <c r="G1614" s="40">
        <v>14.21</v>
      </c>
      <c r="H1614" s="13"/>
      <c r="I1614" s="17">
        <f>Таб04_29[[#This Row],[Цена]]*Таб04_29[[#This Row],[Заказ]]</f>
        <v>0</v>
      </c>
      <c r="J1614" s="18" t="s">
        <v>10644</v>
      </c>
      <c r="K1614" s="73" t="str">
        <f t="shared" si="25"/>
        <v/>
      </c>
      <c r="L1614" s="12"/>
    </row>
    <row r="1615" spans="2:12" ht="15.6" x14ac:dyDescent="0.3">
      <c r="B1615" s="34" t="s">
        <v>7144</v>
      </c>
      <c r="C1615" s="14" t="s">
        <v>7145</v>
      </c>
      <c r="D1615" s="13" t="s">
        <v>10546</v>
      </c>
      <c r="E1615" s="13" t="s">
        <v>16</v>
      </c>
      <c r="F1615" s="27">
        <v>5</v>
      </c>
      <c r="G1615" s="40">
        <v>6.33</v>
      </c>
      <c r="H1615" s="13"/>
      <c r="I1615" s="17">
        <f>Таб04_29[[#This Row],[Цена]]*Таб04_29[[#This Row],[Заказ]]</f>
        <v>0</v>
      </c>
      <c r="J1615" s="18" t="s">
        <v>10644</v>
      </c>
      <c r="K1615" s="73" t="str">
        <f t="shared" si="25"/>
        <v/>
      </c>
      <c r="L1615" s="12"/>
    </row>
    <row r="1616" spans="2:12" ht="15.6" x14ac:dyDescent="0.3">
      <c r="B1616" s="34" t="s">
        <v>7142</v>
      </c>
      <c r="C1616" s="14" t="s">
        <v>7143</v>
      </c>
      <c r="D1616" s="13" t="s">
        <v>10548</v>
      </c>
      <c r="E1616" s="13" t="s">
        <v>16</v>
      </c>
      <c r="F1616" s="27">
        <v>1</v>
      </c>
      <c r="G1616" s="40">
        <v>3.96</v>
      </c>
      <c r="H1616" s="13"/>
      <c r="I1616" s="17">
        <f>Таб04_29[[#This Row],[Цена]]*Таб04_29[[#This Row],[Заказ]]</f>
        <v>0</v>
      </c>
      <c r="J1616" s="18" t="s">
        <v>10644</v>
      </c>
      <c r="K1616" s="73" t="str">
        <f t="shared" si="25"/>
        <v/>
      </c>
      <c r="L1616" s="12"/>
    </row>
    <row r="1617" spans="2:12" ht="15.6" x14ac:dyDescent="0.3">
      <c r="B1617" s="34" t="s">
        <v>7150</v>
      </c>
      <c r="C1617" s="14" t="s">
        <v>7151</v>
      </c>
      <c r="D1617" s="13" t="s">
        <v>10220</v>
      </c>
      <c r="E1617" s="13" t="s">
        <v>16</v>
      </c>
      <c r="F1617" s="27">
        <v>3</v>
      </c>
      <c r="G1617" s="40">
        <v>14.92</v>
      </c>
      <c r="H1617" s="13"/>
      <c r="I1617" s="17">
        <f>Таб04_29[[#This Row],[Цена]]*Таб04_29[[#This Row],[Заказ]]</f>
        <v>0</v>
      </c>
      <c r="J1617" s="18" t="s">
        <v>10644</v>
      </c>
      <c r="K1617" s="73" t="str">
        <f t="shared" si="25"/>
        <v/>
      </c>
      <c r="L1617" s="12"/>
    </row>
    <row r="1618" spans="2:12" ht="15.6" x14ac:dyDescent="0.3">
      <c r="B1618" s="34" t="s">
        <v>7148</v>
      </c>
      <c r="C1618" s="14" t="s">
        <v>7149</v>
      </c>
      <c r="D1618" s="13" t="s">
        <v>10548</v>
      </c>
      <c r="E1618" s="13" t="s">
        <v>16</v>
      </c>
      <c r="F1618" s="27">
        <v>1</v>
      </c>
      <c r="G1618" s="40">
        <v>3.75</v>
      </c>
      <c r="H1618" s="13"/>
      <c r="I1618" s="17">
        <f>Таб04_29[[#This Row],[Цена]]*Таб04_29[[#This Row],[Заказ]]</f>
        <v>0</v>
      </c>
      <c r="J1618" s="18" t="s">
        <v>10644</v>
      </c>
      <c r="K1618" s="73" t="str">
        <f t="shared" si="25"/>
        <v/>
      </c>
      <c r="L1618" s="12"/>
    </row>
    <row r="1619" spans="2:12" ht="15.6" x14ac:dyDescent="0.3">
      <c r="B1619" s="34" t="s">
        <v>7152</v>
      </c>
      <c r="C1619" s="14" t="s">
        <v>7153</v>
      </c>
      <c r="D1619" s="13" t="s">
        <v>10548</v>
      </c>
      <c r="E1619" s="13" t="s">
        <v>16</v>
      </c>
      <c r="F1619" s="27">
        <v>1</v>
      </c>
      <c r="G1619" s="40">
        <v>3.75</v>
      </c>
      <c r="H1619" s="13"/>
      <c r="I1619" s="17">
        <f>Таб04_29[[#This Row],[Цена]]*Таб04_29[[#This Row],[Заказ]]</f>
        <v>0</v>
      </c>
      <c r="J1619" s="18" t="s">
        <v>10644</v>
      </c>
      <c r="K1619" s="73" t="str">
        <f t="shared" si="25"/>
        <v/>
      </c>
      <c r="L1619" s="12"/>
    </row>
    <row r="1620" spans="2:12" ht="15.6" x14ac:dyDescent="0.3">
      <c r="B1620" s="34" t="s">
        <v>7154</v>
      </c>
      <c r="C1620" s="14" t="s">
        <v>7155</v>
      </c>
      <c r="D1620" s="13" t="s">
        <v>10548</v>
      </c>
      <c r="E1620" s="13" t="s">
        <v>16</v>
      </c>
      <c r="F1620" s="27">
        <v>1</v>
      </c>
      <c r="G1620" s="40">
        <v>3.75</v>
      </c>
      <c r="H1620" s="13"/>
      <c r="I1620" s="17">
        <f>Таб04_29[[#This Row],[Цена]]*Таб04_29[[#This Row],[Заказ]]</f>
        <v>0</v>
      </c>
      <c r="J1620" s="18" t="s">
        <v>10644</v>
      </c>
      <c r="K1620" s="73" t="str">
        <f t="shared" si="25"/>
        <v/>
      </c>
      <c r="L1620" s="12"/>
    </row>
    <row r="1621" spans="2:12" ht="15.6" x14ac:dyDescent="0.3">
      <c r="B1621" s="34" t="s">
        <v>7156</v>
      </c>
      <c r="C1621" s="14" t="s">
        <v>7157</v>
      </c>
      <c r="D1621" s="13" t="s">
        <v>10220</v>
      </c>
      <c r="E1621" s="13" t="s">
        <v>16</v>
      </c>
      <c r="F1621" s="27">
        <v>3</v>
      </c>
      <c r="G1621" s="40">
        <v>15.1</v>
      </c>
      <c r="H1621" s="13"/>
      <c r="I1621" s="17">
        <f>Таб04_29[[#This Row],[Цена]]*Таб04_29[[#This Row],[Заказ]]</f>
        <v>0</v>
      </c>
      <c r="J1621" s="18" t="s">
        <v>10644</v>
      </c>
      <c r="K1621" s="73" t="str">
        <f t="shared" si="25"/>
        <v/>
      </c>
      <c r="L1621" s="12"/>
    </row>
    <row r="1622" spans="2:12" ht="15.6" x14ac:dyDescent="0.3">
      <c r="B1622" s="34" t="s">
        <v>7158</v>
      </c>
      <c r="C1622" s="14" t="s">
        <v>7159</v>
      </c>
      <c r="D1622" s="13" t="s">
        <v>10045</v>
      </c>
      <c r="E1622" s="13" t="s">
        <v>16</v>
      </c>
      <c r="F1622" s="27">
        <v>3</v>
      </c>
      <c r="G1622" s="40">
        <v>13.37</v>
      </c>
      <c r="H1622" s="13"/>
      <c r="I1622" s="17">
        <f>Таб04_29[[#This Row],[Цена]]*Таб04_29[[#This Row],[Заказ]]</f>
        <v>0</v>
      </c>
      <c r="J1622" s="18" t="s">
        <v>10644</v>
      </c>
      <c r="K1622" s="73" t="str">
        <f t="shared" si="25"/>
        <v/>
      </c>
      <c r="L1622" s="12"/>
    </row>
    <row r="1623" spans="2:12" ht="15.6" x14ac:dyDescent="0.3">
      <c r="B1623" s="34" t="s">
        <v>7160</v>
      </c>
      <c r="C1623" s="14" t="s">
        <v>7161</v>
      </c>
      <c r="D1623" s="13" t="s">
        <v>10220</v>
      </c>
      <c r="E1623" s="13" t="s">
        <v>16</v>
      </c>
      <c r="F1623" s="27">
        <v>3</v>
      </c>
      <c r="G1623" s="40">
        <v>16.690000000000001</v>
      </c>
      <c r="H1623" s="13"/>
      <c r="I1623" s="17">
        <f>Таб04_29[[#This Row],[Цена]]*Таб04_29[[#This Row],[Заказ]]</f>
        <v>0</v>
      </c>
      <c r="J1623" s="18" t="s">
        <v>10644</v>
      </c>
      <c r="K1623" s="73" t="str">
        <f t="shared" si="25"/>
        <v/>
      </c>
      <c r="L1623" s="12"/>
    </row>
    <row r="1624" spans="2:12" ht="15.6" x14ac:dyDescent="0.3">
      <c r="B1624" s="34" t="s">
        <v>7162</v>
      </c>
      <c r="C1624" s="14" t="s">
        <v>7163</v>
      </c>
      <c r="D1624" s="13" t="s">
        <v>10548</v>
      </c>
      <c r="E1624" s="13" t="s">
        <v>16</v>
      </c>
      <c r="F1624" s="27">
        <v>1</v>
      </c>
      <c r="G1624" s="40">
        <v>3.75</v>
      </c>
      <c r="H1624" s="13"/>
      <c r="I1624" s="17">
        <f>Таб04_29[[#This Row],[Цена]]*Таб04_29[[#This Row],[Заказ]]</f>
        <v>0</v>
      </c>
      <c r="J1624" s="18" t="s">
        <v>10644</v>
      </c>
      <c r="K1624" s="73" t="str">
        <f t="shared" si="25"/>
        <v/>
      </c>
      <c r="L1624" s="12"/>
    </row>
    <row r="1625" spans="2:12" ht="15.6" x14ac:dyDescent="0.3">
      <c r="B1625" s="34" t="s">
        <v>7166</v>
      </c>
      <c r="C1625" s="14" t="s">
        <v>7167</v>
      </c>
      <c r="D1625" s="13" t="s">
        <v>10045</v>
      </c>
      <c r="E1625" s="13" t="s">
        <v>16</v>
      </c>
      <c r="F1625" s="27">
        <v>3</v>
      </c>
      <c r="G1625" s="40">
        <v>14.79</v>
      </c>
      <c r="H1625" s="13"/>
      <c r="I1625" s="17">
        <f>Таб04_29[[#This Row],[Цена]]*Таб04_29[[#This Row],[Заказ]]</f>
        <v>0</v>
      </c>
      <c r="J1625" s="18" t="s">
        <v>10644</v>
      </c>
      <c r="K1625" s="73" t="str">
        <f t="shared" si="25"/>
        <v/>
      </c>
      <c r="L1625" s="12"/>
    </row>
    <row r="1626" spans="2:12" ht="15.6" x14ac:dyDescent="0.3">
      <c r="B1626" s="34" t="s">
        <v>7164</v>
      </c>
      <c r="C1626" s="14" t="s">
        <v>7165</v>
      </c>
      <c r="D1626" s="13" t="s">
        <v>10548</v>
      </c>
      <c r="E1626" s="13" t="s">
        <v>16</v>
      </c>
      <c r="F1626" s="27">
        <v>1</v>
      </c>
      <c r="G1626" s="40">
        <v>6.97</v>
      </c>
      <c r="H1626" s="13"/>
      <c r="I1626" s="17">
        <f>Таб04_29[[#This Row],[Цена]]*Таб04_29[[#This Row],[Заказ]]</f>
        <v>0</v>
      </c>
      <c r="J1626" s="18" t="s">
        <v>10644</v>
      </c>
      <c r="K1626" s="73" t="str">
        <f t="shared" si="25"/>
        <v/>
      </c>
      <c r="L1626" s="12"/>
    </row>
    <row r="1627" spans="2:12" ht="15.6" x14ac:dyDescent="0.3">
      <c r="B1627" s="34" t="s">
        <v>7168</v>
      </c>
      <c r="C1627" s="14" t="s">
        <v>7169</v>
      </c>
      <c r="D1627" s="13" t="s">
        <v>10548</v>
      </c>
      <c r="E1627" s="13" t="s">
        <v>16</v>
      </c>
      <c r="F1627" s="27">
        <v>1</v>
      </c>
      <c r="G1627" s="40">
        <v>3.75</v>
      </c>
      <c r="H1627" s="13"/>
      <c r="I1627" s="17">
        <f>Таб04_29[[#This Row],[Цена]]*Таб04_29[[#This Row],[Заказ]]</f>
        <v>0</v>
      </c>
      <c r="J1627" s="18" t="s">
        <v>10644</v>
      </c>
      <c r="K1627" s="73" t="str">
        <f t="shared" si="25"/>
        <v/>
      </c>
      <c r="L1627" s="12"/>
    </row>
    <row r="1628" spans="2:12" ht="15.6" x14ac:dyDescent="0.3">
      <c r="B1628" s="34" t="s">
        <v>7170</v>
      </c>
      <c r="C1628" s="14" t="s">
        <v>7171</v>
      </c>
      <c r="D1628" s="13" t="s">
        <v>10548</v>
      </c>
      <c r="E1628" s="13" t="s">
        <v>16</v>
      </c>
      <c r="F1628" s="27">
        <v>1</v>
      </c>
      <c r="G1628" s="40">
        <v>4.0999999999999996</v>
      </c>
      <c r="H1628" s="13"/>
      <c r="I1628" s="17">
        <f>Таб04_29[[#This Row],[Цена]]*Таб04_29[[#This Row],[Заказ]]</f>
        <v>0</v>
      </c>
      <c r="J1628" s="18" t="s">
        <v>10644</v>
      </c>
      <c r="K1628" s="73" t="str">
        <f t="shared" si="25"/>
        <v/>
      </c>
      <c r="L1628" s="12"/>
    </row>
    <row r="1629" spans="2:12" ht="15.6" x14ac:dyDescent="0.3">
      <c r="B1629" s="34" t="s">
        <v>7172</v>
      </c>
      <c r="C1629" s="14" t="s">
        <v>7173</v>
      </c>
      <c r="D1629" s="13" t="s">
        <v>10415</v>
      </c>
      <c r="E1629" s="13" t="s">
        <v>16</v>
      </c>
      <c r="F1629" s="27">
        <v>5</v>
      </c>
      <c r="G1629" s="40">
        <v>11.71</v>
      </c>
      <c r="H1629" s="13"/>
      <c r="I1629" s="17">
        <f>Таб04_29[[#This Row],[Цена]]*Таб04_29[[#This Row],[Заказ]]</f>
        <v>0</v>
      </c>
      <c r="J1629" s="18" t="s">
        <v>10644</v>
      </c>
      <c r="K1629" s="73" t="str">
        <f t="shared" si="25"/>
        <v/>
      </c>
      <c r="L1629" s="12"/>
    </row>
    <row r="1630" spans="2:12" ht="15.6" x14ac:dyDescent="0.3">
      <c r="B1630" s="34" t="s">
        <v>7174</v>
      </c>
      <c r="C1630" s="14" t="s">
        <v>7175</v>
      </c>
      <c r="D1630" s="13" t="s">
        <v>10220</v>
      </c>
      <c r="E1630" s="13" t="s">
        <v>16</v>
      </c>
      <c r="F1630" s="27">
        <v>3</v>
      </c>
      <c r="G1630" s="40">
        <v>15.63</v>
      </c>
      <c r="H1630" s="13"/>
      <c r="I1630" s="17">
        <f>Таб04_29[[#This Row],[Цена]]*Таб04_29[[#This Row],[Заказ]]</f>
        <v>0</v>
      </c>
      <c r="J1630" s="18" t="s">
        <v>10644</v>
      </c>
      <c r="K1630" s="73" t="str">
        <f t="shared" si="25"/>
        <v/>
      </c>
      <c r="L1630" s="12"/>
    </row>
    <row r="1631" spans="2:12" ht="15.6" x14ac:dyDescent="0.3">
      <c r="B1631" s="34" t="s">
        <v>7176</v>
      </c>
      <c r="C1631" s="14" t="s">
        <v>7177</v>
      </c>
      <c r="D1631" s="13" t="s">
        <v>10548</v>
      </c>
      <c r="E1631" s="13" t="s">
        <v>16</v>
      </c>
      <c r="F1631" s="27">
        <v>1</v>
      </c>
      <c r="G1631" s="40">
        <v>3.75</v>
      </c>
      <c r="H1631" s="13"/>
      <c r="I1631" s="17">
        <f>Таб04_29[[#This Row],[Цена]]*Таб04_29[[#This Row],[Заказ]]</f>
        <v>0</v>
      </c>
      <c r="J1631" s="18" t="s">
        <v>10644</v>
      </c>
      <c r="K1631" s="73" t="str">
        <f t="shared" si="25"/>
        <v/>
      </c>
      <c r="L1631" s="12"/>
    </row>
    <row r="1632" spans="2:12" ht="15.6" x14ac:dyDescent="0.3">
      <c r="B1632" s="34" t="s">
        <v>7178</v>
      </c>
      <c r="C1632" s="14" t="s">
        <v>7179</v>
      </c>
      <c r="D1632" s="13" t="s">
        <v>10045</v>
      </c>
      <c r="E1632" s="13" t="s">
        <v>16</v>
      </c>
      <c r="F1632" s="27">
        <v>3</v>
      </c>
      <c r="G1632" s="40">
        <v>13.37</v>
      </c>
      <c r="H1632" s="13"/>
      <c r="I1632" s="17">
        <f>Таб04_29[[#This Row],[Цена]]*Таб04_29[[#This Row],[Заказ]]</f>
        <v>0</v>
      </c>
      <c r="J1632" s="18" t="s">
        <v>10644</v>
      </c>
      <c r="K1632" s="73" t="str">
        <f t="shared" si="25"/>
        <v/>
      </c>
      <c r="L1632" s="12"/>
    </row>
    <row r="1633" spans="2:12" ht="15.6" x14ac:dyDescent="0.3">
      <c r="B1633" s="34" t="s">
        <v>7180</v>
      </c>
      <c r="C1633" s="14" t="s">
        <v>7181</v>
      </c>
      <c r="D1633" s="13" t="s">
        <v>10045</v>
      </c>
      <c r="E1633" s="13" t="s">
        <v>16</v>
      </c>
      <c r="F1633" s="27">
        <v>3</v>
      </c>
      <c r="G1633" s="40">
        <v>12.31</v>
      </c>
      <c r="H1633" s="13"/>
      <c r="I1633" s="17">
        <f>Таб04_29[[#This Row],[Цена]]*Таб04_29[[#This Row],[Заказ]]</f>
        <v>0</v>
      </c>
      <c r="J1633" s="18" t="s">
        <v>10644</v>
      </c>
      <c r="K1633" s="73" t="str">
        <f t="shared" si="25"/>
        <v/>
      </c>
      <c r="L1633" s="12"/>
    </row>
    <row r="1634" spans="2:12" ht="15.6" x14ac:dyDescent="0.3">
      <c r="B1634" s="34" t="s">
        <v>7182</v>
      </c>
      <c r="C1634" s="14" t="s">
        <v>7183</v>
      </c>
      <c r="D1634" s="13" t="s">
        <v>10045</v>
      </c>
      <c r="E1634" s="13" t="s">
        <v>16</v>
      </c>
      <c r="F1634" s="27">
        <v>3</v>
      </c>
      <c r="G1634" s="40">
        <v>13.37</v>
      </c>
      <c r="H1634" s="13"/>
      <c r="I1634" s="17">
        <f>Таб04_29[[#This Row],[Цена]]*Таб04_29[[#This Row],[Заказ]]</f>
        <v>0</v>
      </c>
      <c r="J1634" s="18" t="s">
        <v>10644</v>
      </c>
      <c r="K1634" s="73" t="str">
        <f t="shared" si="25"/>
        <v/>
      </c>
      <c r="L1634" s="12"/>
    </row>
    <row r="1635" spans="2:12" ht="15.6" x14ac:dyDescent="0.3">
      <c r="B1635" s="34" t="s">
        <v>7184</v>
      </c>
      <c r="C1635" s="14" t="s">
        <v>7185</v>
      </c>
      <c r="D1635" s="13" t="s">
        <v>10045</v>
      </c>
      <c r="E1635" s="13" t="s">
        <v>16</v>
      </c>
      <c r="F1635" s="27">
        <v>3</v>
      </c>
      <c r="G1635" s="40">
        <v>13.37</v>
      </c>
      <c r="H1635" s="13"/>
      <c r="I1635" s="17">
        <f>Таб04_29[[#This Row],[Цена]]*Таб04_29[[#This Row],[Заказ]]</f>
        <v>0</v>
      </c>
      <c r="J1635" s="18" t="s">
        <v>10644</v>
      </c>
      <c r="K1635" s="73" t="str">
        <f t="shared" si="25"/>
        <v/>
      </c>
      <c r="L1635" s="12"/>
    </row>
    <row r="1636" spans="2:12" ht="15.6" x14ac:dyDescent="0.3">
      <c r="B1636" s="34" t="s">
        <v>7188</v>
      </c>
      <c r="C1636" s="14" t="s">
        <v>7189</v>
      </c>
      <c r="D1636" s="13" t="s">
        <v>10415</v>
      </c>
      <c r="E1636" s="13" t="s">
        <v>16</v>
      </c>
      <c r="F1636" s="27">
        <v>5</v>
      </c>
      <c r="G1636" s="40">
        <v>9.77</v>
      </c>
      <c r="H1636" s="13"/>
      <c r="I1636" s="17">
        <f>Таб04_29[[#This Row],[Цена]]*Таб04_29[[#This Row],[Заказ]]</f>
        <v>0</v>
      </c>
      <c r="J1636" s="18" t="s">
        <v>10644</v>
      </c>
      <c r="K1636" s="73" t="str">
        <f t="shared" si="25"/>
        <v/>
      </c>
      <c r="L1636" s="12"/>
    </row>
    <row r="1637" spans="2:12" ht="15.6" x14ac:dyDescent="0.3">
      <c r="B1637" s="34" t="s">
        <v>7194</v>
      </c>
      <c r="C1637" s="14" t="s">
        <v>7195</v>
      </c>
      <c r="D1637" s="13" t="s">
        <v>10197</v>
      </c>
      <c r="E1637" s="13" t="s">
        <v>16</v>
      </c>
      <c r="F1637" s="27">
        <v>1</v>
      </c>
      <c r="G1637" s="40">
        <v>86.33</v>
      </c>
      <c r="H1637" s="13"/>
      <c r="I1637" s="17">
        <f>Таб04_29[[#This Row],[Цена]]*Таб04_29[[#This Row],[Заказ]]</f>
        <v>0</v>
      </c>
      <c r="J1637" s="18" t="s">
        <v>10644</v>
      </c>
      <c r="K1637" s="73" t="str">
        <f t="shared" si="25"/>
        <v/>
      </c>
      <c r="L1637" s="12"/>
    </row>
    <row r="1638" spans="2:12" ht="15.6" x14ac:dyDescent="0.3">
      <c r="B1638" s="34" t="s">
        <v>7190</v>
      </c>
      <c r="C1638" s="14" t="s">
        <v>7191</v>
      </c>
      <c r="D1638" s="13" t="s">
        <v>10045</v>
      </c>
      <c r="E1638" s="13" t="s">
        <v>16</v>
      </c>
      <c r="F1638" s="27">
        <v>3</v>
      </c>
      <c r="G1638" s="40">
        <v>11.78</v>
      </c>
      <c r="H1638" s="13"/>
      <c r="I1638" s="17">
        <f>Таб04_29[[#This Row],[Цена]]*Таб04_29[[#This Row],[Заказ]]</f>
        <v>0</v>
      </c>
      <c r="J1638" s="18" t="s">
        <v>10644</v>
      </c>
      <c r="K1638" s="73" t="str">
        <f t="shared" si="25"/>
        <v/>
      </c>
      <c r="L1638" s="12"/>
    </row>
    <row r="1639" spans="2:12" ht="15.6" x14ac:dyDescent="0.3">
      <c r="B1639" s="34" t="s">
        <v>7192</v>
      </c>
      <c r="C1639" s="14" t="s">
        <v>7193</v>
      </c>
      <c r="D1639" s="13" t="s">
        <v>10220</v>
      </c>
      <c r="E1639" s="13" t="s">
        <v>16</v>
      </c>
      <c r="F1639" s="27">
        <v>3</v>
      </c>
      <c r="G1639" s="40">
        <v>15.8</v>
      </c>
      <c r="H1639" s="13"/>
      <c r="I1639" s="17">
        <f>Таб04_29[[#This Row],[Цена]]*Таб04_29[[#This Row],[Заказ]]</f>
        <v>0</v>
      </c>
      <c r="J1639" s="18" t="s">
        <v>10644</v>
      </c>
      <c r="K1639" s="73" t="str">
        <f t="shared" si="25"/>
        <v/>
      </c>
      <c r="L1639" s="12"/>
    </row>
    <row r="1640" spans="2:12" ht="15.6" x14ac:dyDescent="0.3">
      <c r="B1640" s="34" t="s">
        <v>7196</v>
      </c>
      <c r="C1640" s="14" t="s">
        <v>7197</v>
      </c>
      <c r="D1640" s="13" t="s">
        <v>10060</v>
      </c>
      <c r="E1640" s="13" t="s">
        <v>16</v>
      </c>
      <c r="F1640" s="27">
        <v>1</v>
      </c>
      <c r="G1640" s="40">
        <v>32.54</v>
      </c>
      <c r="H1640" s="13"/>
      <c r="I1640" s="17">
        <f>Таб04_29[[#This Row],[Цена]]*Таб04_29[[#This Row],[Заказ]]</f>
        <v>0</v>
      </c>
      <c r="J1640" s="18" t="s">
        <v>10644</v>
      </c>
      <c r="K1640" s="73" t="str">
        <f t="shared" si="25"/>
        <v/>
      </c>
      <c r="L1640" s="12"/>
    </row>
    <row r="1641" spans="2:12" ht="15.6" x14ac:dyDescent="0.3">
      <c r="B1641" s="34" t="s">
        <v>7186</v>
      </c>
      <c r="C1641" s="14" t="s">
        <v>7187</v>
      </c>
      <c r="D1641" s="13" t="s">
        <v>10546</v>
      </c>
      <c r="E1641" s="13" t="s">
        <v>16</v>
      </c>
      <c r="F1641" s="27">
        <v>5</v>
      </c>
      <c r="G1641" s="40">
        <v>7.57</v>
      </c>
      <c r="H1641" s="13"/>
      <c r="I1641" s="17">
        <f>Таб04_29[[#This Row],[Цена]]*Таб04_29[[#This Row],[Заказ]]</f>
        <v>0</v>
      </c>
      <c r="J1641" s="18" t="s">
        <v>10644</v>
      </c>
      <c r="K1641" s="73" t="str">
        <f t="shared" si="25"/>
        <v/>
      </c>
      <c r="L1641" s="12"/>
    </row>
    <row r="1642" spans="2:12" ht="15.6" x14ac:dyDescent="0.3">
      <c r="B1642" s="34" t="s">
        <v>7198</v>
      </c>
      <c r="C1642" s="14" t="s">
        <v>7199</v>
      </c>
      <c r="D1642" s="13" t="s">
        <v>10045</v>
      </c>
      <c r="E1642" s="13" t="s">
        <v>16</v>
      </c>
      <c r="F1642" s="27">
        <v>3</v>
      </c>
      <c r="G1642" s="40">
        <v>11.78</v>
      </c>
      <c r="H1642" s="13"/>
      <c r="I1642" s="17">
        <f>Таб04_29[[#This Row],[Цена]]*Таб04_29[[#This Row],[Заказ]]</f>
        <v>0</v>
      </c>
      <c r="J1642" s="18" t="s">
        <v>10644</v>
      </c>
      <c r="K1642" s="73" t="str">
        <f t="shared" si="25"/>
        <v/>
      </c>
      <c r="L1642" s="12"/>
    </row>
    <row r="1643" spans="2:12" ht="15.6" x14ac:dyDescent="0.3">
      <c r="B1643" s="34" t="s">
        <v>7200</v>
      </c>
      <c r="C1643" s="14" t="s">
        <v>7201</v>
      </c>
      <c r="D1643" s="13" t="s">
        <v>10045</v>
      </c>
      <c r="E1643" s="13" t="s">
        <v>16</v>
      </c>
      <c r="F1643" s="27">
        <v>3</v>
      </c>
      <c r="G1643" s="40">
        <v>13.37</v>
      </c>
      <c r="H1643" s="13"/>
      <c r="I1643" s="17">
        <f>Таб04_29[[#This Row],[Цена]]*Таб04_29[[#This Row],[Заказ]]</f>
        <v>0</v>
      </c>
      <c r="J1643" s="18" t="s">
        <v>10644</v>
      </c>
      <c r="K1643" s="73" t="str">
        <f t="shared" si="25"/>
        <v/>
      </c>
      <c r="L1643" s="12"/>
    </row>
    <row r="1644" spans="2:12" ht="15.6" x14ac:dyDescent="0.3">
      <c r="B1644" s="34" t="s">
        <v>7202</v>
      </c>
      <c r="C1644" s="14" t="s">
        <v>7203</v>
      </c>
      <c r="D1644" s="13" t="s">
        <v>10045</v>
      </c>
      <c r="E1644" s="13" t="s">
        <v>16</v>
      </c>
      <c r="F1644" s="27">
        <v>3</v>
      </c>
      <c r="G1644" s="40">
        <v>14.79</v>
      </c>
      <c r="H1644" s="13"/>
      <c r="I1644" s="17">
        <f>Таб04_29[[#This Row],[Цена]]*Таб04_29[[#This Row],[Заказ]]</f>
        <v>0</v>
      </c>
      <c r="J1644" s="18" t="s">
        <v>10644</v>
      </c>
      <c r="K1644" s="73" t="str">
        <f t="shared" si="25"/>
        <v/>
      </c>
      <c r="L1644" s="12"/>
    </row>
    <row r="1645" spans="2:12" ht="15.6" x14ac:dyDescent="0.3">
      <c r="B1645" s="34" t="s">
        <v>7204</v>
      </c>
      <c r="C1645" s="14" t="s">
        <v>7205</v>
      </c>
      <c r="D1645" s="13" t="s">
        <v>10045</v>
      </c>
      <c r="E1645" s="13" t="s">
        <v>16</v>
      </c>
      <c r="F1645" s="27">
        <v>3</v>
      </c>
      <c r="G1645" s="40">
        <v>13.01</v>
      </c>
      <c r="H1645" s="13"/>
      <c r="I1645" s="17">
        <f>Таб04_29[[#This Row],[Цена]]*Таб04_29[[#This Row],[Заказ]]</f>
        <v>0</v>
      </c>
      <c r="J1645" s="18" t="s">
        <v>10644</v>
      </c>
      <c r="K1645" s="73" t="str">
        <f t="shared" si="25"/>
        <v/>
      </c>
      <c r="L1645" s="12"/>
    </row>
    <row r="1646" spans="2:12" ht="15.6" x14ac:dyDescent="0.3">
      <c r="B1646" s="34" t="s">
        <v>7206</v>
      </c>
      <c r="C1646" s="14" t="s">
        <v>7207</v>
      </c>
      <c r="D1646" s="13" t="s">
        <v>10045</v>
      </c>
      <c r="E1646" s="13" t="s">
        <v>16</v>
      </c>
      <c r="F1646" s="27">
        <v>3</v>
      </c>
      <c r="G1646" s="40">
        <v>13.37</v>
      </c>
      <c r="H1646" s="13"/>
      <c r="I1646" s="17">
        <f>Таб04_29[[#This Row],[Цена]]*Таб04_29[[#This Row],[Заказ]]</f>
        <v>0</v>
      </c>
      <c r="J1646" s="18" t="s">
        <v>10644</v>
      </c>
      <c r="K1646" s="73" t="str">
        <f t="shared" si="25"/>
        <v/>
      </c>
      <c r="L1646" s="12"/>
    </row>
    <row r="1647" spans="2:12" ht="15.6" x14ac:dyDescent="0.3">
      <c r="B1647" s="34" t="s">
        <v>7208</v>
      </c>
      <c r="C1647" s="14" t="s">
        <v>7209</v>
      </c>
      <c r="D1647" s="13" t="s">
        <v>10220</v>
      </c>
      <c r="E1647" s="13" t="s">
        <v>16</v>
      </c>
      <c r="F1647" s="27">
        <v>3</v>
      </c>
      <c r="G1647" s="40">
        <v>16.690000000000001</v>
      </c>
      <c r="H1647" s="13"/>
      <c r="I1647" s="17">
        <f>Таб04_29[[#This Row],[Цена]]*Таб04_29[[#This Row],[Заказ]]</f>
        <v>0</v>
      </c>
      <c r="J1647" s="18" t="s">
        <v>10644</v>
      </c>
      <c r="K1647" s="73" t="str">
        <f t="shared" si="25"/>
        <v/>
      </c>
      <c r="L1647" s="12"/>
    </row>
    <row r="1648" spans="2:12" ht="15.6" x14ac:dyDescent="0.3">
      <c r="B1648" s="34" t="s">
        <v>7210</v>
      </c>
      <c r="C1648" s="14" t="s">
        <v>7211</v>
      </c>
      <c r="D1648" s="13" t="s">
        <v>10045</v>
      </c>
      <c r="E1648" s="13" t="s">
        <v>16</v>
      </c>
      <c r="F1648" s="27">
        <v>3</v>
      </c>
      <c r="G1648" s="40">
        <v>13.37</v>
      </c>
      <c r="H1648" s="13"/>
      <c r="I1648" s="17">
        <f>Таб04_29[[#This Row],[Цена]]*Таб04_29[[#This Row],[Заказ]]</f>
        <v>0</v>
      </c>
      <c r="J1648" s="18" t="s">
        <v>10644</v>
      </c>
      <c r="K1648" s="73" t="str">
        <f t="shared" si="25"/>
        <v/>
      </c>
      <c r="L1648" s="12"/>
    </row>
    <row r="1649" spans="2:12" ht="15.6" x14ac:dyDescent="0.3">
      <c r="B1649" s="34" t="s">
        <v>7212</v>
      </c>
      <c r="C1649" s="14" t="s">
        <v>7213</v>
      </c>
      <c r="D1649" s="13" t="s">
        <v>10548</v>
      </c>
      <c r="E1649" s="13" t="s">
        <v>16</v>
      </c>
      <c r="F1649" s="27">
        <v>1</v>
      </c>
      <c r="G1649" s="40">
        <v>3.75</v>
      </c>
      <c r="H1649" s="13"/>
      <c r="I1649" s="17">
        <f>Таб04_29[[#This Row],[Цена]]*Таб04_29[[#This Row],[Заказ]]</f>
        <v>0</v>
      </c>
      <c r="J1649" s="18" t="s">
        <v>10644</v>
      </c>
      <c r="K1649" s="73" t="str">
        <f t="shared" si="25"/>
        <v/>
      </c>
      <c r="L1649" s="12"/>
    </row>
    <row r="1650" spans="2:12" ht="15.6" x14ac:dyDescent="0.3">
      <c r="B1650" s="34" t="s">
        <v>7214</v>
      </c>
      <c r="C1650" s="14" t="s">
        <v>7215</v>
      </c>
      <c r="D1650" s="13" t="s">
        <v>10415</v>
      </c>
      <c r="E1650" s="13" t="s">
        <v>16</v>
      </c>
      <c r="F1650" s="27">
        <v>5</v>
      </c>
      <c r="G1650" s="40">
        <v>11.71</v>
      </c>
      <c r="H1650" s="13"/>
      <c r="I1650" s="17">
        <f>Таб04_29[[#This Row],[Цена]]*Таб04_29[[#This Row],[Заказ]]</f>
        <v>0</v>
      </c>
      <c r="J1650" s="18" t="s">
        <v>10644</v>
      </c>
      <c r="K1650" s="73" t="str">
        <f t="shared" si="25"/>
        <v/>
      </c>
      <c r="L1650" s="12"/>
    </row>
    <row r="1651" spans="2:12" ht="15.6" x14ac:dyDescent="0.3">
      <c r="B1651" s="34" t="s">
        <v>7216</v>
      </c>
      <c r="C1651" s="14" t="s">
        <v>7217</v>
      </c>
      <c r="D1651" s="13" t="s">
        <v>10415</v>
      </c>
      <c r="E1651" s="13" t="s">
        <v>16</v>
      </c>
      <c r="F1651" s="27">
        <v>5</v>
      </c>
      <c r="G1651" s="40">
        <v>9.94</v>
      </c>
      <c r="H1651" s="13"/>
      <c r="I1651" s="17">
        <f>Таб04_29[[#This Row],[Цена]]*Таб04_29[[#This Row],[Заказ]]</f>
        <v>0</v>
      </c>
      <c r="J1651" s="18" t="s">
        <v>10644</v>
      </c>
      <c r="K1651" s="73" t="str">
        <f t="shared" si="25"/>
        <v/>
      </c>
      <c r="L1651" s="12"/>
    </row>
    <row r="1652" spans="2:12" ht="15.6" x14ac:dyDescent="0.3">
      <c r="B1652" s="34" t="s">
        <v>7218</v>
      </c>
      <c r="C1652" s="14" t="s">
        <v>7219</v>
      </c>
      <c r="D1652" s="13" t="s">
        <v>10045</v>
      </c>
      <c r="E1652" s="13" t="s">
        <v>16</v>
      </c>
      <c r="F1652" s="27">
        <v>3</v>
      </c>
      <c r="G1652" s="40">
        <v>13.01</v>
      </c>
      <c r="H1652" s="13"/>
      <c r="I1652" s="17">
        <f>Таб04_29[[#This Row],[Цена]]*Таб04_29[[#This Row],[Заказ]]</f>
        <v>0</v>
      </c>
      <c r="J1652" s="18" t="s">
        <v>10644</v>
      </c>
      <c r="K1652" s="73" t="str">
        <f t="shared" si="25"/>
        <v/>
      </c>
      <c r="L1652" s="12"/>
    </row>
    <row r="1653" spans="2:12" ht="15.6" x14ac:dyDescent="0.3">
      <c r="B1653" s="34" t="s">
        <v>7220</v>
      </c>
      <c r="C1653" s="14" t="s">
        <v>7221</v>
      </c>
      <c r="D1653" s="13" t="s">
        <v>10045</v>
      </c>
      <c r="E1653" s="13" t="s">
        <v>16</v>
      </c>
      <c r="F1653" s="27">
        <v>3</v>
      </c>
      <c r="G1653" s="40">
        <v>13.37</v>
      </c>
      <c r="H1653" s="13"/>
      <c r="I1653" s="17">
        <f>Таб04_29[[#This Row],[Цена]]*Таб04_29[[#This Row],[Заказ]]</f>
        <v>0</v>
      </c>
      <c r="J1653" s="18" t="s">
        <v>10644</v>
      </c>
      <c r="K1653" s="73" t="str">
        <f t="shared" si="25"/>
        <v/>
      </c>
      <c r="L1653" s="12"/>
    </row>
    <row r="1654" spans="2:12" ht="15.6" x14ac:dyDescent="0.3">
      <c r="B1654" s="34" t="s">
        <v>7222</v>
      </c>
      <c r="C1654" s="14" t="s">
        <v>7223</v>
      </c>
      <c r="D1654" s="13" t="s">
        <v>10045</v>
      </c>
      <c r="E1654" s="13" t="s">
        <v>16</v>
      </c>
      <c r="F1654" s="27">
        <v>3</v>
      </c>
      <c r="G1654" s="40">
        <v>13.37</v>
      </c>
      <c r="H1654" s="13"/>
      <c r="I1654" s="17">
        <f>Таб04_29[[#This Row],[Цена]]*Таб04_29[[#This Row],[Заказ]]</f>
        <v>0</v>
      </c>
      <c r="J1654" s="18" t="s">
        <v>10644</v>
      </c>
      <c r="K1654" s="73" t="str">
        <f t="shared" si="25"/>
        <v/>
      </c>
      <c r="L1654" s="12"/>
    </row>
    <row r="1655" spans="2:12" ht="15.6" x14ac:dyDescent="0.3">
      <c r="B1655" s="34" t="s">
        <v>7224</v>
      </c>
      <c r="C1655" s="14" t="s">
        <v>7225</v>
      </c>
      <c r="D1655" s="13" t="s">
        <v>10045</v>
      </c>
      <c r="E1655" s="13" t="s">
        <v>16</v>
      </c>
      <c r="F1655" s="27">
        <v>3</v>
      </c>
      <c r="G1655" s="40">
        <v>15.85</v>
      </c>
      <c r="H1655" s="13"/>
      <c r="I1655" s="17">
        <f>Таб04_29[[#This Row],[Цена]]*Таб04_29[[#This Row],[Заказ]]</f>
        <v>0</v>
      </c>
      <c r="J1655" s="18" t="s">
        <v>10644</v>
      </c>
      <c r="K1655" s="73" t="str">
        <f t="shared" si="25"/>
        <v/>
      </c>
      <c r="L1655" s="12"/>
    </row>
    <row r="1656" spans="2:12" ht="15.6" x14ac:dyDescent="0.3">
      <c r="B1656" s="34" t="s">
        <v>7226</v>
      </c>
      <c r="C1656" s="14" t="s">
        <v>7227</v>
      </c>
      <c r="D1656" s="13" t="s">
        <v>10060</v>
      </c>
      <c r="E1656" s="13" t="s">
        <v>16</v>
      </c>
      <c r="F1656" s="27">
        <v>1</v>
      </c>
      <c r="G1656" s="40">
        <v>67.95</v>
      </c>
      <c r="H1656" s="13"/>
      <c r="I1656" s="17">
        <f>Таб04_29[[#This Row],[Цена]]*Таб04_29[[#This Row],[Заказ]]</f>
        <v>0</v>
      </c>
      <c r="J1656" s="18" t="s">
        <v>10644</v>
      </c>
      <c r="K1656" s="73" t="str">
        <f t="shared" si="25"/>
        <v/>
      </c>
      <c r="L1656" s="12"/>
    </row>
    <row r="1657" spans="2:12" ht="15.6" x14ac:dyDescent="0.3">
      <c r="B1657" s="34" t="s">
        <v>7228</v>
      </c>
      <c r="C1657" s="14" t="s">
        <v>7227</v>
      </c>
      <c r="D1657" s="13" t="s">
        <v>10060</v>
      </c>
      <c r="E1657" s="13" t="s">
        <v>16</v>
      </c>
      <c r="F1657" s="27">
        <v>1</v>
      </c>
      <c r="G1657" s="40">
        <v>75.03</v>
      </c>
      <c r="H1657" s="13"/>
      <c r="I1657" s="17">
        <f>Таб04_29[[#This Row],[Цена]]*Таб04_29[[#This Row],[Заказ]]</f>
        <v>0</v>
      </c>
      <c r="J1657" s="18" t="s">
        <v>10644</v>
      </c>
      <c r="K1657" s="73" t="str">
        <f t="shared" si="25"/>
        <v/>
      </c>
      <c r="L1657" s="12"/>
    </row>
    <row r="1658" spans="2:12" ht="15.6" x14ac:dyDescent="0.3">
      <c r="B1658" s="34" t="s">
        <v>7231</v>
      </c>
      <c r="C1658" s="14" t="s">
        <v>7232</v>
      </c>
      <c r="D1658" s="13" t="s">
        <v>10045</v>
      </c>
      <c r="E1658" s="13" t="s">
        <v>16</v>
      </c>
      <c r="F1658" s="27">
        <v>3</v>
      </c>
      <c r="G1658" s="40">
        <v>13.37</v>
      </c>
      <c r="H1658" s="13"/>
      <c r="I1658" s="17">
        <f>Таб04_29[[#This Row],[Цена]]*Таб04_29[[#This Row],[Заказ]]</f>
        <v>0</v>
      </c>
      <c r="J1658" s="18" t="s">
        <v>10644</v>
      </c>
      <c r="K1658" s="73" t="str">
        <f t="shared" si="25"/>
        <v/>
      </c>
      <c r="L1658" s="12"/>
    </row>
    <row r="1659" spans="2:12" ht="15.6" x14ac:dyDescent="0.3">
      <c r="B1659" s="34" t="s">
        <v>7229</v>
      </c>
      <c r="C1659" s="14" t="s">
        <v>7230</v>
      </c>
      <c r="D1659" s="13" t="s">
        <v>10548</v>
      </c>
      <c r="E1659" s="13" t="s">
        <v>16</v>
      </c>
      <c r="F1659" s="27">
        <v>1</v>
      </c>
      <c r="G1659" s="40">
        <v>3.75</v>
      </c>
      <c r="H1659" s="13"/>
      <c r="I1659" s="17">
        <f>Таб04_29[[#This Row],[Цена]]*Таб04_29[[#This Row],[Заказ]]</f>
        <v>0</v>
      </c>
      <c r="J1659" s="18" t="s">
        <v>10644</v>
      </c>
      <c r="K1659" s="73" t="str">
        <f t="shared" si="25"/>
        <v/>
      </c>
      <c r="L1659" s="12"/>
    </row>
    <row r="1660" spans="2:12" ht="15.6" x14ac:dyDescent="0.3">
      <c r="B1660" s="34" t="s">
        <v>4965</v>
      </c>
      <c r="C1660" s="14" t="s">
        <v>4966</v>
      </c>
      <c r="D1660" s="13" t="s">
        <v>10045</v>
      </c>
      <c r="E1660" s="13" t="s">
        <v>9965</v>
      </c>
      <c r="F1660" s="27">
        <v>3</v>
      </c>
      <c r="G1660" s="40">
        <v>17.97</v>
      </c>
      <c r="H1660" s="13"/>
      <c r="I1660" s="17">
        <f>Таб04_29[[#This Row],[Цена]]*Таб04_29[[#This Row],[Заказ]]</f>
        <v>0</v>
      </c>
      <c r="J1660" s="18" t="s">
        <v>10644</v>
      </c>
      <c r="K1660" s="73" t="str">
        <f t="shared" si="25"/>
        <v/>
      </c>
      <c r="L1660" s="12"/>
    </row>
    <row r="1661" spans="2:12" ht="15.6" x14ac:dyDescent="0.3">
      <c r="B1661" s="34" t="s">
        <v>4023</v>
      </c>
      <c r="C1661" s="14" t="s">
        <v>4024</v>
      </c>
      <c r="D1661" s="13" t="s">
        <v>10546</v>
      </c>
      <c r="E1661" s="13" t="s">
        <v>9965</v>
      </c>
      <c r="F1661" s="27">
        <v>5</v>
      </c>
      <c r="G1661" s="40">
        <v>21.73</v>
      </c>
      <c r="H1661" s="13"/>
      <c r="I1661" s="17">
        <f>Таб04_29[[#This Row],[Цена]]*Таб04_29[[#This Row],[Заказ]]</f>
        <v>0</v>
      </c>
      <c r="J1661" s="18" t="s">
        <v>10644</v>
      </c>
      <c r="K1661" s="73" t="str">
        <f t="shared" si="25"/>
        <v/>
      </c>
      <c r="L1661" s="12"/>
    </row>
    <row r="1662" spans="2:12" ht="15.6" x14ac:dyDescent="0.3">
      <c r="B1662" s="34" t="s">
        <v>4969</v>
      </c>
      <c r="C1662" s="14" t="s">
        <v>4970</v>
      </c>
      <c r="D1662" s="13" t="s">
        <v>10546</v>
      </c>
      <c r="E1662" s="13" t="s">
        <v>9965</v>
      </c>
      <c r="F1662" s="27">
        <v>5</v>
      </c>
      <c r="G1662" s="40">
        <v>25.27</v>
      </c>
      <c r="H1662" s="13"/>
      <c r="I1662" s="17">
        <f>Таб04_29[[#This Row],[Цена]]*Таб04_29[[#This Row],[Заказ]]</f>
        <v>0</v>
      </c>
      <c r="J1662" s="18" t="s">
        <v>10644</v>
      </c>
      <c r="K1662" s="73" t="str">
        <f t="shared" si="25"/>
        <v/>
      </c>
      <c r="L1662" s="12"/>
    </row>
    <row r="1663" spans="2:12" ht="15.6" x14ac:dyDescent="0.3">
      <c r="B1663" s="34" t="s">
        <v>6400</v>
      </c>
      <c r="C1663" s="14" t="s">
        <v>6401</v>
      </c>
      <c r="D1663" s="13" t="s">
        <v>10546</v>
      </c>
      <c r="E1663" s="13" t="s">
        <v>9965</v>
      </c>
      <c r="F1663" s="27">
        <v>5</v>
      </c>
      <c r="G1663" s="40">
        <v>20.67</v>
      </c>
      <c r="H1663" s="13"/>
      <c r="I1663" s="17">
        <f>Таб04_29[[#This Row],[Цена]]*Таб04_29[[#This Row],[Заказ]]</f>
        <v>0</v>
      </c>
      <c r="J1663" s="18" t="s">
        <v>10644</v>
      </c>
      <c r="K1663" s="73" t="str">
        <f t="shared" si="25"/>
        <v/>
      </c>
      <c r="L1663" s="12"/>
    </row>
    <row r="1664" spans="2:12" ht="15.6" x14ac:dyDescent="0.3">
      <c r="B1664" s="34" t="s">
        <v>4989</v>
      </c>
      <c r="C1664" s="14" t="s">
        <v>4990</v>
      </c>
      <c r="D1664" s="13" t="s">
        <v>10401</v>
      </c>
      <c r="E1664" s="13" t="s">
        <v>9965</v>
      </c>
      <c r="F1664" s="27">
        <v>5</v>
      </c>
      <c r="G1664" s="40">
        <v>14.66</v>
      </c>
      <c r="H1664" s="13"/>
      <c r="I1664" s="17">
        <f>Таб04_29[[#This Row],[Цена]]*Таб04_29[[#This Row],[Заказ]]</f>
        <v>0</v>
      </c>
      <c r="J1664" s="18" t="s">
        <v>10644</v>
      </c>
      <c r="K1664" s="73" t="str">
        <f t="shared" si="25"/>
        <v/>
      </c>
      <c r="L1664" s="12"/>
    </row>
    <row r="1665" spans="2:12" ht="15.6" x14ac:dyDescent="0.3">
      <c r="B1665" s="34" t="s">
        <v>4971</v>
      </c>
      <c r="C1665" s="14" t="s">
        <v>4972</v>
      </c>
      <c r="D1665" s="13" t="s">
        <v>10415</v>
      </c>
      <c r="E1665" s="13" t="s">
        <v>9965</v>
      </c>
      <c r="F1665" s="27">
        <v>5</v>
      </c>
      <c r="G1665" s="40">
        <v>9.4</v>
      </c>
      <c r="H1665" s="13"/>
      <c r="I1665" s="17">
        <f>Таб04_29[[#This Row],[Цена]]*Таб04_29[[#This Row],[Заказ]]</f>
        <v>0</v>
      </c>
      <c r="J1665" s="18" t="s">
        <v>10644</v>
      </c>
      <c r="K1665" s="73" t="str">
        <f t="shared" si="25"/>
        <v/>
      </c>
      <c r="L1665" s="12"/>
    </row>
    <row r="1666" spans="2:12" ht="15.6" x14ac:dyDescent="0.3">
      <c r="B1666" s="34" t="s">
        <v>4973</v>
      </c>
      <c r="C1666" s="14" t="s">
        <v>4974</v>
      </c>
      <c r="D1666" s="13" t="s">
        <v>10401</v>
      </c>
      <c r="E1666" s="13" t="s">
        <v>9965</v>
      </c>
      <c r="F1666" s="27">
        <v>5</v>
      </c>
      <c r="G1666" s="40">
        <v>10.050000000000001</v>
      </c>
      <c r="H1666" s="13"/>
      <c r="I1666" s="17">
        <f>Таб04_29[[#This Row],[Цена]]*Таб04_29[[#This Row],[Заказ]]</f>
        <v>0</v>
      </c>
      <c r="J1666" s="18" t="s">
        <v>10644</v>
      </c>
      <c r="K1666" s="73" t="str">
        <f t="shared" si="25"/>
        <v/>
      </c>
      <c r="L1666" s="12"/>
    </row>
    <row r="1667" spans="2:12" ht="15.6" x14ac:dyDescent="0.3">
      <c r="B1667" s="34" t="s">
        <v>4975</v>
      </c>
      <c r="C1667" s="14" t="s">
        <v>4976</v>
      </c>
      <c r="D1667" s="13" t="s">
        <v>10045</v>
      </c>
      <c r="E1667" s="13" t="s">
        <v>9965</v>
      </c>
      <c r="F1667" s="27">
        <v>3</v>
      </c>
      <c r="G1667" s="40">
        <v>13.37</v>
      </c>
      <c r="H1667" s="13"/>
      <c r="I1667" s="17">
        <f>Таб04_29[[#This Row],[Цена]]*Таб04_29[[#This Row],[Заказ]]</f>
        <v>0</v>
      </c>
      <c r="J1667" s="18" t="s">
        <v>10644</v>
      </c>
      <c r="K1667" s="73" t="str">
        <f t="shared" si="25"/>
        <v/>
      </c>
      <c r="L1667" s="12"/>
    </row>
    <row r="1668" spans="2:12" ht="15.6" x14ac:dyDescent="0.3">
      <c r="B1668" s="34" t="s">
        <v>4977</v>
      </c>
      <c r="C1668" s="14" t="s">
        <v>4978</v>
      </c>
      <c r="D1668" s="13" t="s">
        <v>10045</v>
      </c>
      <c r="E1668" s="13" t="s">
        <v>9965</v>
      </c>
      <c r="F1668" s="27">
        <v>3</v>
      </c>
      <c r="G1668" s="40">
        <v>12.31</v>
      </c>
      <c r="H1668" s="13"/>
      <c r="I1668" s="17">
        <f>Таб04_29[[#This Row],[Цена]]*Таб04_29[[#This Row],[Заказ]]</f>
        <v>0</v>
      </c>
      <c r="J1668" s="18" t="s">
        <v>10644</v>
      </c>
      <c r="K1668" s="73" t="str">
        <f t="shared" si="25"/>
        <v/>
      </c>
      <c r="L1668" s="12"/>
    </row>
    <row r="1669" spans="2:12" ht="15.6" x14ac:dyDescent="0.3">
      <c r="B1669" s="34" t="s">
        <v>4979</v>
      </c>
      <c r="C1669" s="14" t="s">
        <v>4980</v>
      </c>
      <c r="D1669" s="13" t="s">
        <v>10045</v>
      </c>
      <c r="E1669" s="13" t="s">
        <v>9965</v>
      </c>
      <c r="F1669" s="27">
        <v>3</v>
      </c>
      <c r="G1669" s="40">
        <v>13.37</v>
      </c>
      <c r="H1669" s="13"/>
      <c r="I1669" s="17">
        <f>Таб04_29[[#This Row],[Цена]]*Таб04_29[[#This Row],[Заказ]]</f>
        <v>0</v>
      </c>
      <c r="J1669" s="18" t="s">
        <v>10644</v>
      </c>
      <c r="K1669" s="73" t="str">
        <f t="shared" si="25"/>
        <v/>
      </c>
      <c r="L1669" s="12"/>
    </row>
    <row r="1670" spans="2:12" ht="15.6" x14ac:dyDescent="0.3">
      <c r="B1670" s="34" t="s">
        <v>4981</v>
      </c>
      <c r="C1670" s="14" t="s">
        <v>4982</v>
      </c>
      <c r="D1670" s="13" t="s">
        <v>10045</v>
      </c>
      <c r="E1670" s="13" t="s">
        <v>9965</v>
      </c>
      <c r="F1670" s="27">
        <v>3</v>
      </c>
      <c r="G1670" s="40">
        <v>12.31</v>
      </c>
      <c r="H1670" s="13"/>
      <c r="I1670" s="17">
        <f>Таб04_29[[#This Row],[Цена]]*Таб04_29[[#This Row],[Заказ]]</f>
        <v>0</v>
      </c>
      <c r="J1670" s="18" t="s">
        <v>10644</v>
      </c>
      <c r="K1670" s="73" t="str">
        <f t="shared" ref="K1670:K1733" si="26">IF(AND($K$4&gt;0,$K$4&lt;300),"Минимальный заказ по вкладке 300 евро","")</f>
        <v/>
      </c>
      <c r="L1670" s="12"/>
    </row>
    <row r="1671" spans="2:12" ht="15.6" x14ac:dyDescent="0.3">
      <c r="B1671" s="34" t="s">
        <v>4983</v>
      </c>
      <c r="C1671" s="14" t="s">
        <v>4984</v>
      </c>
      <c r="D1671" s="13" t="s">
        <v>10045</v>
      </c>
      <c r="E1671" s="13" t="s">
        <v>9965</v>
      </c>
      <c r="F1671" s="27">
        <v>3</v>
      </c>
      <c r="G1671" s="40">
        <v>12.31</v>
      </c>
      <c r="H1671" s="13"/>
      <c r="I1671" s="17">
        <f>Таб04_29[[#This Row],[Цена]]*Таб04_29[[#This Row],[Заказ]]</f>
        <v>0</v>
      </c>
      <c r="J1671" s="18" t="s">
        <v>10644</v>
      </c>
      <c r="K1671" s="73" t="str">
        <f t="shared" si="26"/>
        <v/>
      </c>
      <c r="L1671" s="12"/>
    </row>
    <row r="1672" spans="2:12" ht="15.6" x14ac:dyDescent="0.3">
      <c r="B1672" s="34" t="s">
        <v>4985</v>
      </c>
      <c r="C1672" s="14" t="s">
        <v>4986</v>
      </c>
      <c r="D1672" s="13" t="s">
        <v>10415</v>
      </c>
      <c r="E1672" s="13" t="s">
        <v>9965</v>
      </c>
      <c r="F1672" s="27">
        <v>5</v>
      </c>
      <c r="G1672" s="40">
        <v>11.71</v>
      </c>
      <c r="H1672" s="13"/>
      <c r="I1672" s="17">
        <f>Таб04_29[[#This Row],[Цена]]*Таб04_29[[#This Row],[Заказ]]</f>
        <v>0</v>
      </c>
      <c r="J1672" s="18" t="s">
        <v>10644</v>
      </c>
      <c r="K1672" s="73" t="str">
        <f t="shared" si="26"/>
        <v/>
      </c>
      <c r="L1672" s="12"/>
    </row>
    <row r="1673" spans="2:12" ht="15.6" x14ac:dyDescent="0.3">
      <c r="B1673" s="34" t="s">
        <v>4987</v>
      </c>
      <c r="C1673" s="14" t="s">
        <v>4988</v>
      </c>
      <c r="D1673" s="13" t="s">
        <v>10045</v>
      </c>
      <c r="E1673" s="13" t="s">
        <v>9965</v>
      </c>
      <c r="F1673" s="27">
        <v>3</v>
      </c>
      <c r="G1673" s="40">
        <v>14.79</v>
      </c>
      <c r="H1673" s="13"/>
      <c r="I1673" s="17">
        <f>Таб04_29[[#This Row],[Цена]]*Таб04_29[[#This Row],[Заказ]]</f>
        <v>0</v>
      </c>
      <c r="J1673" s="18" t="s">
        <v>10644</v>
      </c>
      <c r="K1673" s="73" t="str">
        <f t="shared" si="26"/>
        <v/>
      </c>
      <c r="L1673" s="12"/>
    </row>
    <row r="1674" spans="2:12" ht="15.6" x14ac:dyDescent="0.3">
      <c r="B1674" s="34" t="s">
        <v>5689</v>
      </c>
      <c r="C1674" s="14" t="s">
        <v>5690</v>
      </c>
      <c r="D1674" s="13" t="s">
        <v>10220</v>
      </c>
      <c r="E1674" s="13" t="s">
        <v>9965</v>
      </c>
      <c r="F1674" s="27">
        <v>3</v>
      </c>
      <c r="G1674" s="40">
        <v>24.83</v>
      </c>
      <c r="H1674" s="13"/>
      <c r="I1674" s="17">
        <f>Таб04_29[[#This Row],[Цена]]*Таб04_29[[#This Row],[Заказ]]</f>
        <v>0</v>
      </c>
      <c r="J1674" s="18" t="s">
        <v>10644</v>
      </c>
      <c r="K1674" s="73" t="str">
        <f t="shared" si="26"/>
        <v/>
      </c>
      <c r="L1674" s="12"/>
    </row>
    <row r="1675" spans="2:12" ht="15.6" x14ac:dyDescent="0.3">
      <c r="B1675" s="34" t="s">
        <v>5685</v>
      </c>
      <c r="C1675" s="14" t="s">
        <v>5686</v>
      </c>
      <c r="D1675" s="13" t="s">
        <v>10045</v>
      </c>
      <c r="E1675" s="13" t="s">
        <v>9965</v>
      </c>
      <c r="F1675" s="27">
        <v>3</v>
      </c>
      <c r="G1675" s="40">
        <v>15.49</v>
      </c>
      <c r="H1675" s="13"/>
      <c r="I1675" s="17">
        <f>Таб04_29[[#This Row],[Цена]]*Таб04_29[[#This Row],[Заказ]]</f>
        <v>0</v>
      </c>
      <c r="J1675" s="18" t="s">
        <v>10644</v>
      </c>
      <c r="K1675" s="73" t="str">
        <f t="shared" si="26"/>
        <v/>
      </c>
      <c r="L1675" s="12"/>
    </row>
    <row r="1676" spans="2:12" ht="15.6" x14ac:dyDescent="0.3">
      <c r="B1676" s="34" t="s">
        <v>5687</v>
      </c>
      <c r="C1676" s="14" t="s">
        <v>5688</v>
      </c>
      <c r="D1676" s="13" t="s">
        <v>10415</v>
      </c>
      <c r="E1676" s="13" t="s">
        <v>9965</v>
      </c>
      <c r="F1676" s="27">
        <v>5</v>
      </c>
      <c r="G1676" s="40">
        <v>12.78</v>
      </c>
      <c r="H1676" s="13"/>
      <c r="I1676" s="17">
        <f>Таб04_29[[#This Row],[Цена]]*Таб04_29[[#This Row],[Заказ]]</f>
        <v>0</v>
      </c>
      <c r="J1676" s="18" t="s">
        <v>10644</v>
      </c>
      <c r="K1676" s="73" t="str">
        <f t="shared" si="26"/>
        <v/>
      </c>
      <c r="L1676" s="12"/>
    </row>
    <row r="1677" spans="2:12" ht="15.6" x14ac:dyDescent="0.3">
      <c r="B1677" s="34" t="s">
        <v>4595</v>
      </c>
      <c r="C1677" s="14" t="s">
        <v>4596</v>
      </c>
      <c r="D1677" s="13" t="s">
        <v>10415</v>
      </c>
      <c r="E1677" s="13" t="s">
        <v>9965</v>
      </c>
      <c r="F1677" s="27">
        <v>5</v>
      </c>
      <c r="G1677" s="40">
        <v>25.87</v>
      </c>
      <c r="H1677" s="13"/>
      <c r="I1677" s="17">
        <f>Таб04_29[[#This Row],[Цена]]*Таб04_29[[#This Row],[Заказ]]</f>
        <v>0</v>
      </c>
      <c r="J1677" s="18" t="s">
        <v>10644</v>
      </c>
      <c r="K1677" s="73" t="str">
        <f t="shared" si="26"/>
        <v/>
      </c>
      <c r="L1677" s="12"/>
    </row>
    <row r="1678" spans="2:12" ht="15.6" x14ac:dyDescent="0.3">
      <c r="B1678" s="34" t="s">
        <v>4597</v>
      </c>
      <c r="C1678" s="14" t="s">
        <v>4598</v>
      </c>
      <c r="D1678" s="13" t="s">
        <v>10415</v>
      </c>
      <c r="E1678" s="13" t="s">
        <v>9965</v>
      </c>
      <c r="F1678" s="27">
        <v>5</v>
      </c>
      <c r="G1678" s="40">
        <v>25.87</v>
      </c>
      <c r="H1678" s="13"/>
      <c r="I1678" s="17">
        <f>Таб04_29[[#This Row],[Цена]]*Таб04_29[[#This Row],[Заказ]]</f>
        <v>0</v>
      </c>
      <c r="J1678" s="18" t="s">
        <v>10644</v>
      </c>
      <c r="K1678" s="73" t="str">
        <f t="shared" si="26"/>
        <v/>
      </c>
      <c r="L1678" s="12"/>
    </row>
    <row r="1679" spans="2:12" ht="15.6" x14ac:dyDescent="0.3">
      <c r="B1679" s="34" t="s">
        <v>4599</v>
      </c>
      <c r="C1679" s="14" t="s">
        <v>4600</v>
      </c>
      <c r="D1679" s="13" t="s">
        <v>10045</v>
      </c>
      <c r="E1679" s="13" t="s">
        <v>9965</v>
      </c>
      <c r="F1679" s="27">
        <v>3</v>
      </c>
      <c r="G1679" s="40">
        <v>27.53</v>
      </c>
      <c r="H1679" s="13"/>
      <c r="I1679" s="17">
        <f>Таб04_29[[#This Row],[Цена]]*Таб04_29[[#This Row],[Заказ]]</f>
        <v>0</v>
      </c>
      <c r="J1679" s="18" t="s">
        <v>10644</v>
      </c>
      <c r="K1679" s="73" t="str">
        <f t="shared" si="26"/>
        <v/>
      </c>
      <c r="L1679" s="12"/>
    </row>
    <row r="1680" spans="2:12" ht="15.6" x14ac:dyDescent="0.3">
      <c r="B1680" s="34" t="s">
        <v>5632</v>
      </c>
      <c r="C1680" s="14" t="s">
        <v>5633</v>
      </c>
      <c r="D1680" s="13" t="s">
        <v>10415</v>
      </c>
      <c r="E1680" s="13" t="s">
        <v>9965</v>
      </c>
      <c r="F1680" s="27">
        <v>5</v>
      </c>
      <c r="G1680" s="40">
        <v>21.98</v>
      </c>
      <c r="H1680" s="13"/>
      <c r="I1680" s="17">
        <f>Таб04_29[[#This Row],[Цена]]*Таб04_29[[#This Row],[Заказ]]</f>
        <v>0</v>
      </c>
      <c r="J1680" s="18" t="s">
        <v>10644</v>
      </c>
      <c r="K1680" s="73" t="str">
        <f t="shared" si="26"/>
        <v/>
      </c>
      <c r="L1680" s="12"/>
    </row>
    <row r="1681" spans="2:12" ht="15.6" x14ac:dyDescent="0.3">
      <c r="B1681" s="34" t="s">
        <v>4877</v>
      </c>
      <c r="C1681" s="14" t="s">
        <v>4878</v>
      </c>
      <c r="D1681" s="13" t="s">
        <v>10546</v>
      </c>
      <c r="E1681" s="13" t="s">
        <v>9965</v>
      </c>
      <c r="F1681" s="27">
        <v>5</v>
      </c>
      <c r="G1681" s="40">
        <v>23.15</v>
      </c>
      <c r="H1681" s="13"/>
      <c r="I1681" s="17">
        <f>Таб04_29[[#This Row],[Цена]]*Таб04_29[[#This Row],[Заказ]]</f>
        <v>0</v>
      </c>
      <c r="J1681" s="18" t="s">
        <v>10644</v>
      </c>
      <c r="K1681" s="73" t="str">
        <f t="shared" si="26"/>
        <v/>
      </c>
      <c r="L1681" s="12"/>
    </row>
    <row r="1682" spans="2:12" ht="15.6" x14ac:dyDescent="0.3">
      <c r="B1682" s="34" t="s">
        <v>4875</v>
      </c>
      <c r="C1682" s="14" t="s">
        <v>4876</v>
      </c>
      <c r="D1682" s="13" t="s">
        <v>10546</v>
      </c>
      <c r="E1682" s="13" t="s">
        <v>9965</v>
      </c>
      <c r="F1682" s="27">
        <v>5</v>
      </c>
      <c r="G1682" s="40">
        <v>19.25</v>
      </c>
      <c r="H1682" s="13"/>
      <c r="I1682" s="17">
        <f>Таб04_29[[#This Row],[Цена]]*Таб04_29[[#This Row],[Заказ]]</f>
        <v>0</v>
      </c>
      <c r="J1682" s="18" t="s">
        <v>10644</v>
      </c>
      <c r="K1682" s="73" t="str">
        <f t="shared" si="26"/>
        <v/>
      </c>
      <c r="L1682" s="12"/>
    </row>
    <row r="1683" spans="2:12" ht="15.6" x14ac:dyDescent="0.3">
      <c r="B1683" s="34" t="s">
        <v>4873</v>
      </c>
      <c r="C1683" s="14" t="s">
        <v>4874</v>
      </c>
      <c r="D1683" s="13" t="s">
        <v>10546</v>
      </c>
      <c r="E1683" s="13" t="s">
        <v>9965</v>
      </c>
      <c r="F1683" s="27">
        <v>5</v>
      </c>
      <c r="G1683" s="40">
        <v>15.71</v>
      </c>
      <c r="H1683" s="13"/>
      <c r="I1683" s="17">
        <f>Таб04_29[[#This Row],[Цена]]*Таб04_29[[#This Row],[Заказ]]</f>
        <v>0</v>
      </c>
      <c r="J1683" s="18" t="s">
        <v>10644</v>
      </c>
      <c r="K1683" s="73" t="str">
        <f t="shared" si="26"/>
        <v/>
      </c>
      <c r="L1683" s="12"/>
    </row>
    <row r="1684" spans="2:12" ht="15.6" x14ac:dyDescent="0.3">
      <c r="B1684" s="34" t="s">
        <v>7307</v>
      </c>
      <c r="C1684" s="14" t="s">
        <v>7308</v>
      </c>
      <c r="D1684" s="13" t="s">
        <v>10045</v>
      </c>
      <c r="E1684" s="13" t="s">
        <v>9965</v>
      </c>
      <c r="F1684" s="27">
        <v>3</v>
      </c>
      <c r="G1684" s="40">
        <v>27.53</v>
      </c>
      <c r="H1684" s="13"/>
      <c r="I1684" s="17">
        <f>Таб04_29[[#This Row],[Цена]]*Таб04_29[[#This Row],[Заказ]]</f>
        <v>0</v>
      </c>
      <c r="J1684" s="18" t="s">
        <v>10644</v>
      </c>
      <c r="K1684" s="73" t="str">
        <f t="shared" si="26"/>
        <v/>
      </c>
      <c r="L1684" s="12"/>
    </row>
    <row r="1685" spans="2:12" ht="15.6" x14ac:dyDescent="0.3">
      <c r="B1685" s="34" t="s">
        <v>6522</v>
      </c>
      <c r="C1685" s="14" t="s">
        <v>6523</v>
      </c>
      <c r="D1685" s="13" t="s">
        <v>10220</v>
      </c>
      <c r="E1685" s="13" t="s">
        <v>9965</v>
      </c>
      <c r="F1685" s="27">
        <v>3</v>
      </c>
      <c r="G1685" s="40">
        <v>24.83</v>
      </c>
      <c r="H1685" s="13"/>
      <c r="I1685" s="17">
        <f>Таб04_29[[#This Row],[Цена]]*Таб04_29[[#This Row],[Заказ]]</f>
        <v>0</v>
      </c>
      <c r="J1685" s="18" t="s">
        <v>10644</v>
      </c>
      <c r="K1685" s="73" t="str">
        <f t="shared" si="26"/>
        <v/>
      </c>
      <c r="L1685" s="12"/>
    </row>
    <row r="1686" spans="2:12" ht="15.6" x14ac:dyDescent="0.3">
      <c r="B1686" s="34" t="s">
        <v>6520</v>
      </c>
      <c r="C1686" s="14" t="s">
        <v>6521</v>
      </c>
      <c r="D1686" s="13" t="s">
        <v>10045</v>
      </c>
      <c r="E1686" s="13" t="s">
        <v>9965</v>
      </c>
      <c r="F1686" s="27">
        <v>3</v>
      </c>
      <c r="G1686" s="40">
        <v>15.49</v>
      </c>
      <c r="H1686" s="13"/>
      <c r="I1686" s="17">
        <f>Таб04_29[[#This Row],[Цена]]*Таб04_29[[#This Row],[Заказ]]</f>
        <v>0</v>
      </c>
      <c r="J1686" s="18" t="s">
        <v>10644</v>
      </c>
      <c r="K1686" s="73" t="str">
        <f t="shared" si="26"/>
        <v/>
      </c>
      <c r="L1686" s="12"/>
    </row>
    <row r="1687" spans="2:12" ht="15.6" x14ac:dyDescent="0.3">
      <c r="B1687" s="34" t="s">
        <v>5051</v>
      </c>
      <c r="C1687" s="14" t="s">
        <v>5052</v>
      </c>
      <c r="D1687" s="13" t="s">
        <v>10220</v>
      </c>
      <c r="E1687" s="13" t="s">
        <v>9965</v>
      </c>
      <c r="F1687" s="27">
        <v>3</v>
      </c>
      <c r="G1687" s="40">
        <v>30.86</v>
      </c>
      <c r="H1687" s="13"/>
      <c r="I1687" s="17">
        <f>Таб04_29[[#This Row],[Цена]]*Таб04_29[[#This Row],[Заказ]]</f>
        <v>0</v>
      </c>
      <c r="J1687" s="18" t="s">
        <v>10644</v>
      </c>
      <c r="K1687" s="73" t="str">
        <f t="shared" si="26"/>
        <v/>
      </c>
      <c r="L1687" s="12"/>
    </row>
    <row r="1688" spans="2:12" ht="15.6" x14ac:dyDescent="0.3">
      <c r="B1688" s="34" t="s">
        <v>5665</v>
      </c>
      <c r="C1688" s="14" t="s">
        <v>5666</v>
      </c>
      <c r="D1688" s="13" t="s">
        <v>10415</v>
      </c>
      <c r="E1688" s="13" t="s">
        <v>9965</v>
      </c>
      <c r="F1688" s="27">
        <v>5</v>
      </c>
      <c r="G1688" s="40">
        <v>11.71</v>
      </c>
      <c r="H1688" s="13"/>
      <c r="I1688" s="17">
        <f>Таб04_29[[#This Row],[Цена]]*Таб04_29[[#This Row],[Заказ]]</f>
        <v>0</v>
      </c>
      <c r="J1688" s="18" t="s">
        <v>10644</v>
      </c>
      <c r="K1688" s="73" t="str">
        <f t="shared" si="26"/>
        <v/>
      </c>
      <c r="L1688" s="12"/>
    </row>
    <row r="1689" spans="2:12" ht="15.6" x14ac:dyDescent="0.3">
      <c r="B1689" s="34" t="s">
        <v>5671</v>
      </c>
      <c r="C1689" s="14" t="s">
        <v>5672</v>
      </c>
      <c r="D1689" s="13" t="s">
        <v>10415</v>
      </c>
      <c r="E1689" s="13" t="s">
        <v>9965</v>
      </c>
      <c r="F1689" s="27">
        <v>5</v>
      </c>
      <c r="G1689" s="40">
        <v>10.65</v>
      </c>
      <c r="H1689" s="13"/>
      <c r="I1689" s="17">
        <f>Таб04_29[[#This Row],[Цена]]*Таб04_29[[#This Row],[Заказ]]</f>
        <v>0</v>
      </c>
      <c r="J1689" s="18" t="s">
        <v>10644</v>
      </c>
      <c r="K1689" s="73" t="str">
        <f t="shared" si="26"/>
        <v/>
      </c>
      <c r="L1689" s="12"/>
    </row>
    <row r="1690" spans="2:12" ht="15.6" x14ac:dyDescent="0.3">
      <c r="B1690" s="34" t="s">
        <v>5677</v>
      </c>
      <c r="C1690" s="14" t="s">
        <v>5678</v>
      </c>
      <c r="D1690" s="13" t="s">
        <v>10415</v>
      </c>
      <c r="E1690" s="13" t="s">
        <v>9965</v>
      </c>
      <c r="F1690" s="27">
        <v>5</v>
      </c>
      <c r="G1690" s="40">
        <v>10.65</v>
      </c>
      <c r="H1690" s="13"/>
      <c r="I1690" s="17">
        <f>Таб04_29[[#This Row],[Цена]]*Таб04_29[[#This Row],[Заказ]]</f>
        <v>0</v>
      </c>
      <c r="J1690" s="18" t="s">
        <v>10644</v>
      </c>
      <c r="K1690" s="73" t="str">
        <f t="shared" si="26"/>
        <v/>
      </c>
      <c r="L1690" s="12"/>
    </row>
    <row r="1691" spans="2:12" ht="15.6" x14ac:dyDescent="0.3">
      <c r="B1691" s="34" t="s">
        <v>5679</v>
      </c>
      <c r="C1691" s="14" t="s">
        <v>5680</v>
      </c>
      <c r="D1691" s="13" t="s">
        <v>10415</v>
      </c>
      <c r="E1691" s="13" t="s">
        <v>9965</v>
      </c>
      <c r="F1691" s="27">
        <v>5</v>
      </c>
      <c r="G1691" s="40">
        <v>10.65</v>
      </c>
      <c r="H1691" s="13"/>
      <c r="I1691" s="17">
        <f>Таб04_29[[#This Row],[Цена]]*Таб04_29[[#This Row],[Заказ]]</f>
        <v>0</v>
      </c>
      <c r="J1691" s="18" t="s">
        <v>10644</v>
      </c>
      <c r="K1691" s="73" t="str">
        <f t="shared" si="26"/>
        <v/>
      </c>
      <c r="L1691" s="12"/>
    </row>
    <row r="1692" spans="2:12" ht="15.6" x14ac:dyDescent="0.3">
      <c r="B1692" s="34" t="s">
        <v>5681</v>
      </c>
      <c r="C1692" s="14" t="s">
        <v>5682</v>
      </c>
      <c r="D1692" s="13" t="s">
        <v>10415</v>
      </c>
      <c r="E1692" s="13" t="s">
        <v>9965</v>
      </c>
      <c r="F1692" s="27">
        <v>5</v>
      </c>
      <c r="G1692" s="40">
        <v>10.65</v>
      </c>
      <c r="H1692" s="13"/>
      <c r="I1692" s="17">
        <f>Таб04_29[[#This Row],[Цена]]*Таб04_29[[#This Row],[Заказ]]</f>
        <v>0</v>
      </c>
      <c r="J1692" s="18" t="s">
        <v>10644</v>
      </c>
      <c r="K1692" s="73" t="str">
        <f t="shared" si="26"/>
        <v/>
      </c>
      <c r="L1692" s="12"/>
    </row>
    <row r="1693" spans="2:12" ht="15.6" x14ac:dyDescent="0.3">
      <c r="B1693" s="34" t="s">
        <v>5683</v>
      </c>
      <c r="C1693" s="14" t="s">
        <v>5684</v>
      </c>
      <c r="D1693" s="13" t="s">
        <v>10415</v>
      </c>
      <c r="E1693" s="13" t="s">
        <v>9965</v>
      </c>
      <c r="F1693" s="27">
        <v>5</v>
      </c>
      <c r="G1693" s="40">
        <v>9.94</v>
      </c>
      <c r="H1693" s="13"/>
      <c r="I1693" s="17">
        <f>Таб04_29[[#This Row],[Цена]]*Таб04_29[[#This Row],[Заказ]]</f>
        <v>0</v>
      </c>
      <c r="J1693" s="18" t="s">
        <v>10644</v>
      </c>
      <c r="K1693" s="73" t="str">
        <f t="shared" si="26"/>
        <v/>
      </c>
      <c r="L1693" s="12"/>
    </row>
    <row r="1694" spans="2:12" ht="15.6" x14ac:dyDescent="0.3">
      <c r="B1694" s="34" t="s">
        <v>5667</v>
      </c>
      <c r="C1694" s="14" t="s">
        <v>5668</v>
      </c>
      <c r="D1694" s="13" t="s">
        <v>10415</v>
      </c>
      <c r="E1694" s="13" t="s">
        <v>9965</v>
      </c>
      <c r="F1694" s="27">
        <v>5</v>
      </c>
      <c r="G1694" s="40">
        <v>10.65</v>
      </c>
      <c r="H1694" s="13"/>
      <c r="I1694" s="17">
        <f>Таб04_29[[#This Row],[Цена]]*Таб04_29[[#This Row],[Заказ]]</f>
        <v>0</v>
      </c>
      <c r="J1694" s="18" t="s">
        <v>10644</v>
      </c>
      <c r="K1694" s="73" t="str">
        <f t="shared" si="26"/>
        <v/>
      </c>
      <c r="L1694" s="12"/>
    </row>
    <row r="1695" spans="2:12" ht="15.6" x14ac:dyDescent="0.3">
      <c r="B1695" s="34" t="s">
        <v>5669</v>
      </c>
      <c r="C1695" s="14" t="s">
        <v>5670</v>
      </c>
      <c r="D1695" s="13" t="s">
        <v>10045</v>
      </c>
      <c r="E1695" s="13" t="s">
        <v>9965</v>
      </c>
      <c r="F1695" s="27">
        <v>3</v>
      </c>
      <c r="G1695" s="40">
        <v>12.31</v>
      </c>
      <c r="H1695" s="13"/>
      <c r="I1695" s="17">
        <f>Таб04_29[[#This Row],[Цена]]*Таб04_29[[#This Row],[Заказ]]</f>
        <v>0</v>
      </c>
      <c r="J1695" s="18" t="s">
        <v>10644</v>
      </c>
      <c r="K1695" s="73" t="str">
        <f t="shared" si="26"/>
        <v/>
      </c>
      <c r="L1695" s="12"/>
    </row>
    <row r="1696" spans="2:12" ht="15.6" x14ac:dyDescent="0.3">
      <c r="B1696" s="34" t="s">
        <v>5673</v>
      </c>
      <c r="C1696" s="14" t="s">
        <v>5674</v>
      </c>
      <c r="D1696" s="13" t="s">
        <v>10045</v>
      </c>
      <c r="E1696" s="13" t="s">
        <v>9965</v>
      </c>
      <c r="F1696" s="27">
        <v>3</v>
      </c>
      <c r="G1696" s="40">
        <v>13.37</v>
      </c>
      <c r="H1696" s="13"/>
      <c r="I1696" s="17">
        <f>Таб04_29[[#This Row],[Цена]]*Таб04_29[[#This Row],[Заказ]]</f>
        <v>0</v>
      </c>
      <c r="J1696" s="18" t="s">
        <v>10644</v>
      </c>
      <c r="K1696" s="73" t="str">
        <f t="shared" si="26"/>
        <v/>
      </c>
      <c r="L1696" s="12"/>
    </row>
    <row r="1697" spans="2:12" ht="15.6" x14ac:dyDescent="0.3">
      <c r="B1697" s="34" t="s">
        <v>5675</v>
      </c>
      <c r="C1697" s="14" t="s">
        <v>5676</v>
      </c>
      <c r="D1697" s="13" t="s">
        <v>10547</v>
      </c>
      <c r="E1697" s="13" t="s">
        <v>9965</v>
      </c>
      <c r="F1697" s="27">
        <v>5</v>
      </c>
      <c r="G1697" s="40">
        <v>8.27</v>
      </c>
      <c r="H1697" s="13"/>
      <c r="I1697" s="17">
        <f>Таб04_29[[#This Row],[Цена]]*Таб04_29[[#This Row],[Заказ]]</f>
        <v>0</v>
      </c>
      <c r="J1697" s="18" t="s">
        <v>10644</v>
      </c>
      <c r="K1697" s="73" t="str">
        <f t="shared" si="26"/>
        <v/>
      </c>
      <c r="L1697" s="12"/>
    </row>
    <row r="1698" spans="2:12" ht="15.6" x14ac:dyDescent="0.3">
      <c r="B1698" s="34" t="s">
        <v>5663</v>
      </c>
      <c r="C1698" s="14" t="s">
        <v>5664</v>
      </c>
      <c r="D1698" s="13" t="s">
        <v>10045</v>
      </c>
      <c r="E1698" s="13" t="s">
        <v>9965</v>
      </c>
      <c r="F1698" s="27">
        <v>3</v>
      </c>
      <c r="G1698" s="40">
        <v>25.05</v>
      </c>
      <c r="H1698" s="13"/>
      <c r="I1698" s="17">
        <f>Таб04_29[[#This Row],[Цена]]*Таб04_29[[#This Row],[Заказ]]</f>
        <v>0</v>
      </c>
      <c r="J1698" s="18" t="s">
        <v>10644</v>
      </c>
      <c r="K1698" s="73" t="str">
        <f t="shared" si="26"/>
        <v/>
      </c>
      <c r="L1698" s="12"/>
    </row>
    <row r="1699" spans="2:12" ht="15.6" x14ac:dyDescent="0.3">
      <c r="B1699" s="34" t="s">
        <v>5620</v>
      </c>
      <c r="C1699" s="14" t="s">
        <v>5621</v>
      </c>
      <c r="D1699" s="13" t="s">
        <v>10045</v>
      </c>
      <c r="E1699" s="13" t="s">
        <v>9965</v>
      </c>
      <c r="F1699" s="27">
        <v>3</v>
      </c>
      <c r="G1699" s="40">
        <v>27.53</v>
      </c>
      <c r="H1699" s="13"/>
      <c r="I1699" s="17">
        <f>Таб04_29[[#This Row],[Цена]]*Таб04_29[[#This Row],[Заказ]]</f>
        <v>0</v>
      </c>
      <c r="J1699" s="18" t="s">
        <v>10644</v>
      </c>
      <c r="K1699" s="73" t="str">
        <f t="shared" si="26"/>
        <v/>
      </c>
      <c r="L1699" s="12"/>
    </row>
    <row r="1700" spans="2:12" ht="15.6" x14ac:dyDescent="0.3">
      <c r="B1700" s="34" t="s">
        <v>5606</v>
      </c>
      <c r="C1700" s="14" t="s">
        <v>5607</v>
      </c>
      <c r="D1700" s="13" t="s">
        <v>10045</v>
      </c>
      <c r="E1700" s="13" t="s">
        <v>9965</v>
      </c>
      <c r="F1700" s="27">
        <v>3</v>
      </c>
      <c r="G1700" s="40">
        <v>22.93</v>
      </c>
      <c r="H1700" s="13"/>
      <c r="I1700" s="17">
        <f>Таб04_29[[#This Row],[Цена]]*Таб04_29[[#This Row],[Заказ]]</f>
        <v>0</v>
      </c>
      <c r="J1700" s="18" t="s">
        <v>10644</v>
      </c>
      <c r="K1700" s="73" t="str">
        <f t="shared" si="26"/>
        <v/>
      </c>
      <c r="L1700" s="12"/>
    </row>
    <row r="1701" spans="2:12" ht="15.6" x14ac:dyDescent="0.3">
      <c r="B1701" s="34" t="s">
        <v>5608</v>
      </c>
      <c r="C1701" s="14" t="s">
        <v>5609</v>
      </c>
      <c r="D1701" s="13" t="s">
        <v>10045</v>
      </c>
      <c r="E1701" s="13" t="s">
        <v>9965</v>
      </c>
      <c r="F1701" s="27">
        <v>3</v>
      </c>
      <c r="G1701" s="40">
        <v>22.93</v>
      </c>
      <c r="H1701" s="13"/>
      <c r="I1701" s="17">
        <f>Таб04_29[[#This Row],[Цена]]*Таб04_29[[#This Row],[Заказ]]</f>
        <v>0</v>
      </c>
      <c r="J1701" s="18" t="s">
        <v>10644</v>
      </c>
      <c r="K1701" s="73" t="str">
        <f t="shared" si="26"/>
        <v/>
      </c>
      <c r="L1701" s="12"/>
    </row>
    <row r="1702" spans="2:12" ht="15.6" x14ac:dyDescent="0.3">
      <c r="B1702" s="34" t="s">
        <v>5610</v>
      </c>
      <c r="C1702" s="14" t="s">
        <v>5611</v>
      </c>
      <c r="D1702" s="13" t="s">
        <v>10045</v>
      </c>
      <c r="E1702" s="13" t="s">
        <v>9965</v>
      </c>
      <c r="F1702" s="27">
        <v>3</v>
      </c>
      <c r="G1702" s="40">
        <v>22.93</v>
      </c>
      <c r="H1702" s="13"/>
      <c r="I1702" s="17">
        <f>Таб04_29[[#This Row],[Цена]]*Таб04_29[[#This Row],[Заказ]]</f>
        <v>0</v>
      </c>
      <c r="J1702" s="18" t="s">
        <v>10644</v>
      </c>
      <c r="K1702" s="73" t="str">
        <f t="shared" si="26"/>
        <v/>
      </c>
      <c r="L1702" s="12"/>
    </row>
    <row r="1703" spans="2:12" ht="15.6" x14ac:dyDescent="0.3">
      <c r="B1703" s="34" t="s">
        <v>5612</v>
      </c>
      <c r="C1703" s="14" t="s">
        <v>5613</v>
      </c>
      <c r="D1703" s="13" t="s">
        <v>10045</v>
      </c>
      <c r="E1703" s="13" t="s">
        <v>9965</v>
      </c>
      <c r="F1703" s="27">
        <v>3</v>
      </c>
      <c r="G1703" s="40">
        <v>22.93</v>
      </c>
      <c r="H1703" s="13"/>
      <c r="I1703" s="17">
        <f>Таб04_29[[#This Row],[Цена]]*Таб04_29[[#This Row],[Заказ]]</f>
        <v>0</v>
      </c>
      <c r="J1703" s="18" t="s">
        <v>10644</v>
      </c>
      <c r="K1703" s="73" t="str">
        <f t="shared" si="26"/>
        <v/>
      </c>
      <c r="L1703" s="12"/>
    </row>
    <row r="1704" spans="2:12" ht="15.6" x14ac:dyDescent="0.3">
      <c r="B1704" s="34" t="s">
        <v>5614</v>
      </c>
      <c r="C1704" s="14" t="s">
        <v>5615</v>
      </c>
      <c r="D1704" s="13" t="s">
        <v>10045</v>
      </c>
      <c r="E1704" s="13" t="s">
        <v>9965</v>
      </c>
      <c r="F1704" s="27">
        <v>3</v>
      </c>
      <c r="G1704" s="40">
        <v>22.93</v>
      </c>
      <c r="H1704" s="13"/>
      <c r="I1704" s="17">
        <f>Таб04_29[[#This Row],[Цена]]*Таб04_29[[#This Row],[Заказ]]</f>
        <v>0</v>
      </c>
      <c r="J1704" s="18" t="s">
        <v>10644</v>
      </c>
      <c r="K1704" s="73" t="str">
        <f t="shared" si="26"/>
        <v/>
      </c>
      <c r="L1704" s="12"/>
    </row>
    <row r="1705" spans="2:12" ht="15.6" x14ac:dyDescent="0.3">
      <c r="B1705" s="34" t="s">
        <v>5604</v>
      </c>
      <c r="C1705" s="14" t="s">
        <v>5605</v>
      </c>
      <c r="D1705" s="13" t="s">
        <v>10546</v>
      </c>
      <c r="E1705" s="13" t="s">
        <v>9965</v>
      </c>
      <c r="F1705" s="27">
        <v>5</v>
      </c>
      <c r="G1705" s="40">
        <v>8.99</v>
      </c>
      <c r="H1705" s="13"/>
      <c r="I1705" s="17">
        <f>Таб04_29[[#This Row],[Цена]]*Таб04_29[[#This Row],[Заказ]]</f>
        <v>0</v>
      </c>
      <c r="J1705" s="18" t="s">
        <v>10644</v>
      </c>
      <c r="K1705" s="73" t="str">
        <f t="shared" si="26"/>
        <v/>
      </c>
      <c r="L1705" s="12"/>
    </row>
    <row r="1706" spans="2:12" ht="15.6" x14ac:dyDescent="0.3">
      <c r="B1706" s="34" t="s">
        <v>5616</v>
      </c>
      <c r="C1706" s="14" t="s">
        <v>5617</v>
      </c>
      <c r="D1706" s="13" t="s">
        <v>10045</v>
      </c>
      <c r="E1706" s="13" t="s">
        <v>9965</v>
      </c>
      <c r="F1706" s="27">
        <v>3</v>
      </c>
      <c r="G1706" s="40">
        <v>26.47</v>
      </c>
      <c r="H1706" s="13"/>
      <c r="I1706" s="17">
        <f>Таб04_29[[#This Row],[Цена]]*Таб04_29[[#This Row],[Заказ]]</f>
        <v>0</v>
      </c>
      <c r="J1706" s="18" t="s">
        <v>10644</v>
      </c>
      <c r="K1706" s="73" t="str">
        <f t="shared" si="26"/>
        <v/>
      </c>
      <c r="L1706" s="12"/>
    </row>
    <row r="1707" spans="2:12" ht="15.6" x14ac:dyDescent="0.3">
      <c r="B1707" s="34" t="s">
        <v>5624</v>
      </c>
      <c r="C1707" s="14" t="s">
        <v>5625</v>
      </c>
      <c r="D1707" s="13" t="s">
        <v>10045</v>
      </c>
      <c r="E1707" s="13" t="s">
        <v>9965</v>
      </c>
      <c r="F1707" s="27">
        <v>3</v>
      </c>
      <c r="G1707" s="40">
        <v>22.93</v>
      </c>
      <c r="H1707" s="13"/>
      <c r="I1707" s="17">
        <f>Таб04_29[[#This Row],[Цена]]*Таб04_29[[#This Row],[Заказ]]</f>
        <v>0</v>
      </c>
      <c r="J1707" s="18" t="s">
        <v>10644</v>
      </c>
      <c r="K1707" s="73" t="str">
        <f t="shared" si="26"/>
        <v/>
      </c>
      <c r="L1707" s="12"/>
    </row>
    <row r="1708" spans="2:12" ht="15.6" x14ac:dyDescent="0.3">
      <c r="B1708" s="34" t="s">
        <v>5622</v>
      </c>
      <c r="C1708" s="14" t="s">
        <v>5623</v>
      </c>
      <c r="D1708" s="13" t="s">
        <v>10546</v>
      </c>
      <c r="E1708" s="13" t="s">
        <v>9965</v>
      </c>
      <c r="F1708" s="27">
        <v>5</v>
      </c>
      <c r="G1708" s="40">
        <v>8.99</v>
      </c>
      <c r="H1708" s="13"/>
      <c r="I1708" s="17">
        <f>Таб04_29[[#This Row],[Цена]]*Таб04_29[[#This Row],[Заказ]]</f>
        <v>0</v>
      </c>
      <c r="J1708" s="18" t="s">
        <v>10644</v>
      </c>
      <c r="K1708" s="73" t="str">
        <f t="shared" si="26"/>
        <v/>
      </c>
      <c r="L1708" s="12"/>
    </row>
    <row r="1709" spans="2:12" ht="15.6" x14ac:dyDescent="0.3">
      <c r="B1709" s="34" t="s">
        <v>5618</v>
      </c>
      <c r="C1709" s="14" t="s">
        <v>5619</v>
      </c>
      <c r="D1709" s="13" t="s">
        <v>10045</v>
      </c>
      <c r="E1709" s="13" t="s">
        <v>9965</v>
      </c>
      <c r="F1709" s="27">
        <v>3</v>
      </c>
      <c r="G1709" s="40">
        <v>23.64</v>
      </c>
      <c r="H1709" s="13"/>
      <c r="I1709" s="17">
        <f>Таб04_29[[#This Row],[Цена]]*Таб04_29[[#This Row],[Заказ]]</f>
        <v>0</v>
      </c>
      <c r="J1709" s="18" t="s">
        <v>10644</v>
      </c>
      <c r="K1709" s="73" t="str">
        <f t="shared" si="26"/>
        <v/>
      </c>
      <c r="L1709" s="12"/>
    </row>
    <row r="1710" spans="2:12" ht="15.6" x14ac:dyDescent="0.3">
      <c r="B1710" s="34" t="s">
        <v>4885</v>
      </c>
      <c r="C1710" s="14" t="s">
        <v>4886</v>
      </c>
      <c r="D1710" s="13" t="s">
        <v>10548</v>
      </c>
      <c r="E1710" s="13" t="s">
        <v>9965</v>
      </c>
      <c r="F1710" s="27">
        <v>1</v>
      </c>
      <c r="G1710" s="40">
        <v>22.55</v>
      </c>
      <c r="H1710" s="13"/>
      <c r="I1710" s="17">
        <f>Таб04_29[[#This Row],[Цена]]*Таб04_29[[#This Row],[Заказ]]</f>
        <v>0</v>
      </c>
      <c r="J1710" s="18" t="s">
        <v>10644</v>
      </c>
      <c r="K1710" s="73" t="str">
        <f t="shared" si="26"/>
        <v/>
      </c>
      <c r="L1710" s="12"/>
    </row>
    <row r="1711" spans="2:12" ht="15.6" x14ac:dyDescent="0.3">
      <c r="B1711" s="34" t="s">
        <v>4887</v>
      </c>
      <c r="C1711" s="14" t="s">
        <v>4888</v>
      </c>
      <c r="D1711" s="13" t="s">
        <v>10045</v>
      </c>
      <c r="E1711" s="13" t="s">
        <v>9965</v>
      </c>
      <c r="F1711" s="27">
        <v>3</v>
      </c>
      <c r="G1711" s="40">
        <v>21.16</v>
      </c>
      <c r="H1711" s="13"/>
      <c r="I1711" s="17">
        <f>Таб04_29[[#This Row],[Цена]]*Таб04_29[[#This Row],[Заказ]]</f>
        <v>0</v>
      </c>
      <c r="J1711" s="18" t="s">
        <v>10644</v>
      </c>
      <c r="K1711" s="73" t="str">
        <f t="shared" si="26"/>
        <v/>
      </c>
      <c r="L1711" s="12"/>
    </row>
    <row r="1712" spans="2:12" ht="15.6" x14ac:dyDescent="0.3">
      <c r="B1712" s="34" t="s">
        <v>4883</v>
      </c>
      <c r="C1712" s="14" t="s">
        <v>4884</v>
      </c>
      <c r="D1712" s="13" t="s">
        <v>10415</v>
      </c>
      <c r="E1712" s="13" t="s">
        <v>9965</v>
      </c>
      <c r="F1712" s="27">
        <v>5</v>
      </c>
      <c r="G1712" s="40">
        <v>21.98</v>
      </c>
      <c r="H1712" s="13"/>
      <c r="I1712" s="17">
        <f>Таб04_29[[#This Row],[Цена]]*Таб04_29[[#This Row],[Заказ]]</f>
        <v>0</v>
      </c>
      <c r="J1712" s="18" t="s">
        <v>10644</v>
      </c>
      <c r="K1712" s="73" t="str">
        <f t="shared" si="26"/>
        <v/>
      </c>
      <c r="L1712" s="12"/>
    </row>
    <row r="1713" spans="2:12" ht="15.6" x14ac:dyDescent="0.3">
      <c r="B1713" s="34" t="s">
        <v>5350</v>
      </c>
      <c r="C1713" s="14" t="s">
        <v>5351</v>
      </c>
      <c r="D1713" s="13" t="s">
        <v>10220</v>
      </c>
      <c r="E1713" s="13" t="s">
        <v>9965</v>
      </c>
      <c r="F1713" s="27">
        <v>3</v>
      </c>
      <c r="G1713" s="40">
        <v>24.83</v>
      </c>
      <c r="H1713" s="13"/>
      <c r="I1713" s="17">
        <f>Таб04_29[[#This Row],[Цена]]*Таб04_29[[#This Row],[Заказ]]</f>
        <v>0</v>
      </c>
      <c r="J1713" s="18" t="s">
        <v>10644</v>
      </c>
      <c r="K1713" s="73" t="str">
        <f t="shared" si="26"/>
        <v/>
      </c>
      <c r="L1713" s="12"/>
    </row>
    <row r="1714" spans="2:12" ht="15.6" x14ac:dyDescent="0.3">
      <c r="B1714" s="34" t="s">
        <v>5352</v>
      </c>
      <c r="C1714" s="14" t="s">
        <v>5353</v>
      </c>
      <c r="D1714" s="13" t="s">
        <v>10220</v>
      </c>
      <c r="E1714" s="13" t="s">
        <v>9965</v>
      </c>
      <c r="F1714" s="27">
        <v>3</v>
      </c>
      <c r="G1714" s="40">
        <v>23.42</v>
      </c>
      <c r="H1714" s="13"/>
      <c r="I1714" s="17">
        <f>Таб04_29[[#This Row],[Цена]]*Таб04_29[[#This Row],[Заказ]]</f>
        <v>0</v>
      </c>
      <c r="J1714" s="18" t="s">
        <v>10644</v>
      </c>
      <c r="K1714" s="73" t="str">
        <f t="shared" si="26"/>
        <v/>
      </c>
      <c r="L1714" s="12"/>
    </row>
    <row r="1715" spans="2:12" ht="15.6" x14ac:dyDescent="0.3">
      <c r="B1715" s="34" t="s">
        <v>5360</v>
      </c>
      <c r="C1715" s="14" t="s">
        <v>5361</v>
      </c>
      <c r="D1715" s="13" t="s">
        <v>10045</v>
      </c>
      <c r="E1715" s="13" t="s">
        <v>9965</v>
      </c>
      <c r="F1715" s="27">
        <v>3</v>
      </c>
      <c r="G1715" s="40">
        <v>21.51</v>
      </c>
      <c r="H1715" s="13"/>
      <c r="I1715" s="17">
        <f>Таб04_29[[#This Row],[Цена]]*Таб04_29[[#This Row],[Заказ]]</f>
        <v>0</v>
      </c>
      <c r="J1715" s="18" t="s">
        <v>10644</v>
      </c>
      <c r="K1715" s="73" t="str">
        <f t="shared" si="26"/>
        <v/>
      </c>
      <c r="L1715" s="12"/>
    </row>
    <row r="1716" spans="2:12" ht="15.6" x14ac:dyDescent="0.3">
      <c r="B1716" s="34" t="s">
        <v>5362</v>
      </c>
      <c r="C1716" s="14" t="s">
        <v>5363</v>
      </c>
      <c r="D1716" s="13" t="s">
        <v>10045</v>
      </c>
      <c r="E1716" s="13" t="s">
        <v>9965</v>
      </c>
      <c r="F1716" s="27">
        <v>3</v>
      </c>
      <c r="G1716" s="40">
        <v>21.51</v>
      </c>
      <c r="H1716" s="13"/>
      <c r="I1716" s="17">
        <f>Таб04_29[[#This Row],[Цена]]*Таб04_29[[#This Row],[Заказ]]</f>
        <v>0</v>
      </c>
      <c r="J1716" s="18" t="s">
        <v>10644</v>
      </c>
      <c r="K1716" s="73" t="str">
        <f t="shared" si="26"/>
        <v/>
      </c>
      <c r="L1716" s="12"/>
    </row>
    <row r="1717" spans="2:12" ht="15.6" x14ac:dyDescent="0.3">
      <c r="B1717" s="34" t="s">
        <v>5364</v>
      </c>
      <c r="C1717" s="14" t="s">
        <v>5365</v>
      </c>
      <c r="D1717" s="13" t="s">
        <v>10220</v>
      </c>
      <c r="E1717" s="13" t="s">
        <v>9965</v>
      </c>
      <c r="F1717" s="27">
        <v>3</v>
      </c>
      <c r="G1717" s="40">
        <v>23.42</v>
      </c>
      <c r="H1717" s="13"/>
      <c r="I1717" s="17">
        <f>Таб04_29[[#This Row],[Цена]]*Таб04_29[[#This Row],[Заказ]]</f>
        <v>0</v>
      </c>
      <c r="J1717" s="18" t="s">
        <v>10644</v>
      </c>
      <c r="K1717" s="73" t="str">
        <f t="shared" si="26"/>
        <v/>
      </c>
      <c r="L1717" s="12"/>
    </row>
    <row r="1718" spans="2:12" ht="15.6" x14ac:dyDescent="0.3">
      <c r="B1718" s="34" t="s">
        <v>5366</v>
      </c>
      <c r="C1718" s="14" t="s">
        <v>5367</v>
      </c>
      <c r="D1718" s="13" t="s">
        <v>10045</v>
      </c>
      <c r="E1718" s="13" t="s">
        <v>9965</v>
      </c>
      <c r="F1718" s="27">
        <v>3</v>
      </c>
      <c r="G1718" s="40">
        <v>20.100000000000001</v>
      </c>
      <c r="H1718" s="13"/>
      <c r="I1718" s="17">
        <f>Таб04_29[[#This Row],[Цена]]*Таб04_29[[#This Row],[Заказ]]</f>
        <v>0</v>
      </c>
      <c r="J1718" s="18" t="s">
        <v>10644</v>
      </c>
      <c r="K1718" s="73" t="str">
        <f t="shared" si="26"/>
        <v/>
      </c>
      <c r="L1718" s="12"/>
    </row>
    <row r="1719" spans="2:12" ht="15.6" x14ac:dyDescent="0.3">
      <c r="B1719" s="34" t="s">
        <v>5368</v>
      </c>
      <c r="C1719" s="14" t="s">
        <v>5369</v>
      </c>
      <c r="D1719" s="13" t="s">
        <v>10220</v>
      </c>
      <c r="E1719" s="13" t="s">
        <v>9965</v>
      </c>
      <c r="F1719" s="27">
        <v>3</v>
      </c>
      <c r="G1719" s="40">
        <v>26.96</v>
      </c>
      <c r="H1719" s="13"/>
      <c r="I1719" s="17">
        <f>Таб04_29[[#This Row],[Цена]]*Таб04_29[[#This Row],[Заказ]]</f>
        <v>0</v>
      </c>
      <c r="J1719" s="18" t="s">
        <v>10644</v>
      </c>
      <c r="K1719" s="73" t="str">
        <f t="shared" si="26"/>
        <v/>
      </c>
      <c r="L1719" s="12"/>
    </row>
    <row r="1720" spans="2:12" ht="15.6" x14ac:dyDescent="0.3">
      <c r="B1720" s="34" t="s">
        <v>5370</v>
      </c>
      <c r="C1720" s="14" t="s">
        <v>5371</v>
      </c>
      <c r="D1720" s="13" t="s">
        <v>10220</v>
      </c>
      <c r="E1720" s="13" t="s">
        <v>9965</v>
      </c>
      <c r="F1720" s="27">
        <v>3</v>
      </c>
      <c r="G1720" s="40">
        <v>23.42</v>
      </c>
      <c r="H1720" s="13"/>
      <c r="I1720" s="17">
        <f>Таб04_29[[#This Row],[Цена]]*Таб04_29[[#This Row],[Заказ]]</f>
        <v>0</v>
      </c>
      <c r="J1720" s="18" t="s">
        <v>10644</v>
      </c>
      <c r="K1720" s="73" t="str">
        <f t="shared" si="26"/>
        <v/>
      </c>
      <c r="L1720" s="12"/>
    </row>
    <row r="1721" spans="2:12" ht="15.6" x14ac:dyDescent="0.3">
      <c r="B1721" s="34" t="s">
        <v>5372</v>
      </c>
      <c r="C1721" s="14" t="s">
        <v>5373</v>
      </c>
      <c r="D1721" s="13" t="s">
        <v>10415</v>
      </c>
      <c r="E1721" s="13" t="s">
        <v>9965</v>
      </c>
      <c r="F1721" s="27">
        <v>5</v>
      </c>
      <c r="G1721" s="40">
        <v>18.440000000000001</v>
      </c>
      <c r="H1721" s="13"/>
      <c r="I1721" s="17">
        <f>Таб04_29[[#This Row],[Цена]]*Таб04_29[[#This Row],[Заказ]]</f>
        <v>0</v>
      </c>
      <c r="J1721" s="18" t="s">
        <v>10644</v>
      </c>
      <c r="K1721" s="73" t="str">
        <f t="shared" si="26"/>
        <v/>
      </c>
      <c r="L1721" s="12"/>
    </row>
    <row r="1722" spans="2:12" ht="15.6" x14ac:dyDescent="0.3">
      <c r="B1722" s="34" t="s">
        <v>5376</v>
      </c>
      <c r="C1722" s="14" t="s">
        <v>5377</v>
      </c>
      <c r="D1722" s="13" t="s">
        <v>10045</v>
      </c>
      <c r="E1722" s="13" t="s">
        <v>9965</v>
      </c>
      <c r="F1722" s="27">
        <v>3</v>
      </c>
      <c r="G1722" s="40">
        <v>21.51</v>
      </c>
      <c r="H1722" s="13"/>
      <c r="I1722" s="17">
        <f>Таб04_29[[#This Row],[Цена]]*Таб04_29[[#This Row],[Заказ]]</f>
        <v>0</v>
      </c>
      <c r="J1722" s="18" t="s">
        <v>10644</v>
      </c>
      <c r="K1722" s="73" t="str">
        <f t="shared" si="26"/>
        <v/>
      </c>
      <c r="L1722" s="12"/>
    </row>
    <row r="1723" spans="2:12" ht="15.6" x14ac:dyDescent="0.3">
      <c r="B1723" s="34" t="s">
        <v>5378</v>
      </c>
      <c r="C1723" s="14" t="s">
        <v>5379</v>
      </c>
      <c r="D1723" s="13" t="s">
        <v>10045</v>
      </c>
      <c r="E1723" s="13" t="s">
        <v>9965</v>
      </c>
      <c r="F1723" s="27">
        <v>3</v>
      </c>
      <c r="G1723" s="40">
        <v>21.51</v>
      </c>
      <c r="H1723" s="13"/>
      <c r="I1723" s="17">
        <f>Таб04_29[[#This Row],[Цена]]*Таб04_29[[#This Row],[Заказ]]</f>
        <v>0</v>
      </c>
      <c r="J1723" s="18" t="s">
        <v>10644</v>
      </c>
      <c r="K1723" s="73" t="str">
        <f t="shared" si="26"/>
        <v/>
      </c>
      <c r="L1723" s="12"/>
    </row>
    <row r="1724" spans="2:12" ht="15.6" x14ac:dyDescent="0.3">
      <c r="B1724" s="34" t="s">
        <v>5380</v>
      </c>
      <c r="C1724" s="14" t="s">
        <v>5381</v>
      </c>
      <c r="D1724" s="13" t="s">
        <v>10045</v>
      </c>
      <c r="E1724" s="13" t="s">
        <v>9965</v>
      </c>
      <c r="F1724" s="27">
        <v>3</v>
      </c>
      <c r="G1724" s="40">
        <v>21.51</v>
      </c>
      <c r="H1724" s="13"/>
      <c r="I1724" s="17">
        <f>Таб04_29[[#This Row],[Цена]]*Таб04_29[[#This Row],[Заказ]]</f>
        <v>0</v>
      </c>
      <c r="J1724" s="18" t="s">
        <v>10644</v>
      </c>
      <c r="K1724" s="73" t="str">
        <f t="shared" si="26"/>
        <v/>
      </c>
      <c r="L1724" s="12"/>
    </row>
    <row r="1725" spans="2:12" ht="15.6" x14ac:dyDescent="0.3">
      <c r="B1725" s="34" t="s">
        <v>5382</v>
      </c>
      <c r="C1725" s="14" t="s">
        <v>5383</v>
      </c>
      <c r="D1725" s="13" t="s">
        <v>10045</v>
      </c>
      <c r="E1725" s="13" t="s">
        <v>9965</v>
      </c>
      <c r="F1725" s="27">
        <v>3</v>
      </c>
      <c r="G1725" s="40">
        <v>20.100000000000001</v>
      </c>
      <c r="H1725" s="13"/>
      <c r="I1725" s="17">
        <f>Таб04_29[[#This Row],[Цена]]*Таб04_29[[#This Row],[Заказ]]</f>
        <v>0</v>
      </c>
      <c r="J1725" s="18" t="s">
        <v>10644</v>
      </c>
      <c r="K1725" s="73" t="str">
        <f t="shared" si="26"/>
        <v/>
      </c>
      <c r="L1725" s="12"/>
    </row>
    <row r="1726" spans="2:12" ht="15.6" x14ac:dyDescent="0.3">
      <c r="B1726" s="34" t="s">
        <v>5396</v>
      </c>
      <c r="C1726" s="14" t="s">
        <v>5397</v>
      </c>
      <c r="D1726" s="13" t="s">
        <v>10220</v>
      </c>
      <c r="E1726" s="13" t="s">
        <v>9965</v>
      </c>
      <c r="F1726" s="27">
        <v>3</v>
      </c>
      <c r="G1726" s="40">
        <v>23.77</v>
      </c>
      <c r="H1726" s="13"/>
      <c r="I1726" s="17">
        <f>Таб04_29[[#This Row],[Цена]]*Таб04_29[[#This Row],[Заказ]]</f>
        <v>0</v>
      </c>
      <c r="J1726" s="18" t="s">
        <v>10644</v>
      </c>
      <c r="K1726" s="73" t="str">
        <f t="shared" si="26"/>
        <v/>
      </c>
      <c r="L1726" s="12"/>
    </row>
    <row r="1727" spans="2:12" ht="15.6" x14ac:dyDescent="0.3">
      <c r="B1727" s="34" t="s">
        <v>5398</v>
      </c>
      <c r="C1727" s="14" t="s">
        <v>5399</v>
      </c>
      <c r="D1727" s="13" t="s">
        <v>10045</v>
      </c>
      <c r="E1727" s="13" t="s">
        <v>9965</v>
      </c>
      <c r="F1727" s="27">
        <v>3</v>
      </c>
      <c r="G1727" s="40">
        <v>21.51</v>
      </c>
      <c r="H1727" s="13"/>
      <c r="I1727" s="17">
        <f>Таб04_29[[#This Row],[Цена]]*Таб04_29[[#This Row],[Заказ]]</f>
        <v>0</v>
      </c>
      <c r="J1727" s="18" t="s">
        <v>10644</v>
      </c>
      <c r="K1727" s="73" t="str">
        <f t="shared" si="26"/>
        <v/>
      </c>
      <c r="L1727" s="12"/>
    </row>
    <row r="1728" spans="2:12" ht="15.6" x14ac:dyDescent="0.3">
      <c r="B1728" s="34" t="s">
        <v>5400</v>
      </c>
      <c r="C1728" s="14" t="s">
        <v>5401</v>
      </c>
      <c r="D1728" s="13" t="s">
        <v>10045</v>
      </c>
      <c r="E1728" s="13" t="s">
        <v>9965</v>
      </c>
      <c r="F1728" s="27">
        <v>3</v>
      </c>
      <c r="G1728" s="40">
        <v>20.100000000000001</v>
      </c>
      <c r="H1728" s="13"/>
      <c r="I1728" s="17">
        <f>Таб04_29[[#This Row],[Цена]]*Таб04_29[[#This Row],[Заказ]]</f>
        <v>0</v>
      </c>
      <c r="J1728" s="18" t="s">
        <v>10644</v>
      </c>
      <c r="K1728" s="73" t="str">
        <f t="shared" si="26"/>
        <v/>
      </c>
      <c r="L1728" s="12"/>
    </row>
    <row r="1729" spans="2:12" ht="15.6" x14ac:dyDescent="0.3">
      <c r="B1729" s="34" t="s">
        <v>5404</v>
      </c>
      <c r="C1729" s="14" t="s">
        <v>5405</v>
      </c>
      <c r="D1729" s="13" t="s">
        <v>10220</v>
      </c>
      <c r="E1729" s="13" t="s">
        <v>9965</v>
      </c>
      <c r="F1729" s="27">
        <v>3</v>
      </c>
      <c r="G1729" s="40">
        <v>24.83</v>
      </c>
      <c r="H1729" s="13"/>
      <c r="I1729" s="17">
        <f>Таб04_29[[#This Row],[Цена]]*Таб04_29[[#This Row],[Заказ]]</f>
        <v>0</v>
      </c>
      <c r="J1729" s="18" t="s">
        <v>10644</v>
      </c>
      <c r="K1729" s="73" t="str">
        <f t="shared" si="26"/>
        <v/>
      </c>
      <c r="L1729" s="12"/>
    </row>
    <row r="1730" spans="2:12" ht="15.6" x14ac:dyDescent="0.3">
      <c r="B1730" s="34" t="s">
        <v>5406</v>
      </c>
      <c r="C1730" s="14" t="s">
        <v>5407</v>
      </c>
      <c r="D1730" s="13" t="s">
        <v>10220</v>
      </c>
      <c r="E1730" s="13" t="s">
        <v>9965</v>
      </c>
      <c r="F1730" s="27">
        <v>3</v>
      </c>
      <c r="G1730" s="40">
        <v>24.83</v>
      </c>
      <c r="H1730" s="13"/>
      <c r="I1730" s="17">
        <f>Таб04_29[[#This Row],[Цена]]*Таб04_29[[#This Row],[Заказ]]</f>
        <v>0</v>
      </c>
      <c r="J1730" s="18" t="s">
        <v>10644</v>
      </c>
      <c r="K1730" s="73" t="str">
        <f t="shared" si="26"/>
        <v/>
      </c>
      <c r="L1730" s="12"/>
    </row>
    <row r="1731" spans="2:12" ht="15.6" x14ac:dyDescent="0.3">
      <c r="B1731" s="34" t="s">
        <v>5410</v>
      </c>
      <c r="C1731" s="14" t="s">
        <v>5411</v>
      </c>
      <c r="D1731" s="13" t="s">
        <v>10045</v>
      </c>
      <c r="E1731" s="13" t="s">
        <v>9965</v>
      </c>
      <c r="F1731" s="27">
        <v>3</v>
      </c>
      <c r="G1731" s="40">
        <v>21.51</v>
      </c>
      <c r="H1731" s="13"/>
      <c r="I1731" s="17">
        <f>Таб04_29[[#This Row],[Цена]]*Таб04_29[[#This Row],[Заказ]]</f>
        <v>0</v>
      </c>
      <c r="J1731" s="18" t="s">
        <v>10644</v>
      </c>
      <c r="K1731" s="73" t="str">
        <f t="shared" si="26"/>
        <v/>
      </c>
      <c r="L1731" s="12"/>
    </row>
    <row r="1732" spans="2:12" ht="15.6" x14ac:dyDescent="0.3">
      <c r="B1732" s="34" t="s">
        <v>5412</v>
      </c>
      <c r="C1732" s="14" t="s">
        <v>5413</v>
      </c>
      <c r="D1732" s="13" t="s">
        <v>10045</v>
      </c>
      <c r="E1732" s="13" t="s">
        <v>9965</v>
      </c>
      <c r="F1732" s="27">
        <v>3</v>
      </c>
      <c r="G1732" s="40">
        <v>20.100000000000001</v>
      </c>
      <c r="H1732" s="13"/>
      <c r="I1732" s="17">
        <f>Таб04_29[[#This Row],[Цена]]*Таб04_29[[#This Row],[Заказ]]</f>
        <v>0</v>
      </c>
      <c r="J1732" s="18" t="s">
        <v>10644</v>
      </c>
      <c r="K1732" s="73" t="str">
        <f t="shared" si="26"/>
        <v/>
      </c>
      <c r="L1732" s="12"/>
    </row>
    <row r="1733" spans="2:12" ht="15.6" x14ac:dyDescent="0.3">
      <c r="B1733" s="34" t="s">
        <v>5414</v>
      </c>
      <c r="C1733" s="14" t="s">
        <v>5415</v>
      </c>
      <c r="D1733" s="13" t="s">
        <v>10220</v>
      </c>
      <c r="E1733" s="13" t="s">
        <v>9965</v>
      </c>
      <c r="F1733" s="27">
        <v>3</v>
      </c>
      <c r="G1733" s="40">
        <v>24.83</v>
      </c>
      <c r="H1733" s="13"/>
      <c r="I1733" s="17">
        <f>Таб04_29[[#This Row],[Цена]]*Таб04_29[[#This Row],[Заказ]]</f>
        <v>0</v>
      </c>
      <c r="J1733" s="18" t="s">
        <v>10644</v>
      </c>
      <c r="K1733" s="73" t="str">
        <f t="shared" si="26"/>
        <v/>
      </c>
      <c r="L1733" s="12"/>
    </row>
    <row r="1734" spans="2:12" ht="15.6" x14ac:dyDescent="0.3">
      <c r="B1734" s="34" t="s">
        <v>5416</v>
      </c>
      <c r="C1734" s="14" t="s">
        <v>5417</v>
      </c>
      <c r="D1734" s="13" t="s">
        <v>10045</v>
      </c>
      <c r="E1734" s="13" t="s">
        <v>9965</v>
      </c>
      <c r="F1734" s="27">
        <v>3</v>
      </c>
      <c r="G1734" s="40">
        <v>20.100000000000001</v>
      </c>
      <c r="H1734" s="13"/>
      <c r="I1734" s="17">
        <f>Таб04_29[[#This Row],[Цена]]*Таб04_29[[#This Row],[Заказ]]</f>
        <v>0</v>
      </c>
      <c r="J1734" s="18" t="s">
        <v>10644</v>
      </c>
      <c r="K1734" s="73" t="str">
        <f t="shared" ref="K1734:K1797" si="27">IF(AND($K$4&gt;0,$K$4&lt;300),"Минимальный заказ по вкладке 300 евро","")</f>
        <v/>
      </c>
      <c r="L1734" s="12"/>
    </row>
    <row r="1735" spans="2:12" ht="15.6" x14ac:dyDescent="0.3">
      <c r="B1735" s="34" t="s">
        <v>5422</v>
      </c>
      <c r="C1735" s="14" t="s">
        <v>5423</v>
      </c>
      <c r="D1735" s="13" t="s">
        <v>10415</v>
      </c>
      <c r="E1735" s="13" t="s">
        <v>9965</v>
      </c>
      <c r="F1735" s="27">
        <v>5</v>
      </c>
      <c r="G1735" s="40">
        <v>19.850000000000001</v>
      </c>
      <c r="H1735" s="13"/>
      <c r="I1735" s="17">
        <f>Таб04_29[[#This Row],[Цена]]*Таб04_29[[#This Row],[Заказ]]</f>
        <v>0</v>
      </c>
      <c r="J1735" s="18" t="s">
        <v>10644</v>
      </c>
      <c r="K1735" s="73" t="str">
        <f t="shared" si="27"/>
        <v/>
      </c>
      <c r="L1735" s="12"/>
    </row>
    <row r="1736" spans="2:12" ht="15.6" x14ac:dyDescent="0.3">
      <c r="B1736" s="34" t="s">
        <v>5424</v>
      </c>
      <c r="C1736" s="14" t="s">
        <v>5425</v>
      </c>
      <c r="D1736" s="13" t="s">
        <v>10220</v>
      </c>
      <c r="E1736" s="13" t="s">
        <v>9965</v>
      </c>
      <c r="F1736" s="27">
        <v>3</v>
      </c>
      <c r="G1736" s="40">
        <v>23.42</v>
      </c>
      <c r="H1736" s="13"/>
      <c r="I1736" s="17">
        <f>Таб04_29[[#This Row],[Цена]]*Таб04_29[[#This Row],[Заказ]]</f>
        <v>0</v>
      </c>
      <c r="J1736" s="18" t="s">
        <v>10644</v>
      </c>
      <c r="K1736" s="73" t="str">
        <f t="shared" si="27"/>
        <v/>
      </c>
      <c r="L1736" s="12"/>
    </row>
    <row r="1737" spans="2:12" ht="15.6" x14ac:dyDescent="0.3">
      <c r="B1737" s="34" t="s">
        <v>5426</v>
      </c>
      <c r="C1737" s="14" t="s">
        <v>5427</v>
      </c>
      <c r="D1737" s="13" t="s">
        <v>10045</v>
      </c>
      <c r="E1737" s="13" t="s">
        <v>9965</v>
      </c>
      <c r="F1737" s="27">
        <v>3</v>
      </c>
      <c r="G1737" s="40">
        <v>20.100000000000001</v>
      </c>
      <c r="H1737" s="13"/>
      <c r="I1737" s="17">
        <f>Таб04_29[[#This Row],[Цена]]*Таб04_29[[#This Row],[Заказ]]</f>
        <v>0</v>
      </c>
      <c r="J1737" s="18" t="s">
        <v>10644</v>
      </c>
      <c r="K1737" s="73" t="str">
        <f t="shared" si="27"/>
        <v/>
      </c>
      <c r="L1737" s="12"/>
    </row>
    <row r="1738" spans="2:12" ht="15.6" x14ac:dyDescent="0.3">
      <c r="B1738" s="34" t="s">
        <v>5428</v>
      </c>
      <c r="C1738" s="14" t="s">
        <v>5429</v>
      </c>
      <c r="D1738" s="13" t="s">
        <v>10220</v>
      </c>
      <c r="E1738" s="13" t="s">
        <v>9965</v>
      </c>
      <c r="F1738" s="27">
        <v>3</v>
      </c>
      <c r="G1738" s="40">
        <v>23.42</v>
      </c>
      <c r="H1738" s="13"/>
      <c r="I1738" s="17">
        <f>Таб04_29[[#This Row],[Цена]]*Таб04_29[[#This Row],[Заказ]]</f>
        <v>0</v>
      </c>
      <c r="J1738" s="18" t="s">
        <v>10644</v>
      </c>
      <c r="K1738" s="73" t="str">
        <f t="shared" si="27"/>
        <v/>
      </c>
      <c r="L1738" s="12"/>
    </row>
    <row r="1739" spans="2:12" ht="15.6" x14ac:dyDescent="0.3">
      <c r="B1739" s="34" t="s">
        <v>5430</v>
      </c>
      <c r="C1739" s="14" t="s">
        <v>5431</v>
      </c>
      <c r="D1739" s="13" t="s">
        <v>10045</v>
      </c>
      <c r="E1739" s="13" t="s">
        <v>9965</v>
      </c>
      <c r="F1739" s="27">
        <v>3</v>
      </c>
      <c r="G1739" s="40">
        <v>21.51</v>
      </c>
      <c r="H1739" s="13"/>
      <c r="I1739" s="17">
        <f>Таб04_29[[#This Row],[Цена]]*Таб04_29[[#This Row],[Заказ]]</f>
        <v>0</v>
      </c>
      <c r="J1739" s="18" t="s">
        <v>10644</v>
      </c>
      <c r="K1739" s="73" t="str">
        <f t="shared" si="27"/>
        <v/>
      </c>
      <c r="L1739" s="12"/>
    </row>
    <row r="1740" spans="2:12" ht="15.6" x14ac:dyDescent="0.3">
      <c r="B1740" s="34" t="s">
        <v>5432</v>
      </c>
      <c r="C1740" s="14" t="s">
        <v>5433</v>
      </c>
      <c r="D1740" s="13" t="s">
        <v>10045</v>
      </c>
      <c r="E1740" s="13" t="s">
        <v>9965</v>
      </c>
      <c r="F1740" s="27">
        <v>3</v>
      </c>
      <c r="G1740" s="40">
        <v>20.100000000000001</v>
      </c>
      <c r="H1740" s="13"/>
      <c r="I1740" s="17">
        <f>Таб04_29[[#This Row],[Цена]]*Таб04_29[[#This Row],[Заказ]]</f>
        <v>0</v>
      </c>
      <c r="J1740" s="18" t="s">
        <v>10644</v>
      </c>
      <c r="K1740" s="73" t="str">
        <f t="shared" si="27"/>
        <v/>
      </c>
      <c r="L1740" s="12"/>
    </row>
    <row r="1741" spans="2:12" ht="15.6" x14ac:dyDescent="0.3">
      <c r="B1741" s="34" t="s">
        <v>5434</v>
      </c>
      <c r="C1741" s="14" t="s">
        <v>5435</v>
      </c>
      <c r="D1741" s="13" t="s">
        <v>10045</v>
      </c>
      <c r="E1741" s="13" t="s">
        <v>9965</v>
      </c>
      <c r="F1741" s="27">
        <v>3</v>
      </c>
      <c r="G1741" s="40">
        <v>20.100000000000001</v>
      </c>
      <c r="H1741" s="13"/>
      <c r="I1741" s="17">
        <f>Таб04_29[[#This Row],[Цена]]*Таб04_29[[#This Row],[Заказ]]</f>
        <v>0</v>
      </c>
      <c r="J1741" s="18" t="s">
        <v>10644</v>
      </c>
      <c r="K1741" s="73" t="str">
        <f t="shared" si="27"/>
        <v/>
      </c>
      <c r="L1741" s="12"/>
    </row>
    <row r="1742" spans="2:12" ht="15.6" x14ac:dyDescent="0.3">
      <c r="B1742" s="34" t="s">
        <v>5436</v>
      </c>
      <c r="C1742" s="14" t="s">
        <v>5437</v>
      </c>
      <c r="D1742" s="13" t="s">
        <v>10220</v>
      </c>
      <c r="E1742" s="13" t="s">
        <v>9965</v>
      </c>
      <c r="F1742" s="27">
        <v>3</v>
      </c>
      <c r="G1742" s="40">
        <v>23.77</v>
      </c>
      <c r="H1742" s="13"/>
      <c r="I1742" s="17">
        <f>Таб04_29[[#This Row],[Цена]]*Таб04_29[[#This Row],[Заказ]]</f>
        <v>0</v>
      </c>
      <c r="J1742" s="18" t="s">
        <v>10644</v>
      </c>
      <c r="K1742" s="73" t="str">
        <f t="shared" si="27"/>
        <v/>
      </c>
      <c r="L1742" s="12"/>
    </row>
    <row r="1743" spans="2:12" ht="15.6" x14ac:dyDescent="0.3">
      <c r="B1743" s="34" t="s">
        <v>5440</v>
      </c>
      <c r="C1743" s="14" t="s">
        <v>5441</v>
      </c>
      <c r="D1743" s="13" t="s">
        <v>10045</v>
      </c>
      <c r="E1743" s="13" t="s">
        <v>9965</v>
      </c>
      <c r="F1743" s="27">
        <v>3</v>
      </c>
      <c r="G1743" s="40">
        <v>20.100000000000001</v>
      </c>
      <c r="H1743" s="13"/>
      <c r="I1743" s="17">
        <f>Таб04_29[[#This Row],[Цена]]*Таб04_29[[#This Row],[Заказ]]</f>
        <v>0</v>
      </c>
      <c r="J1743" s="18" t="s">
        <v>10644</v>
      </c>
      <c r="K1743" s="73" t="str">
        <f t="shared" si="27"/>
        <v/>
      </c>
      <c r="L1743" s="12"/>
    </row>
    <row r="1744" spans="2:12" ht="15.6" x14ac:dyDescent="0.3">
      <c r="B1744" s="34" t="s">
        <v>5438</v>
      </c>
      <c r="C1744" s="14" t="s">
        <v>5439</v>
      </c>
      <c r="D1744" s="13" t="s">
        <v>10220</v>
      </c>
      <c r="E1744" s="13" t="s">
        <v>9965</v>
      </c>
      <c r="F1744" s="27">
        <v>3</v>
      </c>
      <c r="G1744" s="40">
        <v>23.77</v>
      </c>
      <c r="H1744" s="13"/>
      <c r="I1744" s="17">
        <f>Таб04_29[[#This Row],[Цена]]*Таб04_29[[#This Row],[Заказ]]</f>
        <v>0</v>
      </c>
      <c r="J1744" s="18" t="s">
        <v>10644</v>
      </c>
      <c r="K1744" s="73" t="str">
        <f t="shared" si="27"/>
        <v/>
      </c>
      <c r="L1744" s="12"/>
    </row>
    <row r="1745" spans="2:12" ht="15.6" x14ac:dyDescent="0.3">
      <c r="B1745" s="34" t="s">
        <v>5442</v>
      </c>
      <c r="C1745" s="14" t="s">
        <v>5443</v>
      </c>
      <c r="D1745" s="13" t="s">
        <v>10045</v>
      </c>
      <c r="E1745" s="13" t="s">
        <v>9965</v>
      </c>
      <c r="F1745" s="27">
        <v>3</v>
      </c>
      <c r="G1745" s="40">
        <v>20.100000000000001</v>
      </c>
      <c r="H1745" s="13"/>
      <c r="I1745" s="17">
        <f>Таб04_29[[#This Row],[Цена]]*Таб04_29[[#This Row],[Заказ]]</f>
        <v>0</v>
      </c>
      <c r="J1745" s="18" t="s">
        <v>10644</v>
      </c>
      <c r="K1745" s="73" t="str">
        <f t="shared" si="27"/>
        <v/>
      </c>
      <c r="L1745" s="12"/>
    </row>
    <row r="1746" spans="2:12" ht="15.6" x14ac:dyDescent="0.3">
      <c r="B1746" s="34" t="s">
        <v>5444</v>
      </c>
      <c r="C1746" s="14" t="s">
        <v>5445</v>
      </c>
      <c r="D1746" s="13" t="s">
        <v>10220</v>
      </c>
      <c r="E1746" s="13" t="s">
        <v>9965</v>
      </c>
      <c r="F1746" s="27">
        <v>3</v>
      </c>
      <c r="G1746" s="40">
        <v>23.42</v>
      </c>
      <c r="H1746" s="13"/>
      <c r="I1746" s="17">
        <f>Таб04_29[[#This Row],[Цена]]*Таб04_29[[#This Row],[Заказ]]</f>
        <v>0</v>
      </c>
      <c r="J1746" s="18" t="s">
        <v>10644</v>
      </c>
      <c r="K1746" s="73" t="str">
        <f t="shared" si="27"/>
        <v/>
      </c>
      <c r="L1746" s="12"/>
    </row>
    <row r="1747" spans="2:12" ht="15.6" x14ac:dyDescent="0.3">
      <c r="B1747" s="34" t="s">
        <v>5446</v>
      </c>
      <c r="C1747" s="14" t="s">
        <v>5447</v>
      </c>
      <c r="D1747" s="13" t="s">
        <v>10220</v>
      </c>
      <c r="E1747" s="13" t="s">
        <v>9965</v>
      </c>
      <c r="F1747" s="27">
        <v>3</v>
      </c>
      <c r="G1747" s="40">
        <v>23.42</v>
      </c>
      <c r="H1747" s="13"/>
      <c r="I1747" s="17">
        <f>Таб04_29[[#This Row],[Цена]]*Таб04_29[[#This Row],[Заказ]]</f>
        <v>0</v>
      </c>
      <c r="J1747" s="18" t="s">
        <v>10644</v>
      </c>
      <c r="K1747" s="73" t="str">
        <f t="shared" si="27"/>
        <v/>
      </c>
      <c r="L1747" s="12"/>
    </row>
    <row r="1748" spans="2:12" ht="15.6" x14ac:dyDescent="0.3">
      <c r="B1748" s="34" t="s">
        <v>5448</v>
      </c>
      <c r="C1748" s="14" t="s">
        <v>5449</v>
      </c>
      <c r="D1748" s="13" t="s">
        <v>10045</v>
      </c>
      <c r="E1748" s="13" t="s">
        <v>9965</v>
      </c>
      <c r="F1748" s="27">
        <v>3</v>
      </c>
      <c r="G1748" s="40">
        <v>20.100000000000001</v>
      </c>
      <c r="H1748" s="13"/>
      <c r="I1748" s="17">
        <f>Таб04_29[[#This Row],[Цена]]*Таб04_29[[#This Row],[Заказ]]</f>
        <v>0</v>
      </c>
      <c r="J1748" s="18" t="s">
        <v>10644</v>
      </c>
      <c r="K1748" s="73" t="str">
        <f t="shared" si="27"/>
        <v/>
      </c>
      <c r="L1748" s="12"/>
    </row>
    <row r="1749" spans="2:12" ht="15.6" x14ac:dyDescent="0.3">
      <c r="B1749" s="34" t="s">
        <v>5450</v>
      </c>
      <c r="C1749" s="14" t="s">
        <v>5451</v>
      </c>
      <c r="D1749" s="13" t="s">
        <v>10045</v>
      </c>
      <c r="E1749" s="13" t="s">
        <v>9965</v>
      </c>
      <c r="F1749" s="27">
        <v>3</v>
      </c>
      <c r="G1749" s="40">
        <v>21.51</v>
      </c>
      <c r="H1749" s="13"/>
      <c r="I1749" s="17">
        <f>Таб04_29[[#This Row],[Цена]]*Таб04_29[[#This Row],[Заказ]]</f>
        <v>0</v>
      </c>
      <c r="J1749" s="18" t="s">
        <v>10644</v>
      </c>
      <c r="K1749" s="73" t="str">
        <f t="shared" si="27"/>
        <v/>
      </c>
      <c r="L1749" s="12"/>
    </row>
    <row r="1750" spans="2:12" ht="15.6" x14ac:dyDescent="0.3">
      <c r="B1750" s="34" t="s">
        <v>5454</v>
      </c>
      <c r="C1750" s="14" t="s">
        <v>5455</v>
      </c>
      <c r="D1750" s="13" t="s">
        <v>10045</v>
      </c>
      <c r="E1750" s="13" t="s">
        <v>9965</v>
      </c>
      <c r="F1750" s="27">
        <v>3</v>
      </c>
      <c r="G1750" s="40">
        <v>20.100000000000001</v>
      </c>
      <c r="H1750" s="13"/>
      <c r="I1750" s="17">
        <f>Таб04_29[[#This Row],[Цена]]*Таб04_29[[#This Row],[Заказ]]</f>
        <v>0</v>
      </c>
      <c r="J1750" s="18" t="s">
        <v>10644</v>
      </c>
      <c r="K1750" s="73" t="str">
        <f t="shared" si="27"/>
        <v/>
      </c>
      <c r="L1750" s="12"/>
    </row>
    <row r="1751" spans="2:12" ht="15.6" x14ac:dyDescent="0.3">
      <c r="B1751" s="34" t="s">
        <v>5456</v>
      </c>
      <c r="C1751" s="14" t="s">
        <v>5457</v>
      </c>
      <c r="D1751" s="13" t="s">
        <v>10220</v>
      </c>
      <c r="E1751" s="13" t="s">
        <v>9965</v>
      </c>
      <c r="F1751" s="27">
        <v>3</v>
      </c>
      <c r="G1751" s="40">
        <v>23.42</v>
      </c>
      <c r="H1751" s="13"/>
      <c r="I1751" s="17">
        <f>Таб04_29[[#This Row],[Цена]]*Таб04_29[[#This Row],[Заказ]]</f>
        <v>0</v>
      </c>
      <c r="J1751" s="18" t="s">
        <v>10644</v>
      </c>
      <c r="K1751" s="73" t="str">
        <f t="shared" si="27"/>
        <v/>
      </c>
      <c r="L1751" s="12"/>
    </row>
    <row r="1752" spans="2:12" ht="15.6" x14ac:dyDescent="0.3">
      <c r="B1752" s="34" t="s">
        <v>5458</v>
      </c>
      <c r="C1752" s="14" t="s">
        <v>5459</v>
      </c>
      <c r="D1752" s="13" t="s">
        <v>10220</v>
      </c>
      <c r="E1752" s="13" t="s">
        <v>9965</v>
      </c>
      <c r="F1752" s="27">
        <v>3</v>
      </c>
      <c r="G1752" s="40">
        <v>23.42</v>
      </c>
      <c r="H1752" s="13"/>
      <c r="I1752" s="17">
        <f>Таб04_29[[#This Row],[Цена]]*Таб04_29[[#This Row],[Заказ]]</f>
        <v>0</v>
      </c>
      <c r="J1752" s="18" t="s">
        <v>10644</v>
      </c>
      <c r="K1752" s="73" t="str">
        <f t="shared" si="27"/>
        <v/>
      </c>
      <c r="L1752" s="12"/>
    </row>
    <row r="1753" spans="2:12" ht="15.6" x14ac:dyDescent="0.3">
      <c r="B1753" s="34" t="s">
        <v>5462</v>
      </c>
      <c r="C1753" s="14" t="s">
        <v>5463</v>
      </c>
      <c r="D1753" s="13" t="s">
        <v>10045</v>
      </c>
      <c r="E1753" s="13" t="s">
        <v>9965</v>
      </c>
      <c r="F1753" s="27">
        <v>3</v>
      </c>
      <c r="G1753" s="40">
        <v>20.100000000000001</v>
      </c>
      <c r="H1753" s="13"/>
      <c r="I1753" s="17">
        <f>Таб04_29[[#This Row],[Цена]]*Таб04_29[[#This Row],[Заказ]]</f>
        <v>0</v>
      </c>
      <c r="J1753" s="18" t="s">
        <v>10644</v>
      </c>
      <c r="K1753" s="73" t="str">
        <f t="shared" si="27"/>
        <v/>
      </c>
      <c r="L1753" s="12"/>
    </row>
    <row r="1754" spans="2:12" ht="15.6" x14ac:dyDescent="0.3">
      <c r="B1754" s="34" t="s">
        <v>5464</v>
      </c>
      <c r="C1754" s="14" t="s">
        <v>5465</v>
      </c>
      <c r="D1754" s="13" t="s">
        <v>10045</v>
      </c>
      <c r="E1754" s="13" t="s">
        <v>9965</v>
      </c>
      <c r="F1754" s="27">
        <v>3</v>
      </c>
      <c r="G1754" s="40">
        <v>20.100000000000001</v>
      </c>
      <c r="H1754" s="13"/>
      <c r="I1754" s="17">
        <f>Таб04_29[[#This Row],[Цена]]*Таб04_29[[#This Row],[Заказ]]</f>
        <v>0</v>
      </c>
      <c r="J1754" s="18" t="s">
        <v>10644</v>
      </c>
      <c r="K1754" s="73" t="str">
        <f t="shared" si="27"/>
        <v/>
      </c>
      <c r="L1754" s="12"/>
    </row>
    <row r="1755" spans="2:12" ht="15.6" x14ac:dyDescent="0.3">
      <c r="B1755" s="34" t="s">
        <v>5466</v>
      </c>
      <c r="C1755" s="14" t="s">
        <v>5467</v>
      </c>
      <c r="D1755" s="13" t="s">
        <v>10220</v>
      </c>
      <c r="E1755" s="13" t="s">
        <v>9965</v>
      </c>
      <c r="F1755" s="27">
        <v>3</v>
      </c>
      <c r="G1755" s="40">
        <v>23.77</v>
      </c>
      <c r="H1755" s="13"/>
      <c r="I1755" s="17">
        <f>Таб04_29[[#This Row],[Цена]]*Таб04_29[[#This Row],[Заказ]]</f>
        <v>0</v>
      </c>
      <c r="J1755" s="18" t="s">
        <v>10644</v>
      </c>
      <c r="K1755" s="73" t="str">
        <f t="shared" si="27"/>
        <v/>
      </c>
      <c r="L1755" s="12"/>
    </row>
    <row r="1756" spans="2:12" ht="15.6" x14ac:dyDescent="0.3">
      <c r="B1756" s="34" t="s">
        <v>5468</v>
      </c>
      <c r="C1756" s="14" t="s">
        <v>5469</v>
      </c>
      <c r="D1756" s="13" t="s">
        <v>10220</v>
      </c>
      <c r="E1756" s="13" t="s">
        <v>9965</v>
      </c>
      <c r="F1756" s="27">
        <v>3</v>
      </c>
      <c r="G1756" s="40">
        <v>23.42</v>
      </c>
      <c r="H1756" s="13"/>
      <c r="I1756" s="17">
        <f>Таб04_29[[#This Row],[Цена]]*Таб04_29[[#This Row],[Заказ]]</f>
        <v>0</v>
      </c>
      <c r="J1756" s="18" t="s">
        <v>10644</v>
      </c>
      <c r="K1756" s="73" t="str">
        <f t="shared" si="27"/>
        <v/>
      </c>
      <c r="L1756" s="12"/>
    </row>
    <row r="1757" spans="2:12" ht="15.6" x14ac:dyDescent="0.3">
      <c r="B1757" s="34" t="s">
        <v>5470</v>
      </c>
      <c r="C1757" s="14" t="s">
        <v>5471</v>
      </c>
      <c r="D1757" s="13" t="s">
        <v>10045</v>
      </c>
      <c r="E1757" s="13" t="s">
        <v>9965</v>
      </c>
      <c r="F1757" s="27">
        <v>3</v>
      </c>
      <c r="G1757" s="40">
        <v>21.51</v>
      </c>
      <c r="H1757" s="13"/>
      <c r="I1757" s="17">
        <f>Таб04_29[[#This Row],[Цена]]*Таб04_29[[#This Row],[Заказ]]</f>
        <v>0</v>
      </c>
      <c r="J1757" s="18" t="s">
        <v>10644</v>
      </c>
      <c r="K1757" s="73" t="str">
        <f t="shared" si="27"/>
        <v/>
      </c>
      <c r="L1757" s="12"/>
    </row>
    <row r="1758" spans="2:12" ht="15.6" x14ac:dyDescent="0.3">
      <c r="B1758" s="34" t="s">
        <v>5472</v>
      </c>
      <c r="C1758" s="14" t="s">
        <v>5473</v>
      </c>
      <c r="D1758" s="13" t="s">
        <v>10045</v>
      </c>
      <c r="E1758" s="13" t="s">
        <v>9965</v>
      </c>
      <c r="F1758" s="27">
        <v>3</v>
      </c>
      <c r="G1758" s="40">
        <v>21.51</v>
      </c>
      <c r="H1758" s="13"/>
      <c r="I1758" s="17">
        <f>Таб04_29[[#This Row],[Цена]]*Таб04_29[[#This Row],[Заказ]]</f>
        <v>0</v>
      </c>
      <c r="J1758" s="18" t="s">
        <v>10644</v>
      </c>
      <c r="K1758" s="73" t="str">
        <f t="shared" si="27"/>
        <v/>
      </c>
      <c r="L1758" s="12"/>
    </row>
    <row r="1759" spans="2:12" ht="15.6" x14ac:dyDescent="0.3">
      <c r="B1759" s="34" t="s">
        <v>5500</v>
      </c>
      <c r="C1759" s="14" t="s">
        <v>5501</v>
      </c>
      <c r="D1759" s="13" t="s">
        <v>10045</v>
      </c>
      <c r="E1759" s="13" t="s">
        <v>9965</v>
      </c>
      <c r="F1759" s="27">
        <v>3</v>
      </c>
      <c r="G1759" s="40">
        <v>20.100000000000001</v>
      </c>
      <c r="H1759" s="13"/>
      <c r="I1759" s="17">
        <f>Таб04_29[[#This Row],[Цена]]*Таб04_29[[#This Row],[Заказ]]</f>
        <v>0</v>
      </c>
      <c r="J1759" s="18" t="s">
        <v>10644</v>
      </c>
      <c r="K1759" s="73" t="str">
        <f t="shared" si="27"/>
        <v/>
      </c>
      <c r="L1759" s="12"/>
    </row>
    <row r="1760" spans="2:12" ht="15.6" x14ac:dyDescent="0.3">
      <c r="B1760" s="34" t="s">
        <v>5502</v>
      </c>
      <c r="C1760" s="14" t="s">
        <v>5503</v>
      </c>
      <c r="D1760" s="13" t="s">
        <v>10045</v>
      </c>
      <c r="E1760" s="13" t="s">
        <v>9965</v>
      </c>
      <c r="F1760" s="27">
        <v>3</v>
      </c>
      <c r="G1760" s="40">
        <v>21.51</v>
      </c>
      <c r="H1760" s="13"/>
      <c r="I1760" s="17">
        <f>Таб04_29[[#This Row],[Цена]]*Таб04_29[[#This Row],[Заказ]]</f>
        <v>0</v>
      </c>
      <c r="J1760" s="18" t="s">
        <v>10644</v>
      </c>
      <c r="K1760" s="73" t="str">
        <f t="shared" si="27"/>
        <v/>
      </c>
      <c r="L1760" s="12"/>
    </row>
    <row r="1761" spans="2:12" ht="15.6" x14ac:dyDescent="0.3">
      <c r="B1761" s="34" t="s">
        <v>5504</v>
      </c>
      <c r="C1761" s="14" t="s">
        <v>5505</v>
      </c>
      <c r="D1761" s="13" t="s">
        <v>10045</v>
      </c>
      <c r="E1761" s="13" t="s">
        <v>9965</v>
      </c>
      <c r="F1761" s="27">
        <v>3</v>
      </c>
      <c r="G1761" s="40">
        <v>21.51</v>
      </c>
      <c r="H1761" s="13"/>
      <c r="I1761" s="17">
        <f>Таб04_29[[#This Row],[Цена]]*Таб04_29[[#This Row],[Заказ]]</f>
        <v>0</v>
      </c>
      <c r="J1761" s="18" t="s">
        <v>10644</v>
      </c>
      <c r="K1761" s="73" t="str">
        <f t="shared" si="27"/>
        <v/>
      </c>
      <c r="L1761" s="12"/>
    </row>
    <row r="1762" spans="2:12" ht="15.6" x14ac:dyDescent="0.3">
      <c r="B1762" s="34" t="s">
        <v>5506</v>
      </c>
      <c r="C1762" s="14" t="s">
        <v>5507</v>
      </c>
      <c r="D1762" s="13" t="s">
        <v>10220</v>
      </c>
      <c r="E1762" s="13" t="s">
        <v>9965</v>
      </c>
      <c r="F1762" s="27">
        <v>3</v>
      </c>
      <c r="G1762" s="40">
        <v>23.42</v>
      </c>
      <c r="H1762" s="13"/>
      <c r="I1762" s="17">
        <f>Таб04_29[[#This Row],[Цена]]*Таб04_29[[#This Row],[Заказ]]</f>
        <v>0</v>
      </c>
      <c r="J1762" s="18" t="s">
        <v>10644</v>
      </c>
      <c r="K1762" s="73" t="str">
        <f t="shared" si="27"/>
        <v/>
      </c>
      <c r="L1762" s="12"/>
    </row>
    <row r="1763" spans="2:12" ht="15.6" x14ac:dyDescent="0.3">
      <c r="B1763" s="34" t="s">
        <v>5510</v>
      </c>
      <c r="C1763" s="14" t="s">
        <v>5511</v>
      </c>
      <c r="D1763" s="13" t="s">
        <v>10045</v>
      </c>
      <c r="E1763" s="13" t="s">
        <v>9965</v>
      </c>
      <c r="F1763" s="27">
        <v>3</v>
      </c>
      <c r="G1763" s="40">
        <v>21.51</v>
      </c>
      <c r="H1763" s="13"/>
      <c r="I1763" s="17">
        <f>Таб04_29[[#This Row],[Цена]]*Таб04_29[[#This Row],[Заказ]]</f>
        <v>0</v>
      </c>
      <c r="J1763" s="18" t="s">
        <v>10644</v>
      </c>
      <c r="K1763" s="73" t="str">
        <f t="shared" si="27"/>
        <v/>
      </c>
      <c r="L1763" s="12"/>
    </row>
    <row r="1764" spans="2:12" ht="15.6" x14ac:dyDescent="0.3">
      <c r="B1764" s="34" t="s">
        <v>5522</v>
      </c>
      <c r="C1764" s="14" t="s">
        <v>5523</v>
      </c>
      <c r="D1764" s="13" t="s">
        <v>10045</v>
      </c>
      <c r="E1764" s="13" t="s">
        <v>9965</v>
      </c>
      <c r="F1764" s="27">
        <v>3</v>
      </c>
      <c r="G1764" s="40">
        <v>21.51</v>
      </c>
      <c r="H1764" s="13"/>
      <c r="I1764" s="17">
        <f>Таб04_29[[#This Row],[Цена]]*Таб04_29[[#This Row],[Заказ]]</f>
        <v>0</v>
      </c>
      <c r="J1764" s="18" t="s">
        <v>10644</v>
      </c>
      <c r="K1764" s="73" t="str">
        <f t="shared" si="27"/>
        <v/>
      </c>
      <c r="L1764" s="12"/>
    </row>
    <row r="1765" spans="2:12" ht="15.6" x14ac:dyDescent="0.3">
      <c r="B1765" s="34" t="s">
        <v>5524</v>
      </c>
      <c r="C1765" s="14" t="s">
        <v>5525</v>
      </c>
      <c r="D1765" s="13" t="s">
        <v>10045</v>
      </c>
      <c r="E1765" s="13" t="s">
        <v>9965</v>
      </c>
      <c r="F1765" s="27">
        <v>3</v>
      </c>
      <c r="G1765" s="40">
        <v>21.51</v>
      </c>
      <c r="H1765" s="13"/>
      <c r="I1765" s="17">
        <f>Таб04_29[[#This Row],[Цена]]*Таб04_29[[#This Row],[Заказ]]</f>
        <v>0</v>
      </c>
      <c r="J1765" s="18" t="s">
        <v>10644</v>
      </c>
      <c r="K1765" s="73" t="str">
        <f t="shared" si="27"/>
        <v/>
      </c>
      <c r="L1765" s="12"/>
    </row>
    <row r="1766" spans="2:12" ht="15.6" x14ac:dyDescent="0.3">
      <c r="B1766" s="34" t="s">
        <v>5530</v>
      </c>
      <c r="C1766" s="14" t="s">
        <v>5531</v>
      </c>
      <c r="D1766" s="13" t="s">
        <v>10045</v>
      </c>
      <c r="E1766" s="13" t="s">
        <v>9965</v>
      </c>
      <c r="F1766" s="27">
        <v>3</v>
      </c>
      <c r="G1766" s="40">
        <v>21.51</v>
      </c>
      <c r="H1766" s="13"/>
      <c r="I1766" s="17">
        <f>Таб04_29[[#This Row],[Цена]]*Таб04_29[[#This Row],[Заказ]]</f>
        <v>0</v>
      </c>
      <c r="J1766" s="18" t="s">
        <v>10644</v>
      </c>
      <c r="K1766" s="73" t="str">
        <f t="shared" si="27"/>
        <v/>
      </c>
      <c r="L1766" s="12"/>
    </row>
    <row r="1767" spans="2:12" ht="15.6" x14ac:dyDescent="0.3">
      <c r="B1767" s="34" t="s">
        <v>5532</v>
      </c>
      <c r="C1767" s="14" t="s">
        <v>5533</v>
      </c>
      <c r="D1767" s="13" t="s">
        <v>10045</v>
      </c>
      <c r="E1767" s="13" t="s">
        <v>9965</v>
      </c>
      <c r="F1767" s="27">
        <v>3</v>
      </c>
      <c r="G1767" s="40">
        <v>20.100000000000001</v>
      </c>
      <c r="H1767" s="13"/>
      <c r="I1767" s="17">
        <f>Таб04_29[[#This Row],[Цена]]*Таб04_29[[#This Row],[Заказ]]</f>
        <v>0</v>
      </c>
      <c r="J1767" s="18" t="s">
        <v>10644</v>
      </c>
      <c r="K1767" s="73" t="str">
        <f t="shared" si="27"/>
        <v/>
      </c>
      <c r="L1767" s="12"/>
    </row>
    <row r="1768" spans="2:12" ht="15.6" x14ac:dyDescent="0.3">
      <c r="B1768" s="34" t="s">
        <v>5534</v>
      </c>
      <c r="C1768" s="14" t="s">
        <v>5535</v>
      </c>
      <c r="D1768" s="13" t="s">
        <v>10220</v>
      </c>
      <c r="E1768" s="13" t="s">
        <v>9965</v>
      </c>
      <c r="F1768" s="27">
        <v>3</v>
      </c>
      <c r="G1768" s="40">
        <v>15.63</v>
      </c>
      <c r="H1768" s="13"/>
      <c r="I1768" s="17">
        <f>Таб04_29[[#This Row],[Цена]]*Таб04_29[[#This Row],[Заказ]]</f>
        <v>0</v>
      </c>
      <c r="J1768" s="18" t="s">
        <v>10644</v>
      </c>
      <c r="K1768" s="73" t="str">
        <f t="shared" si="27"/>
        <v/>
      </c>
      <c r="L1768" s="12"/>
    </row>
    <row r="1769" spans="2:12" ht="15.6" x14ac:dyDescent="0.3">
      <c r="B1769" s="34" t="s">
        <v>5542</v>
      </c>
      <c r="C1769" s="14" t="s">
        <v>5543</v>
      </c>
      <c r="D1769" s="13" t="s">
        <v>10220</v>
      </c>
      <c r="E1769" s="13" t="s">
        <v>9965</v>
      </c>
      <c r="F1769" s="27">
        <v>3</v>
      </c>
      <c r="G1769" s="40">
        <v>23.77</v>
      </c>
      <c r="H1769" s="13"/>
      <c r="I1769" s="17">
        <f>Таб04_29[[#This Row],[Цена]]*Таб04_29[[#This Row],[Заказ]]</f>
        <v>0</v>
      </c>
      <c r="J1769" s="18" t="s">
        <v>10644</v>
      </c>
      <c r="K1769" s="73" t="str">
        <f t="shared" si="27"/>
        <v/>
      </c>
      <c r="L1769" s="12"/>
    </row>
    <row r="1770" spans="2:12" ht="15.6" x14ac:dyDescent="0.3">
      <c r="B1770" s="34" t="s">
        <v>5544</v>
      </c>
      <c r="C1770" s="14" t="s">
        <v>5545</v>
      </c>
      <c r="D1770" s="13" t="s">
        <v>10045</v>
      </c>
      <c r="E1770" s="13" t="s">
        <v>9965</v>
      </c>
      <c r="F1770" s="27">
        <v>3</v>
      </c>
      <c r="G1770" s="40">
        <v>20.100000000000001</v>
      </c>
      <c r="H1770" s="13"/>
      <c r="I1770" s="17">
        <f>Таб04_29[[#This Row],[Цена]]*Таб04_29[[#This Row],[Заказ]]</f>
        <v>0</v>
      </c>
      <c r="J1770" s="18" t="s">
        <v>10644</v>
      </c>
      <c r="K1770" s="73" t="str">
        <f t="shared" si="27"/>
        <v/>
      </c>
      <c r="L1770" s="12"/>
    </row>
    <row r="1771" spans="2:12" ht="15.6" x14ac:dyDescent="0.3">
      <c r="B1771" s="34" t="s">
        <v>5546</v>
      </c>
      <c r="C1771" s="14" t="s">
        <v>5547</v>
      </c>
      <c r="D1771" s="13" t="s">
        <v>10220</v>
      </c>
      <c r="E1771" s="13" t="s">
        <v>9965</v>
      </c>
      <c r="F1771" s="27">
        <v>3</v>
      </c>
      <c r="G1771" s="40">
        <v>23.77</v>
      </c>
      <c r="H1771" s="13"/>
      <c r="I1771" s="17">
        <f>Таб04_29[[#This Row],[Цена]]*Таб04_29[[#This Row],[Заказ]]</f>
        <v>0</v>
      </c>
      <c r="J1771" s="18" t="s">
        <v>10644</v>
      </c>
      <c r="K1771" s="73" t="str">
        <f t="shared" si="27"/>
        <v/>
      </c>
      <c r="L1771" s="12"/>
    </row>
    <row r="1772" spans="2:12" ht="15.6" x14ac:dyDescent="0.3">
      <c r="B1772" s="34" t="s">
        <v>5552</v>
      </c>
      <c r="C1772" s="14" t="s">
        <v>5553</v>
      </c>
      <c r="D1772" s="13" t="s">
        <v>10220</v>
      </c>
      <c r="E1772" s="13" t="s">
        <v>9965</v>
      </c>
      <c r="F1772" s="27">
        <v>3</v>
      </c>
      <c r="G1772" s="40">
        <v>23.42</v>
      </c>
      <c r="H1772" s="13"/>
      <c r="I1772" s="17">
        <f>Таб04_29[[#This Row],[Цена]]*Таб04_29[[#This Row],[Заказ]]</f>
        <v>0</v>
      </c>
      <c r="J1772" s="18" t="s">
        <v>10644</v>
      </c>
      <c r="K1772" s="73" t="str">
        <f t="shared" si="27"/>
        <v/>
      </c>
      <c r="L1772" s="12"/>
    </row>
    <row r="1773" spans="2:12" ht="15.6" x14ac:dyDescent="0.3">
      <c r="B1773" s="34" t="s">
        <v>5554</v>
      </c>
      <c r="C1773" s="14" t="s">
        <v>5555</v>
      </c>
      <c r="D1773" s="13" t="s">
        <v>10045</v>
      </c>
      <c r="E1773" s="13" t="s">
        <v>9965</v>
      </c>
      <c r="F1773" s="27">
        <v>3</v>
      </c>
      <c r="G1773" s="40">
        <v>21.51</v>
      </c>
      <c r="H1773" s="13"/>
      <c r="I1773" s="17">
        <f>Таб04_29[[#This Row],[Цена]]*Таб04_29[[#This Row],[Заказ]]</f>
        <v>0</v>
      </c>
      <c r="J1773" s="18" t="s">
        <v>10644</v>
      </c>
      <c r="K1773" s="73" t="str">
        <f t="shared" si="27"/>
        <v/>
      </c>
      <c r="L1773" s="12"/>
    </row>
    <row r="1774" spans="2:12" ht="15.6" x14ac:dyDescent="0.3">
      <c r="B1774" s="34" t="s">
        <v>5556</v>
      </c>
      <c r="C1774" s="14" t="s">
        <v>5557</v>
      </c>
      <c r="D1774" s="13" t="s">
        <v>10220</v>
      </c>
      <c r="E1774" s="13" t="s">
        <v>9965</v>
      </c>
      <c r="F1774" s="27">
        <v>3</v>
      </c>
      <c r="G1774" s="40">
        <v>24.83</v>
      </c>
      <c r="H1774" s="13"/>
      <c r="I1774" s="17">
        <f>Таб04_29[[#This Row],[Цена]]*Таб04_29[[#This Row],[Заказ]]</f>
        <v>0</v>
      </c>
      <c r="J1774" s="18" t="s">
        <v>10644</v>
      </c>
      <c r="K1774" s="73" t="str">
        <f t="shared" si="27"/>
        <v/>
      </c>
      <c r="L1774" s="12"/>
    </row>
    <row r="1775" spans="2:12" ht="15.6" x14ac:dyDescent="0.3">
      <c r="B1775" s="34" t="s">
        <v>5528</v>
      </c>
      <c r="C1775" s="14" t="s">
        <v>5529</v>
      </c>
      <c r="D1775" s="13" t="s">
        <v>10045</v>
      </c>
      <c r="E1775" s="13" t="s">
        <v>9965</v>
      </c>
      <c r="F1775" s="27">
        <v>3</v>
      </c>
      <c r="G1775" s="40">
        <v>20.100000000000001</v>
      </c>
      <c r="H1775" s="13"/>
      <c r="I1775" s="17">
        <f>Таб04_29[[#This Row],[Цена]]*Таб04_29[[#This Row],[Заказ]]</f>
        <v>0</v>
      </c>
      <c r="J1775" s="18" t="s">
        <v>10644</v>
      </c>
      <c r="K1775" s="73" t="str">
        <f t="shared" si="27"/>
        <v/>
      </c>
      <c r="L1775" s="12"/>
    </row>
    <row r="1776" spans="2:12" ht="15.6" x14ac:dyDescent="0.3">
      <c r="B1776" s="34" t="s">
        <v>5526</v>
      </c>
      <c r="C1776" s="14" t="s">
        <v>5527</v>
      </c>
      <c r="D1776" s="13" t="s">
        <v>10220</v>
      </c>
      <c r="E1776" s="13" t="s">
        <v>9965</v>
      </c>
      <c r="F1776" s="27">
        <v>3</v>
      </c>
      <c r="G1776" s="40">
        <v>23.42</v>
      </c>
      <c r="H1776" s="13"/>
      <c r="I1776" s="17">
        <f>Таб04_29[[#This Row],[Цена]]*Таб04_29[[#This Row],[Заказ]]</f>
        <v>0</v>
      </c>
      <c r="J1776" s="18" t="s">
        <v>10644</v>
      </c>
      <c r="K1776" s="73" t="str">
        <f t="shared" si="27"/>
        <v/>
      </c>
      <c r="L1776" s="12"/>
    </row>
    <row r="1777" spans="2:12" ht="15.6" x14ac:dyDescent="0.3">
      <c r="B1777" s="34" t="s">
        <v>5374</v>
      </c>
      <c r="C1777" s="14" t="s">
        <v>5375</v>
      </c>
      <c r="D1777" s="13" t="s">
        <v>10045</v>
      </c>
      <c r="E1777" s="13" t="s">
        <v>9965</v>
      </c>
      <c r="F1777" s="27">
        <v>3</v>
      </c>
      <c r="G1777" s="40">
        <v>21.51</v>
      </c>
      <c r="H1777" s="13"/>
      <c r="I1777" s="17">
        <f>Таб04_29[[#This Row],[Цена]]*Таб04_29[[#This Row],[Заказ]]</f>
        <v>0</v>
      </c>
      <c r="J1777" s="18" t="s">
        <v>10644</v>
      </c>
      <c r="K1777" s="73" t="str">
        <f t="shared" si="27"/>
        <v/>
      </c>
      <c r="L1777" s="12"/>
    </row>
    <row r="1778" spans="2:12" ht="15.6" x14ac:dyDescent="0.3">
      <c r="B1778" s="34" t="s">
        <v>5488</v>
      </c>
      <c r="C1778" s="14" t="s">
        <v>5489</v>
      </c>
      <c r="D1778" s="13" t="s">
        <v>10045</v>
      </c>
      <c r="E1778" s="13" t="s">
        <v>9965</v>
      </c>
      <c r="F1778" s="27">
        <v>3</v>
      </c>
      <c r="G1778" s="40">
        <v>20.45</v>
      </c>
      <c r="H1778" s="13"/>
      <c r="I1778" s="17">
        <f>Таб04_29[[#This Row],[Цена]]*Таб04_29[[#This Row],[Заказ]]</f>
        <v>0</v>
      </c>
      <c r="J1778" s="18" t="s">
        <v>10644</v>
      </c>
      <c r="K1778" s="73" t="str">
        <f t="shared" si="27"/>
        <v/>
      </c>
      <c r="L1778" s="12"/>
    </row>
    <row r="1779" spans="2:12" ht="15.6" x14ac:dyDescent="0.3">
      <c r="B1779" s="34" t="s">
        <v>5490</v>
      </c>
      <c r="C1779" s="14" t="s">
        <v>5491</v>
      </c>
      <c r="D1779" s="13" t="s">
        <v>10220</v>
      </c>
      <c r="E1779" s="13" t="s">
        <v>9965</v>
      </c>
      <c r="F1779" s="27">
        <v>3</v>
      </c>
      <c r="G1779" s="40">
        <v>24.83</v>
      </c>
      <c r="H1779" s="13"/>
      <c r="I1779" s="17">
        <f>Таб04_29[[#This Row],[Цена]]*Таб04_29[[#This Row],[Заказ]]</f>
        <v>0</v>
      </c>
      <c r="J1779" s="18" t="s">
        <v>10644</v>
      </c>
      <c r="K1779" s="73" t="str">
        <f t="shared" si="27"/>
        <v/>
      </c>
      <c r="L1779" s="12"/>
    </row>
    <row r="1780" spans="2:12" ht="15.6" x14ac:dyDescent="0.3">
      <c r="B1780" s="34" t="s">
        <v>5492</v>
      </c>
      <c r="C1780" s="14" t="s">
        <v>5493</v>
      </c>
      <c r="D1780" s="13" t="s">
        <v>10415</v>
      </c>
      <c r="E1780" s="13" t="s">
        <v>9965</v>
      </c>
      <c r="F1780" s="27">
        <v>5</v>
      </c>
      <c r="G1780" s="40">
        <v>19.850000000000001</v>
      </c>
      <c r="H1780" s="13"/>
      <c r="I1780" s="17">
        <f>Таб04_29[[#This Row],[Цена]]*Таб04_29[[#This Row],[Заказ]]</f>
        <v>0</v>
      </c>
      <c r="J1780" s="18" t="s">
        <v>10644</v>
      </c>
      <c r="K1780" s="73" t="str">
        <f t="shared" si="27"/>
        <v/>
      </c>
      <c r="L1780" s="12"/>
    </row>
    <row r="1781" spans="2:12" ht="15.6" x14ac:dyDescent="0.3">
      <c r="B1781" s="34" t="s">
        <v>5494</v>
      </c>
      <c r="C1781" s="14" t="s">
        <v>5495</v>
      </c>
      <c r="D1781" s="13" t="s">
        <v>10045</v>
      </c>
      <c r="E1781" s="13" t="s">
        <v>9965</v>
      </c>
      <c r="F1781" s="27">
        <v>3</v>
      </c>
      <c r="G1781" s="40">
        <v>21.51</v>
      </c>
      <c r="H1781" s="13"/>
      <c r="I1781" s="17">
        <f>Таб04_29[[#This Row],[Цена]]*Таб04_29[[#This Row],[Заказ]]</f>
        <v>0</v>
      </c>
      <c r="J1781" s="18" t="s">
        <v>10644</v>
      </c>
      <c r="K1781" s="73" t="str">
        <f t="shared" si="27"/>
        <v/>
      </c>
      <c r="L1781" s="12"/>
    </row>
    <row r="1782" spans="2:12" ht="15.6" x14ac:dyDescent="0.3">
      <c r="B1782" s="34" t="s">
        <v>5408</v>
      </c>
      <c r="C1782" s="14" t="s">
        <v>5409</v>
      </c>
      <c r="D1782" s="13" t="s">
        <v>10220</v>
      </c>
      <c r="E1782" s="13" t="s">
        <v>9965</v>
      </c>
      <c r="F1782" s="27">
        <v>3</v>
      </c>
      <c r="G1782" s="40">
        <v>24.83</v>
      </c>
      <c r="H1782" s="13"/>
      <c r="I1782" s="17">
        <f>Таб04_29[[#This Row],[Цена]]*Таб04_29[[#This Row],[Заказ]]</f>
        <v>0</v>
      </c>
      <c r="J1782" s="18" t="s">
        <v>10644</v>
      </c>
      <c r="K1782" s="73" t="str">
        <f t="shared" si="27"/>
        <v/>
      </c>
      <c r="L1782" s="12"/>
    </row>
    <row r="1783" spans="2:12" ht="15.6" x14ac:dyDescent="0.3">
      <c r="B1783" s="34" t="s">
        <v>5384</v>
      </c>
      <c r="C1783" s="14" t="s">
        <v>5385</v>
      </c>
      <c r="D1783" s="13" t="s">
        <v>10220</v>
      </c>
      <c r="E1783" s="13" t="s">
        <v>9965</v>
      </c>
      <c r="F1783" s="27">
        <v>3</v>
      </c>
      <c r="G1783" s="40">
        <v>23.77</v>
      </c>
      <c r="H1783" s="13"/>
      <c r="I1783" s="17">
        <f>Таб04_29[[#This Row],[Цена]]*Таб04_29[[#This Row],[Заказ]]</f>
        <v>0</v>
      </c>
      <c r="J1783" s="18" t="s">
        <v>10644</v>
      </c>
      <c r="K1783" s="73" t="str">
        <f t="shared" si="27"/>
        <v/>
      </c>
      <c r="L1783" s="12"/>
    </row>
    <row r="1784" spans="2:12" ht="15.6" x14ac:dyDescent="0.3">
      <c r="B1784" s="34" t="s">
        <v>5386</v>
      </c>
      <c r="C1784" s="14" t="s">
        <v>5387</v>
      </c>
      <c r="D1784" s="13" t="s">
        <v>10220</v>
      </c>
      <c r="E1784" s="13" t="s">
        <v>9965</v>
      </c>
      <c r="F1784" s="27">
        <v>3</v>
      </c>
      <c r="G1784" s="40">
        <v>24.83</v>
      </c>
      <c r="H1784" s="13"/>
      <c r="I1784" s="17">
        <f>Таб04_29[[#This Row],[Цена]]*Таб04_29[[#This Row],[Заказ]]</f>
        <v>0</v>
      </c>
      <c r="J1784" s="18" t="s">
        <v>10644</v>
      </c>
      <c r="K1784" s="73" t="str">
        <f t="shared" si="27"/>
        <v/>
      </c>
      <c r="L1784" s="12"/>
    </row>
    <row r="1785" spans="2:12" ht="15.6" x14ac:dyDescent="0.3">
      <c r="B1785" s="34" t="s">
        <v>5388</v>
      </c>
      <c r="C1785" s="14" t="s">
        <v>5389</v>
      </c>
      <c r="D1785" s="13" t="s">
        <v>10045</v>
      </c>
      <c r="E1785" s="13" t="s">
        <v>9965</v>
      </c>
      <c r="F1785" s="27">
        <v>3</v>
      </c>
      <c r="G1785" s="40">
        <v>20.45</v>
      </c>
      <c r="H1785" s="13"/>
      <c r="I1785" s="17">
        <f>Таб04_29[[#This Row],[Цена]]*Таб04_29[[#This Row],[Заказ]]</f>
        <v>0</v>
      </c>
      <c r="J1785" s="18" t="s">
        <v>10644</v>
      </c>
      <c r="K1785" s="73" t="str">
        <f t="shared" si="27"/>
        <v/>
      </c>
      <c r="L1785" s="12"/>
    </row>
    <row r="1786" spans="2:12" ht="15.6" x14ac:dyDescent="0.3">
      <c r="B1786" s="34" t="s">
        <v>5390</v>
      </c>
      <c r="C1786" s="14" t="s">
        <v>5391</v>
      </c>
      <c r="D1786" s="13" t="s">
        <v>10220</v>
      </c>
      <c r="E1786" s="13" t="s">
        <v>9965</v>
      </c>
      <c r="F1786" s="27">
        <v>3</v>
      </c>
      <c r="G1786" s="40">
        <v>24.83</v>
      </c>
      <c r="H1786" s="13"/>
      <c r="I1786" s="17">
        <f>Таб04_29[[#This Row],[Цена]]*Таб04_29[[#This Row],[Заказ]]</f>
        <v>0</v>
      </c>
      <c r="J1786" s="18" t="s">
        <v>10644</v>
      </c>
      <c r="K1786" s="73" t="str">
        <f t="shared" si="27"/>
        <v/>
      </c>
      <c r="L1786" s="12"/>
    </row>
    <row r="1787" spans="2:12" ht="15.6" x14ac:dyDescent="0.3">
      <c r="B1787" s="34" t="s">
        <v>5392</v>
      </c>
      <c r="C1787" s="14" t="s">
        <v>5393</v>
      </c>
      <c r="D1787" s="13" t="s">
        <v>10045</v>
      </c>
      <c r="E1787" s="13" t="s">
        <v>9965</v>
      </c>
      <c r="F1787" s="27">
        <v>3</v>
      </c>
      <c r="G1787" s="40">
        <v>20.100000000000001</v>
      </c>
      <c r="H1787" s="13"/>
      <c r="I1787" s="17">
        <f>Таб04_29[[#This Row],[Цена]]*Таб04_29[[#This Row],[Заказ]]</f>
        <v>0</v>
      </c>
      <c r="J1787" s="18" t="s">
        <v>10644</v>
      </c>
      <c r="K1787" s="73" t="str">
        <f t="shared" si="27"/>
        <v/>
      </c>
      <c r="L1787" s="12"/>
    </row>
    <row r="1788" spans="2:12" ht="15.6" x14ac:dyDescent="0.3">
      <c r="B1788" s="34" t="s">
        <v>5394</v>
      </c>
      <c r="C1788" s="14" t="s">
        <v>5395</v>
      </c>
      <c r="D1788" s="13" t="s">
        <v>10045</v>
      </c>
      <c r="E1788" s="13" t="s">
        <v>9965</v>
      </c>
      <c r="F1788" s="27">
        <v>3</v>
      </c>
      <c r="G1788" s="40">
        <v>21.51</v>
      </c>
      <c r="H1788" s="13"/>
      <c r="I1788" s="17">
        <f>Таб04_29[[#This Row],[Цена]]*Таб04_29[[#This Row],[Заказ]]</f>
        <v>0</v>
      </c>
      <c r="J1788" s="18" t="s">
        <v>10644</v>
      </c>
      <c r="K1788" s="73" t="str">
        <f t="shared" si="27"/>
        <v/>
      </c>
      <c r="L1788" s="12"/>
    </row>
    <row r="1789" spans="2:12" ht="15.6" x14ac:dyDescent="0.3">
      <c r="B1789" s="34" t="s">
        <v>5514</v>
      </c>
      <c r="C1789" s="14" t="s">
        <v>5515</v>
      </c>
      <c r="D1789" s="13" t="s">
        <v>10045</v>
      </c>
      <c r="E1789" s="13" t="s">
        <v>9965</v>
      </c>
      <c r="F1789" s="27">
        <v>3</v>
      </c>
      <c r="G1789" s="40">
        <v>21.51</v>
      </c>
      <c r="H1789" s="13"/>
      <c r="I1789" s="17">
        <f>Таб04_29[[#This Row],[Цена]]*Таб04_29[[#This Row],[Заказ]]</f>
        <v>0</v>
      </c>
      <c r="J1789" s="18" t="s">
        <v>10644</v>
      </c>
      <c r="K1789" s="73" t="str">
        <f t="shared" si="27"/>
        <v/>
      </c>
      <c r="L1789" s="12"/>
    </row>
    <row r="1790" spans="2:12" ht="15.6" x14ac:dyDescent="0.3">
      <c r="B1790" s="34" t="s">
        <v>5512</v>
      </c>
      <c r="C1790" s="14" t="s">
        <v>5513</v>
      </c>
      <c r="D1790" s="13" t="s">
        <v>10220</v>
      </c>
      <c r="E1790" s="13" t="s">
        <v>9965</v>
      </c>
      <c r="F1790" s="27">
        <v>3</v>
      </c>
      <c r="G1790" s="40">
        <v>23.42</v>
      </c>
      <c r="H1790" s="13"/>
      <c r="I1790" s="17">
        <f>Таб04_29[[#This Row],[Цена]]*Таб04_29[[#This Row],[Заказ]]</f>
        <v>0</v>
      </c>
      <c r="J1790" s="18" t="s">
        <v>10644</v>
      </c>
      <c r="K1790" s="73" t="str">
        <f t="shared" si="27"/>
        <v/>
      </c>
      <c r="L1790" s="12"/>
    </row>
    <row r="1791" spans="2:12" ht="15.6" x14ac:dyDescent="0.3">
      <c r="B1791" s="34" t="s">
        <v>5516</v>
      </c>
      <c r="C1791" s="14" t="s">
        <v>5517</v>
      </c>
      <c r="D1791" s="13" t="s">
        <v>10220</v>
      </c>
      <c r="E1791" s="13" t="s">
        <v>9965</v>
      </c>
      <c r="F1791" s="27">
        <v>3</v>
      </c>
      <c r="G1791" s="40">
        <v>23.42</v>
      </c>
      <c r="H1791" s="13"/>
      <c r="I1791" s="17">
        <f>Таб04_29[[#This Row],[Цена]]*Таб04_29[[#This Row],[Заказ]]</f>
        <v>0</v>
      </c>
      <c r="J1791" s="18" t="s">
        <v>10644</v>
      </c>
      <c r="K1791" s="73" t="str">
        <f t="shared" si="27"/>
        <v/>
      </c>
      <c r="L1791" s="12"/>
    </row>
    <row r="1792" spans="2:12" ht="15.6" x14ac:dyDescent="0.3">
      <c r="B1792" s="34" t="s">
        <v>5550</v>
      </c>
      <c r="C1792" s="14" t="s">
        <v>5551</v>
      </c>
      <c r="D1792" s="13" t="s">
        <v>10220</v>
      </c>
      <c r="E1792" s="13" t="s">
        <v>9965</v>
      </c>
      <c r="F1792" s="27">
        <v>3</v>
      </c>
      <c r="G1792" s="40">
        <v>23.42</v>
      </c>
      <c r="H1792" s="13"/>
      <c r="I1792" s="17">
        <f>Таб04_29[[#This Row],[Цена]]*Таб04_29[[#This Row],[Заказ]]</f>
        <v>0</v>
      </c>
      <c r="J1792" s="18" t="s">
        <v>10644</v>
      </c>
      <c r="K1792" s="73" t="str">
        <f t="shared" si="27"/>
        <v/>
      </c>
      <c r="L1792" s="12"/>
    </row>
    <row r="1793" spans="2:12" ht="15.6" x14ac:dyDescent="0.3">
      <c r="B1793" s="34" t="s">
        <v>5452</v>
      </c>
      <c r="C1793" s="14" t="s">
        <v>5453</v>
      </c>
      <c r="D1793" s="13" t="s">
        <v>10220</v>
      </c>
      <c r="E1793" s="13" t="s">
        <v>9965</v>
      </c>
      <c r="F1793" s="27">
        <v>3</v>
      </c>
      <c r="G1793" s="40">
        <v>24.83</v>
      </c>
      <c r="H1793" s="13"/>
      <c r="I1793" s="17">
        <f>Таб04_29[[#This Row],[Цена]]*Таб04_29[[#This Row],[Заказ]]</f>
        <v>0</v>
      </c>
      <c r="J1793" s="18" t="s">
        <v>10644</v>
      </c>
      <c r="K1793" s="73" t="str">
        <f t="shared" si="27"/>
        <v/>
      </c>
      <c r="L1793" s="12"/>
    </row>
    <row r="1794" spans="2:12" ht="15.6" x14ac:dyDescent="0.3">
      <c r="B1794" s="34" t="s">
        <v>5460</v>
      </c>
      <c r="C1794" s="14" t="s">
        <v>5461</v>
      </c>
      <c r="D1794" s="13" t="s">
        <v>10045</v>
      </c>
      <c r="E1794" s="13" t="s">
        <v>9965</v>
      </c>
      <c r="F1794" s="27">
        <v>3</v>
      </c>
      <c r="G1794" s="40">
        <v>20.100000000000001</v>
      </c>
      <c r="H1794" s="13"/>
      <c r="I1794" s="17">
        <f>Таб04_29[[#This Row],[Цена]]*Таб04_29[[#This Row],[Заказ]]</f>
        <v>0</v>
      </c>
      <c r="J1794" s="18" t="s">
        <v>10644</v>
      </c>
      <c r="K1794" s="73" t="str">
        <f t="shared" si="27"/>
        <v/>
      </c>
      <c r="L1794" s="12"/>
    </row>
    <row r="1795" spans="2:12" ht="15.6" x14ac:dyDescent="0.3">
      <c r="B1795" s="34" t="s">
        <v>5498</v>
      </c>
      <c r="C1795" s="14" t="s">
        <v>5499</v>
      </c>
      <c r="D1795" s="13" t="s">
        <v>10220</v>
      </c>
      <c r="E1795" s="13" t="s">
        <v>9965</v>
      </c>
      <c r="F1795" s="27">
        <v>3</v>
      </c>
      <c r="G1795" s="40">
        <v>23.42</v>
      </c>
      <c r="H1795" s="13"/>
      <c r="I1795" s="17">
        <f>Таб04_29[[#This Row],[Цена]]*Таб04_29[[#This Row],[Заказ]]</f>
        <v>0</v>
      </c>
      <c r="J1795" s="18" t="s">
        <v>10644</v>
      </c>
      <c r="K1795" s="73" t="str">
        <f t="shared" si="27"/>
        <v/>
      </c>
      <c r="L1795" s="12"/>
    </row>
    <row r="1796" spans="2:12" ht="15.6" x14ac:dyDescent="0.3">
      <c r="B1796" s="34" t="s">
        <v>5496</v>
      </c>
      <c r="C1796" s="14" t="s">
        <v>5497</v>
      </c>
      <c r="D1796" s="13" t="s">
        <v>10220</v>
      </c>
      <c r="E1796" s="13" t="s">
        <v>9965</v>
      </c>
      <c r="F1796" s="27">
        <v>3</v>
      </c>
      <c r="G1796" s="40">
        <v>24.83</v>
      </c>
      <c r="H1796" s="13"/>
      <c r="I1796" s="17">
        <f>Таб04_29[[#This Row],[Цена]]*Таб04_29[[#This Row],[Заказ]]</f>
        <v>0</v>
      </c>
      <c r="J1796" s="18" t="s">
        <v>10644</v>
      </c>
      <c r="K1796" s="73" t="str">
        <f t="shared" si="27"/>
        <v/>
      </c>
      <c r="L1796" s="12"/>
    </row>
    <row r="1797" spans="2:12" ht="15.6" x14ac:dyDescent="0.3">
      <c r="B1797" s="34" t="s">
        <v>5402</v>
      </c>
      <c r="C1797" s="14" t="s">
        <v>5403</v>
      </c>
      <c r="D1797" s="13" t="s">
        <v>10220</v>
      </c>
      <c r="E1797" s="13" t="s">
        <v>9965</v>
      </c>
      <c r="F1797" s="27">
        <v>3</v>
      </c>
      <c r="G1797" s="40">
        <v>24.83</v>
      </c>
      <c r="H1797" s="13"/>
      <c r="I1797" s="17">
        <f>Таб04_29[[#This Row],[Цена]]*Таб04_29[[#This Row],[Заказ]]</f>
        <v>0</v>
      </c>
      <c r="J1797" s="18" t="s">
        <v>10644</v>
      </c>
      <c r="K1797" s="73" t="str">
        <f t="shared" si="27"/>
        <v/>
      </c>
      <c r="L1797" s="12"/>
    </row>
    <row r="1798" spans="2:12" ht="15.6" x14ac:dyDescent="0.3">
      <c r="B1798" s="34" t="s">
        <v>5482</v>
      </c>
      <c r="C1798" s="14" t="s">
        <v>5483</v>
      </c>
      <c r="D1798" s="13" t="s">
        <v>10220</v>
      </c>
      <c r="E1798" s="13" t="s">
        <v>9965</v>
      </c>
      <c r="F1798" s="27">
        <v>3</v>
      </c>
      <c r="G1798" s="40">
        <v>24.83</v>
      </c>
      <c r="H1798" s="13"/>
      <c r="I1798" s="17">
        <f>Таб04_29[[#This Row],[Цена]]*Таб04_29[[#This Row],[Заказ]]</f>
        <v>0</v>
      </c>
      <c r="J1798" s="18" t="s">
        <v>10644</v>
      </c>
      <c r="K1798" s="73" t="str">
        <f t="shared" ref="K1798:K1823" si="28">IF(AND($K$4&gt;0,$K$4&lt;300),"Минимальный заказ по вкладке 300 евро","")</f>
        <v/>
      </c>
      <c r="L1798" s="12"/>
    </row>
    <row r="1799" spans="2:12" ht="15.6" x14ac:dyDescent="0.3">
      <c r="B1799" s="34" t="s">
        <v>5484</v>
      </c>
      <c r="C1799" s="14" t="s">
        <v>5485</v>
      </c>
      <c r="D1799" s="13" t="s">
        <v>10220</v>
      </c>
      <c r="E1799" s="13" t="s">
        <v>9965</v>
      </c>
      <c r="F1799" s="27">
        <v>3</v>
      </c>
      <c r="G1799" s="40">
        <v>24.83</v>
      </c>
      <c r="H1799" s="13"/>
      <c r="I1799" s="17">
        <f>Таб04_29[[#This Row],[Цена]]*Таб04_29[[#This Row],[Заказ]]</f>
        <v>0</v>
      </c>
      <c r="J1799" s="18" t="s">
        <v>10644</v>
      </c>
      <c r="K1799" s="73" t="str">
        <f t="shared" si="28"/>
        <v/>
      </c>
      <c r="L1799" s="12"/>
    </row>
    <row r="1800" spans="2:12" ht="15.6" x14ac:dyDescent="0.3">
      <c r="B1800" s="34" t="s">
        <v>5486</v>
      </c>
      <c r="C1800" s="14" t="s">
        <v>5487</v>
      </c>
      <c r="D1800" s="13" t="s">
        <v>10220</v>
      </c>
      <c r="E1800" s="13" t="s">
        <v>9965</v>
      </c>
      <c r="F1800" s="27">
        <v>3</v>
      </c>
      <c r="G1800" s="40">
        <v>26.96</v>
      </c>
      <c r="H1800" s="13"/>
      <c r="I1800" s="17">
        <f>Таб04_29[[#This Row],[Цена]]*Таб04_29[[#This Row],[Заказ]]</f>
        <v>0</v>
      </c>
      <c r="J1800" s="18" t="s">
        <v>10644</v>
      </c>
      <c r="K1800" s="73" t="str">
        <f t="shared" si="28"/>
        <v/>
      </c>
      <c r="L1800" s="12"/>
    </row>
    <row r="1801" spans="2:12" ht="15.6" x14ac:dyDescent="0.3">
      <c r="B1801" s="34" t="s">
        <v>5508</v>
      </c>
      <c r="C1801" s="14" t="s">
        <v>5509</v>
      </c>
      <c r="D1801" s="13" t="s">
        <v>10415</v>
      </c>
      <c r="E1801" s="13" t="s">
        <v>9965</v>
      </c>
      <c r="F1801" s="27">
        <v>5</v>
      </c>
      <c r="G1801" s="40">
        <v>18.440000000000001</v>
      </c>
      <c r="H1801" s="13"/>
      <c r="I1801" s="17">
        <f>Таб04_29[[#This Row],[Цена]]*Таб04_29[[#This Row],[Заказ]]</f>
        <v>0</v>
      </c>
      <c r="J1801" s="18" t="s">
        <v>10644</v>
      </c>
      <c r="K1801" s="73" t="str">
        <f t="shared" si="28"/>
        <v/>
      </c>
      <c r="L1801" s="12"/>
    </row>
    <row r="1802" spans="2:12" ht="15.6" x14ac:dyDescent="0.3">
      <c r="B1802" s="34" t="s">
        <v>5520</v>
      </c>
      <c r="C1802" s="14" t="s">
        <v>5521</v>
      </c>
      <c r="D1802" s="13" t="s">
        <v>10045</v>
      </c>
      <c r="E1802" s="13" t="s">
        <v>9965</v>
      </c>
      <c r="F1802" s="27">
        <v>3</v>
      </c>
      <c r="G1802" s="40">
        <v>22.93</v>
      </c>
      <c r="H1802" s="13"/>
      <c r="I1802" s="17">
        <f>Таб04_29[[#This Row],[Цена]]*Таб04_29[[#This Row],[Заказ]]</f>
        <v>0</v>
      </c>
      <c r="J1802" s="18" t="s">
        <v>10644</v>
      </c>
      <c r="K1802" s="73" t="str">
        <f t="shared" si="28"/>
        <v/>
      </c>
      <c r="L1802" s="12"/>
    </row>
    <row r="1803" spans="2:12" ht="15.6" x14ac:dyDescent="0.3">
      <c r="B1803" s="34" t="s">
        <v>5518</v>
      </c>
      <c r="C1803" s="14" t="s">
        <v>5519</v>
      </c>
      <c r="D1803" s="13" t="s">
        <v>10220</v>
      </c>
      <c r="E1803" s="13" t="s">
        <v>9965</v>
      </c>
      <c r="F1803" s="27">
        <v>3</v>
      </c>
      <c r="G1803" s="40">
        <v>24.83</v>
      </c>
      <c r="H1803" s="13"/>
      <c r="I1803" s="17">
        <f>Таб04_29[[#This Row],[Цена]]*Таб04_29[[#This Row],[Заказ]]</f>
        <v>0</v>
      </c>
      <c r="J1803" s="18" t="s">
        <v>10644</v>
      </c>
      <c r="K1803" s="73" t="str">
        <f t="shared" si="28"/>
        <v/>
      </c>
      <c r="L1803" s="12"/>
    </row>
    <row r="1804" spans="2:12" ht="15.6" x14ac:dyDescent="0.3">
      <c r="B1804" s="34" t="s">
        <v>5478</v>
      </c>
      <c r="C1804" s="14" t="s">
        <v>5479</v>
      </c>
      <c r="D1804" s="13" t="s">
        <v>10220</v>
      </c>
      <c r="E1804" s="13" t="s">
        <v>9965</v>
      </c>
      <c r="F1804" s="27">
        <v>3</v>
      </c>
      <c r="G1804" s="40">
        <v>23.77</v>
      </c>
      <c r="H1804" s="13"/>
      <c r="I1804" s="17">
        <f>Таб04_29[[#This Row],[Цена]]*Таб04_29[[#This Row],[Заказ]]</f>
        <v>0</v>
      </c>
      <c r="J1804" s="18" t="s">
        <v>10644</v>
      </c>
      <c r="K1804" s="73" t="str">
        <f t="shared" si="28"/>
        <v/>
      </c>
      <c r="L1804" s="12"/>
    </row>
    <row r="1805" spans="2:12" ht="15.6" x14ac:dyDescent="0.3">
      <c r="B1805" s="34" t="s">
        <v>5476</v>
      </c>
      <c r="C1805" s="14" t="s">
        <v>5477</v>
      </c>
      <c r="D1805" s="13" t="s">
        <v>10045</v>
      </c>
      <c r="E1805" s="13" t="s">
        <v>9965</v>
      </c>
      <c r="F1805" s="27">
        <v>3</v>
      </c>
      <c r="G1805" s="40">
        <v>21.51</v>
      </c>
      <c r="H1805" s="13"/>
      <c r="I1805" s="17">
        <f>Таб04_29[[#This Row],[Цена]]*Таб04_29[[#This Row],[Заказ]]</f>
        <v>0</v>
      </c>
      <c r="J1805" s="18" t="s">
        <v>10644</v>
      </c>
      <c r="K1805" s="73" t="str">
        <f t="shared" si="28"/>
        <v/>
      </c>
      <c r="L1805" s="12"/>
    </row>
    <row r="1806" spans="2:12" ht="15.6" x14ac:dyDescent="0.3">
      <c r="B1806" s="34" t="s">
        <v>5474</v>
      </c>
      <c r="C1806" s="14" t="s">
        <v>5475</v>
      </c>
      <c r="D1806" s="13" t="s">
        <v>10220</v>
      </c>
      <c r="E1806" s="13" t="s">
        <v>9965</v>
      </c>
      <c r="F1806" s="27">
        <v>3</v>
      </c>
      <c r="G1806" s="40">
        <v>23.77</v>
      </c>
      <c r="H1806" s="13"/>
      <c r="I1806" s="17">
        <f>Таб04_29[[#This Row],[Цена]]*Таб04_29[[#This Row],[Заказ]]</f>
        <v>0</v>
      </c>
      <c r="J1806" s="18" t="s">
        <v>10644</v>
      </c>
      <c r="K1806" s="73" t="str">
        <f t="shared" si="28"/>
        <v/>
      </c>
      <c r="L1806" s="12"/>
    </row>
    <row r="1807" spans="2:12" ht="15.6" x14ac:dyDescent="0.3">
      <c r="B1807" s="34" t="s">
        <v>5480</v>
      </c>
      <c r="C1807" s="14" t="s">
        <v>5481</v>
      </c>
      <c r="D1807" s="13" t="s">
        <v>10220</v>
      </c>
      <c r="E1807" s="13" t="s">
        <v>9965</v>
      </c>
      <c r="F1807" s="27">
        <v>3</v>
      </c>
      <c r="G1807" s="40">
        <v>23.42</v>
      </c>
      <c r="H1807" s="13"/>
      <c r="I1807" s="17">
        <f>Таб04_29[[#This Row],[Цена]]*Таб04_29[[#This Row],[Заказ]]</f>
        <v>0</v>
      </c>
      <c r="J1807" s="18" t="s">
        <v>10644</v>
      </c>
      <c r="K1807" s="73" t="str">
        <f t="shared" si="28"/>
        <v/>
      </c>
      <c r="L1807" s="12"/>
    </row>
    <row r="1808" spans="2:12" ht="15.6" x14ac:dyDescent="0.3">
      <c r="B1808" s="34" t="s">
        <v>5536</v>
      </c>
      <c r="C1808" s="14" t="s">
        <v>5537</v>
      </c>
      <c r="D1808" s="13" t="s">
        <v>10415</v>
      </c>
      <c r="E1808" s="13" t="s">
        <v>9965</v>
      </c>
      <c r="F1808" s="27">
        <v>5</v>
      </c>
      <c r="G1808" s="40">
        <v>18.440000000000001</v>
      </c>
      <c r="H1808" s="13"/>
      <c r="I1808" s="17">
        <f>Таб04_29[[#This Row],[Цена]]*Таб04_29[[#This Row],[Заказ]]</f>
        <v>0</v>
      </c>
      <c r="J1808" s="18" t="s">
        <v>10644</v>
      </c>
      <c r="K1808" s="73" t="str">
        <f t="shared" si="28"/>
        <v/>
      </c>
      <c r="L1808" s="12"/>
    </row>
    <row r="1809" spans="2:12" ht="15.6" x14ac:dyDescent="0.3">
      <c r="B1809" s="34" t="s">
        <v>5538</v>
      </c>
      <c r="C1809" s="14" t="s">
        <v>5539</v>
      </c>
      <c r="D1809" s="13" t="s">
        <v>10220</v>
      </c>
      <c r="E1809" s="13" t="s">
        <v>9965</v>
      </c>
      <c r="F1809" s="27">
        <v>3</v>
      </c>
      <c r="G1809" s="40">
        <v>23.42</v>
      </c>
      <c r="H1809" s="13"/>
      <c r="I1809" s="17">
        <f>Таб04_29[[#This Row],[Цена]]*Таб04_29[[#This Row],[Заказ]]</f>
        <v>0</v>
      </c>
      <c r="J1809" s="18" t="s">
        <v>10644</v>
      </c>
      <c r="K1809" s="73" t="str">
        <f t="shared" si="28"/>
        <v/>
      </c>
      <c r="L1809" s="12"/>
    </row>
    <row r="1810" spans="2:12" ht="15.6" x14ac:dyDescent="0.3">
      <c r="B1810" s="34" t="s">
        <v>5540</v>
      </c>
      <c r="C1810" s="14" t="s">
        <v>5541</v>
      </c>
      <c r="D1810" s="13" t="s">
        <v>10045</v>
      </c>
      <c r="E1810" s="13" t="s">
        <v>9965</v>
      </c>
      <c r="F1810" s="27">
        <v>3</v>
      </c>
      <c r="G1810" s="40">
        <v>20.100000000000001</v>
      </c>
      <c r="H1810" s="13"/>
      <c r="I1810" s="17">
        <f>Таб04_29[[#This Row],[Цена]]*Таб04_29[[#This Row],[Заказ]]</f>
        <v>0</v>
      </c>
      <c r="J1810" s="18" t="s">
        <v>10644</v>
      </c>
      <c r="K1810" s="73" t="str">
        <f t="shared" si="28"/>
        <v/>
      </c>
      <c r="L1810" s="12"/>
    </row>
    <row r="1811" spans="2:12" ht="15.6" x14ac:dyDescent="0.3">
      <c r="B1811" s="34" t="s">
        <v>5548</v>
      </c>
      <c r="C1811" s="14" t="s">
        <v>5549</v>
      </c>
      <c r="D1811" s="13" t="s">
        <v>10045</v>
      </c>
      <c r="E1811" s="13" t="s">
        <v>9965</v>
      </c>
      <c r="F1811" s="27">
        <v>3</v>
      </c>
      <c r="G1811" s="40">
        <v>20.100000000000001</v>
      </c>
      <c r="H1811" s="13"/>
      <c r="I1811" s="17">
        <f>Таб04_29[[#This Row],[Цена]]*Таб04_29[[#This Row],[Заказ]]</f>
        <v>0</v>
      </c>
      <c r="J1811" s="18" t="s">
        <v>10644</v>
      </c>
      <c r="K1811" s="73" t="str">
        <f t="shared" si="28"/>
        <v/>
      </c>
      <c r="L1811" s="12"/>
    </row>
    <row r="1812" spans="2:12" ht="15.6" x14ac:dyDescent="0.3">
      <c r="B1812" s="34" t="s">
        <v>5420</v>
      </c>
      <c r="C1812" s="14" t="s">
        <v>5421</v>
      </c>
      <c r="D1812" s="13" t="s">
        <v>10220</v>
      </c>
      <c r="E1812" s="13" t="s">
        <v>9965</v>
      </c>
      <c r="F1812" s="27">
        <v>3</v>
      </c>
      <c r="G1812" s="40">
        <v>24.83</v>
      </c>
      <c r="H1812" s="13"/>
      <c r="I1812" s="17">
        <f>Таб04_29[[#This Row],[Цена]]*Таб04_29[[#This Row],[Заказ]]</f>
        <v>0</v>
      </c>
      <c r="J1812" s="18" t="s">
        <v>10644</v>
      </c>
      <c r="K1812" s="73" t="str">
        <f t="shared" si="28"/>
        <v/>
      </c>
      <c r="L1812" s="12"/>
    </row>
    <row r="1813" spans="2:12" ht="15.6" x14ac:dyDescent="0.3">
      <c r="B1813" s="34" t="s">
        <v>5418</v>
      </c>
      <c r="C1813" s="14" t="s">
        <v>5419</v>
      </c>
      <c r="D1813" s="13" t="s">
        <v>10220</v>
      </c>
      <c r="E1813" s="13" t="s">
        <v>9965</v>
      </c>
      <c r="F1813" s="27">
        <v>3</v>
      </c>
      <c r="G1813" s="40">
        <v>23.42</v>
      </c>
      <c r="H1813" s="13"/>
      <c r="I1813" s="17">
        <f>Таб04_29[[#This Row],[Цена]]*Таб04_29[[#This Row],[Заказ]]</f>
        <v>0</v>
      </c>
      <c r="J1813" s="18" t="s">
        <v>10644</v>
      </c>
      <c r="K1813" s="73" t="str">
        <f t="shared" si="28"/>
        <v/>
      </c>
      <c r="L1813" s="12"/>
    </row>
    <row r="1814" spans="2:12" ht="15.6" x14ac:dyDescent="0.3">
      <c r="B1814" s="34" t="s">
        <v>5560</v>
      </c>
      <c r="C1814" s="14" t="s">
        <v>5561</v>
      </c>
      <c r="D1814" s="13" t="s">
        <v>10045</v>
      </c>
      <c r="E1814" s="13" t="s">
        <v>9965</v>
      </c>
      <c r="F1814" s="27">
        <v>3</v>
      </c>
      <c r="G1814" s="40">
        <v>21.51</v>
      </c>
      <c r="H1814" s="13"/>
      <c r="I1814" s="17">
        <f>Таб04_29[[#This Row],[Цена]]*Таб04_29[[#This Row],[Заказ]]</f>
        <v>0</v>
      </c>
      <c r="J1814" s="18" t="s">
        <v>10644</v>
      </c>
      <c r="K1814" s="73" t="str">
        <f t="shared" si="28"/>
        <v/>
      </c>
      <c r="L1814" s="12"/>
    </row>
    <row r="1815" spans="2:12" ht="15.6" x14ac:dyDescent="0.3">
      <c r="B1815" s="34" t="s">
        <v>5562</v>
      </c>
      <c r="C1815" s="14" t="s">
        <v>5563</v>
      </c>
      <c r="D1815" s="13" t="s">
        <v>10045</v>
      </c>
      <c r="E1815" s="13" t="s">
        <v>9965</v>
      </c>
      <c r="F1815" s="27">
        <v>3</v>
      </c>
      <c r="G1815" s="40">
        <v>20.100000000000001</v>
      </c>
      <c r="H1815" s="13"/>
      <c r="I1815" s="17">
        <f>Таб04_29[[#This Row],[Цена]]*Таб04_29[[#This Row],[Заказ]]</f>
        <v>0</v>
      </c>
      <c r="J1815" s="18" t="s">
        <v>10644</v>
      </c>
      <c r="K1815" s="73" t="str">
        <f t="shared" si="28"/>
        <v/>
      </c>
      <c r="L1815" s="12"/>
    </row>
    <row r="1816" spans="2:12" ht="15.6" x14ac:dyDescent="0.3">
      <c r="B1816" s="34" t="s">
        <v>5558</v>
      </c>
      <c r="C1816" s="14" t="s">
        <v>5559</v>
      </c>
      <c r="D1816" s="13" t="s">
        <v>10045</v>
      </c>
      <c r="E1816" s="13" t="s">
        <v>9965</v>
      </c>
      <c r="F1816" s="27">
        <v>3</v>
      </c>
      <c r="G1816" s="40">
        <v>20.100000000000001</v>
      </c>
      <c r="H1816" s="13"/>
      <c r="I1816" s="17">
        <f>Таб04_29[[#This Row],[Цена]]*Таб04_29[[#This Row],[Заказ]]</f>
        <v>0</v>
      </c>
      <c r="J1816" s="18" t="s">
        <v>10644</v>
      </c>
      <c r="K1816" s="73" t="str">
        <f t="shared" si="28"/>
        <v/>
      </c>
      <c r="L1816" s="12"/>
    </row>
    <row r="1817" spans="2:12" ht="15.6" x14ac:dyDescent="0.3">
      <c r="B1817" s="34" t="s">
        <v>5358</v>
      </c>
      <c r="C1817" s="14" t="s">
        <v>5359</v>
      </c>
      <c r="D1817" s="13" t="s">
        <v>10045</v>
      </c>
      <c r="E1817" s="13" t="s">
        <v>9965</v>
      </c>
      <c r="F1817" s="27">
        <v>3</v>
      </c>
      <c r="G1817" s="40">
        <v>21.51</v>
      </c>
      <c r="H1817" s="13"/>
      <c r="I1817" s="17">
        <f>Таб04_29[[#This Row],[Цена]]*Таб04_29[[#This Row],[Заказ]]</f>
        <v>0</v>
      </c>
      <c r="J1817" s="18" t="s">
        <v>10644</v>
      </c>
      <c r="K1817" s="73" t="str">
        <f t="shared" si="28"/>
        <v/>
      </c>
      <c r="L1817" s="12"/>
    </row>
    <row r="1818" spans="2:12" ht="15.6" x14ac:dyDescent="0.3">
      <c r="B1818" s="34" t="s">
        <v>5356</v>
      </c>
      <c r="C1818" s="14" t="s">
        <v>5357</v>
      </c>
      <c r="D1818" s="13" t="s">
        <v>10220</v>
      </c>
      <c r="E1818" s="13" t="s">
        <v>9965</v>
      </c>
      <c r="F1818" s="27">
        <v>3</v>
      </c>
      <c r="G1818" s="40">
        <v>24.83</v>
      </c>
      <c r="H1818" s="13"/>
      <c r="I1818" s="17">
        <f>Таб04_29[[#This Row],[Цена]]*Таб04_29[[#This Row],[Заказ]]</f>
        <v>0</v>
      </c>
      <c r="J1818" s="18" t="s">
        <v>10644</v>
      </c>
      <c r="K1818" s="73" t="str">
        <f t="shared" si="28"/>
        <v/>
      </c>
      <c r="L1818" s="12"/>
    </row>
    <row r="1819" spans="2:12" ht="15.6" x14ac:dyDescent="0.3">
      <c r="B1819" s="34" t="s">
        <v>5354</v>
      </c>
      <c r="C1819" s="14" t="s">
        <v>5355</v>
      </c>
      <c r="D1819" s="13" t="s">
        <v>10045</v>
      </c>
      <c r="E1819" s="13" t="s">
        <v>9965</v>
      </c>
      <c r="F1819" s="27">
        <v>3</v>
      </c>
      <c r="G1819" s="40">
        <v>21.51</v>
      </c>
      <c r="H1819" s="13"/>
      <c r="I1819" s="17">
        <f>Таб04_29[[#This Row],[Цена]]*Таб04_29[[#This Row],[Заказ]]</f>
        <v>0</v>
      </c>
      <c r="J1819" s="18" t="s">
        <v>10644</v>
      </c>
      <c r="K1819" s="73" t="str">
        <f t="shared" si="28"/>
        <v/>
      </c>
      <c r="L1819" s="12"/>
    </row>
    <row r="1820" spans="2:12" ht="15.6" x14ac:dyDescent="0.3">
      <c r="B1820" s="34" t="s">
        <v>4997</v>
      </c>
      <c r="C1820" s="14" t="s">
        <v>4998</v>
      </c>
      <c r="D1820" s="13" t="s">
        <v>10415</v>
      </c>
      <c r="E1820" s="13" t="s">
        <v>9965</v>
      </c>
      <c r="F1820" s="27">
        <v>5</v>
      </c>
      <c r="G1820" s="40">
        <v>13.66</v>
      </c>
      <c r="H1820" s="13"/>
      <c r="I1820" s="17">
        <f>Таб04_29[[#This Row],[Цена]]*Таб04_29[[#This Row],[Заказ]]</f>
        <v>0</v>
      </c>
      <c r="J1820" s="18" t="s">
        <v>10644</v>
      </c>
      <c r="K1820" s="73" t="str">
        <f t="shared" si="28"/>
        <v/>
      </c>
      <c r="L1820" s="12"/>
    </row>
    <row r="1821" spans="2:12" ht="15.6" x14ac:dyDescent="0.3">
      <c r="B1821" s="34" t="s">
        <v>4995</v>
      </c>
      <c r="C1821" s="14" t="s">
        <v>4996</v>
      </c>
      <c r="D1821" s="13" t="s">
        <v>10045</v>
      </c>
      <c r="E1821" s="13" t="s">
        <v>9965</v>
      </c>
      <c r="F1821" s="27">
        <v>3</v>
      </c>
      <c r="G1821" s="40">
        <v>11.6</v>
      </c>
      <c r="H1821" s="13"/>
      <c r="I1821" s="17">
        <f>Таб04_29[[#This Row],[Цена]]*Таб04_29[[#This Row],[Заказ]]</f>
        <v>0</v>
      </c>
      <c r="J1821" s="18" t="s">
        <v>10644</v>
      </c>
      <c r="K1821" s="73" t="str">
        <f t="shared" si="28"/>
        <v/>
      </c>
      <c r="L1821" s="12"/>
    </row>
    <row r="1822" spans="2:12" ht="15.6" x14ac:dyDescent="0.3">
      <c r="B1822" s="34" t="s">
        <v>4999</v>
      </c>
      <c r="C1822" s="14" t="s">
        <v>5000</v>
      </c>
      <c r="D1822" s="13" t="s">
        <v>10220</v>
      </c>
      <c r="E1822" s="13" t="s">
        <v>9965</v>
      </c>
      <c r="F1822" s="27">
        <v>3</v>
      </c>
      <c r="G1822" s="40">
        <v>30.86</v>
      </c>
      <c r="H1822" s="13"/>
      <c r="I1822" s="17">
        <f>Таб04_29[[#This Row],[Цена]]*Таб04_29[[#This Row],[Заказ]]</f>
        <v>0</v>
      </c>
      <c r="J1822" s="18" t="s">
        <v>10644</v>
      </c>
      <c r="K1822" s="73" t="str">
        <f t="shared" si="28"/>
        <v/>
      </c>
      <c r="L1822" s="12"/>
    </row>
    <row r="1823" spans="2:12" ht="15.6" x14ac:dyDescent="0.3">
      <c r="B1823" s="34" t="s">
        <v>4993</v>
      </c>
      <c r="C1823" s="14" t="s">
        <v>4994</v>
      </c>
      <c r="D1823" s="13" t="s">
        <v>10415</v>
      </c>
      <c r="E1823" s="13" t="s">
        <v>9965</v>
      </c>
      <c r="F1823" s="27">
        <v>5</v>
      </c>
      <c r="G1823" s="40">
        <v>21.27</v>
      </c>
      <c r="H1823" s="13"/>
      <c r="I1823" s="17">
        <f>Таб04_29[[#This Row],[Цена]]*Таб04_29[[#This Row],[Заказ]]</f>
        <v>0</v>
      </c>
      <c r="J1823" s="18" t="s">
        <v>10644</v>
      </c>
      <c r="K1823" s="73" t="str">
        <f t="shared" si="28"/>
        <v/>
      </c>
      <c r="L1823" s="12"/>
    </row>
  </sheetData>
  <sheetProtection formatCells="0" formatColumns="0" formatRows="0" insertColumns="0" insertRows="0" autoFilter="0"/>
  <phoneticPr fontId="20" type="noConversion"/>
  <conditionalFormatting sqref="B5">
    <cfRule type="duplicateValues" dxfId="13" priority="2709"/>
  </conditionalFormatting>
  <conditionalFormatting sqref="B5">
    <cfRule type="duplicateValues" dxfId="12" priority="2710"/>
  </conditionalFormatting>
  <conditionalFormatting sqref="B6:B1823">
    <cfRule type="duplicateValues" dxfId="11" priority="5"/>
  </conditionalFormatting>
  <conditionalFormatting sqref="B6:B1823">
    <cfRule type="duplicateValues" dxfId="10" priority="6"/>
  </conditionalFormatting>
  <conditionalFormatting sqref="K3">
    <cfRule type="duplicateValues" dxfId="9" priority="3" stopIfTrue="1"/>
  </conditionalFormatting>
  <conditionalFormatting sqref="L3">
    <cfRule type="duplicateValues" dxfId="8" priority="2" stopIfTrue="1"/>
  </conditionalFormatting>
  <conditionalFormatting sqref="B3:J4">
    <cfRule type="duplicateValues" dxfId="7" priority="1" stopIfTrue="1"/>
  </conditionalFormatting>
  <pageMargins left="0.7" right="0.7" top="0.75" bottom="0.75" header="0.3" footer="0.3"/>
  <pageSetup paperSize="9" scale="10" fitToWidth="0" orientation="landscape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P261"/>
  <sheetViews>
    <sheetView showGridLines="0" tabSelected="1" zoomScaleNormal="100" workbookViewId="0">
      <pane ySplit="4" topLeftCell="A5" activePane="bottomLeft" state="frozen"/>
      <selection activeCell="B1" sqref="B1"/>
      <selection pane="bottomLeft" activeCell="L15" sqref="L15"/>
    </sheetView>
  </sheetViews>
  <sheetFormatPr defaultColWidth="9.109375" defaultRowHeight="13.2" x14ac:dyDescent="0.25"/>
  <cols>
    <col min="1" max="1" width="2" style="1" hidden="1" customWidth="1"/>
    <col min="2" max="2" width="19.21875" style="2" customWidth="1"/>
    <col min="3" max="3" width="56.21875" style="2" customWidth="1"/>
    <col min="4" max="4" width="10.88671875" style="9" customWidth="1"/>
    <col min="5" max="5" width="16.77734375" style="9" customWidth="1"/>
    <col min="6" max="6" width="11.109375" style="10" customWidth="1"/>
    <col min="7" max="7" width="12.77734375" style="11" customWidth="1"/>
    <col min="8" max="8" width="13.77734375" style="3" customWidth="1"/>
    <col min="9" max="9" width="18.44140625" style="2" customWidth="1"/>
    <col min="10" max="10" width="14.33203125" style="2" customWidth="1"/>
    <col min="11" max="11" width="16.88671875" style="2" customWidth="1"/>
    <col min="12" max="12" width="16.109375" style="2" customWidth="1"/>
    <col min="13" max="16384" width="9.109375" style="2"/>
  </cols>
  <sheetData>
    <row r="1" spans="1:16" ht="18" x14ac:dyDescent="0.35">
      <c r="B1" s="146" t="s">
        <v>10686</v>
      </c>
      <c r="C1" s="147" t="s">
        <v>10675</v>
      </c>
    </row>
    <row r="2" spans="1:16" ht="14.4" x14ac:dyDescent="0.3">
      <c r="C2" s="154" t="s">
        <v>10690</v>
      </c>
    </row>
    <row r="3" spans="1:16" s="7" customFormat="1" ht="26.4" x14ac:dyDescent="0.3">
      <c r="A3" s="6"/>
      <c r="B3" s="51" t="s">
        <v>6</v>
      </c>
      <c r="C3" s="51" t="s">
        <v>7</v>
      </c>
      <c r="D3" s="51" t="s">
        <v>10246</v>
      </c>
      <c r="E3" s="51" t="s">
        <v>8</v>
      </c>
      <c r="F3" s="51" t="s">
        <v>10</v>
      </c>
      <c r="G3" s="51" t="s">
        <v>11</v>
      </c>
      <c r="H3" s="51" t="s">
        <v>12</v>
      </c>
      <c r="I3" s="51" t="s">
        <v>13</v>
      </c>
      <c r="J3" s="51" t="s">
        <v>10691</v>
      </c>
      <c r="K3" s="39" t="s">
        <v>10651</v>
      </c>
      <c r="L3" s="39" t="s">
        <v>10652</v>
      </c>
      <c r="M3"/>
      <c r="N3"/>
      <c r="O3"/>
      <c r="P3"/>
    </row>
    <row r="4" spans="1:16" s="7" customFormat="1" ht="15.6" x14ac:dyDescent="0.3">
      <c r="A4" s="6"/>
      <c r="B4" s="59"/>
      <c r="C4" s="59"/>
      <c r="D4" s="59"/>
      <c r="E4" s="59"/>
      <c r="F4" s="59"/>
      <c r="G4" s="59"/>
      <c r="H4" s="59"/>
      <c r="I4" s="59"/>
      <c r="J4" s="59"/>
      <c r="K4" s="46">
        <f>SUM(Таб04_30[Итого])</f>
        <v>0</v>
      </c>
      <c r="L4" s="47">
        <f>Таб04_30[[#This Row],[Итого Евро]]*ПРАЙС!$F$14</f>
        <v>0</v>
      </c>
      <c r="M4"/>
      <c r="N4"/>
      <c r="O4"/>
      <c r="P4"/>
    </row>
    <row r="5" spans="1:16" ht="15.6" x14ac:dyDescent="0.3">
      <c r="B5" s="13" t="s">
        <v>7625</v>
      </c>
      <c r="C5" s="14" t="s">
        <v>7626</v>
      </c>
      <c r="D5" s="37" t="s">
        <v>10133</v>
      </c>
      <c r="E5" s="13" t="s">
        <v>16</v>
      </c>
      <c r="F5" s="27">
        <v>1</v>
      </c>
      <c r="G5" s="35">
        <v>35.29</v>
      </c>
      <c r="H5" s="13"/>
      <c r="I5" s="38">
        <f>Таб04_30[[#This Row],[Цена]]*Таб04_30[[#This Row],[Заказ]]</f>
        <v>0</v>
      </c>
      <c r="J5" s="18" t="s">
        <v>10644</v>
      </c>
      <c r="K5" s="73" t="str">
        <f>IF(AND($K$4&gt;0,$K$4&lt;300),"Минимальный заказ по вкладке 300 евро","")</f>
        <v/>
      </c>
      <c r="L5" s="71"/>
    </row>
    <row r="6" spans="1:16" ht="15.6" x14ac:dyDescent="0.3">
      <c r="B6" s="13" t="s">
        <v>7627</v>
      </c>
      <c r="C6" s="14" t="s">
        <v>7628</v>
      </c>
      <c r="D6" s="37" t="s">
        <v>10060</v>
      </c>
      <c r="E6" s="13" t="s">
        <v>16</v>
      </c>
      <c r="F6" s="27">
        <v>1</v>
      </c>
      <c r="G6" s="35">
        <v>40.28</v>
      </c>
      <c r="H6" s="13"/>
      <c r="I6" s="38">
        <f>Таб04_30[[#This Row],[Цена]]*Таб04_30[[#This Row],[Заказ]]</f>
        <v>0</v>
      </c>
      <c r="J6" s="18" t="s">
        <v>10644</v>
      </c>
      <c r="K6" s="73" t="str">
        <f t="shared" ref="K6:K69" si="0">IF(AND($K$4&gt;0,$K$4&lt;300),"Минимальный заказ по вкладке 300 евро","")</f>
        <v/>
      </c>
    </row>
    <row r="7" spans="1:16" ht="15.6" x14ac:dyDescent="0.3">
      <c r="B7" s="13" t="s">
        <v>7629</v>
      </c>
      <c r="C7" s="14" t="s">
        <v>7630</v>
      </c>
      <c r="D7" s="37" t="s">
        <v>10133</v>
      </c>
      <c r="E7" s="13" t="s">
        <v>16</v>
      </c>
      <c r="F7" s="27">
        <v>1</v>
      </c>
      <c r="G7" s="35">
        <v>38.21</v>
      </c>
      <c r="H7" s="13"/>
      <c r="I7" s="38">
        <f>Таб04_30[[#This Row],[Цена]]*Таб04_30[[#This Row],[Заказ]]</f>
        <v>0</v>
      </c>
      <c r="J7" s="18" t="s">
        <v>10644</v>
      </c>
      <c r="K7" s="73" t="str">
        <f t="shared" si="0"/>
        <v/>
      </c>
    </row>
    <row r="8" spans="1:16" ht="15.6" x14ac:dyDescent="0.3">
      <c r="B8" s="13" t="s">
        <v>7631</v>
      </c>
      <c r="C8" s="14" t="s">
        <v>7632</v>
      </c>
      <c r="D8" s="37" t="s">
        <v>10133</v>
      </c>
      <c r="E8" s="13" t="s">
        <v>16</v>
      </c>
      <c r="F8" s="27">
        <v>1</v>
      </c>
      <c r="G8" s="35">
        <v>32.79</v>
      </c>
      <c r="H8" s="13"/>
      <c r="I8" s="38">
        <f>Таб04_30[[#This Row],[Цена]]*Таб04_30[[#This Row],[Заказ]]</f>
        <v>0</v>
      </c>
      <c r="J8" s="18" t="s">
        <v>10644</v>
      </c>
      <c r="K8" s="73" t="str">
        <f t="shared" si="0"/>
        <v/>
      </c>
    </row>
    <row r="9" spans="1:16" ht="15.6" x14ac:dyDescent="0.3">
      <c r="B9" s="13" t="s">
        <v>7633</v>
      </c>
      <c r="C9" s="14" t="s">
        <v>7634</v>
      </c>
      <c r="D9" s="37" t="s">
        <v>10060</v>
      </c>
      <c r="E9" s="13" t="s">
        <v>16</v>
      </c>
      <c r="F9" s="27">
        <v>1</v>
      </c>
      <c r="G9" s="35">
        <v>40.28</v>
      </c>
      <c r="H9" s="13"/>
      <c r="I9" s="38">
        <f>Таб04_30[[#This Row],[Цена]]*Таб04_30[[#This Row],[Заказ]]</f>
        <v>0</v>
      </c>
      <c r="J9" s="18" t="s">
        <v>10644</v>
      </c>
      <c r="K9" s="73" t="str">
        <f t="shared" si="0"/>
        <v/>
      </c>
    </row>
    <row r="10" spans="1:16" ht="15.6" x14ac:dyDescent="0.3">
      <c r="B10" s="13" t="s">
        <v>7635</v>
      </c>
      <c r="C10" s="14" t="s">
        <v>7636</v>
      </c>
      <c r="D10" s="37" t="s">
        <v>10060</v>
      </c>
      <c r="E10" s="13" t="s">
        <v>16</v>
      </c>
      <c r="F10" s="27">
        <v>1</v>
      </c>
      <c r="G10" s="35">
        <v>41.53</v>
      </c>
      <c r="H10" s="13"/>
      <c r="I10" s="38">
        <f>Таб04_30[[#This Row],[Цена]]*Таб04_30[[#This Row],[Заказ]]</f>
        <v>0</v>
      </c>
      <c r="J10" s="18" t="s">
        <v>10644</v>
      </c>
      <c r="K10" s="73" t="str">
        <f t="shared" si="0"/>
        <v/>
      </c>
    </row>
    <row r="11" spans="1:16" ht="15.6" x14ac:dyDescent="0.3">
      <c r="B11" s="13" t="s">
        <v>7637</v>
      </c>
      <c r="C11" s="14" t="s">
        <v>7638</v>
      </c>
      <c r="D11" s="37" t="s">
        <v>10133</v>
      </c>
      <c r="E11" s="13" t="s">
        <v>16</v>
      </c>
      <c r="F11" s="27">
        <v>1</v>
      </c>
      <c r="G11" s="35">
        <v>32.79</v>
      </c>
      <c r="H11" s="13"/>
      <c r="I11" s="38">
        <f>Таб04_30[[#This Row],[Цена]]*Таб04_30[[#This Row],[Заказ]]</f>
        <v>0</v>
      </c>
      <c r="J11" s="18" t="s">
        <v>10644</v>
      </c>
      <c r="K11" s="73" t="str">
        <f t="shared" si="0"/>
        <v/>
      </c>
    </row>
    <row r="12" spans="1:16" ht="15.6" x14ac:dyDescent="0.3">
      <c r="B12" s="13" t="s">
        <v>7639</v>
      </c>
      <c r="C12" s="14" t="s">
        <v>7640</v>
      </c>
      <c r="D12" s="37" t="s">
        <v>10060</v>
      </c>
      <c r="E12" s="13" t="s">
        <v>16</v>
      </c>
      <c r="F12" s="27">
        <v>1</v>
      </c>
      <c r="G12" s="35">
        <v>38.619999999999997</v>
      </c>
      <c r="H12" s="13"/>
      <c r="I12" s="38">
        <f>Таб04_30[[#This Row],[Цена]]*Таб04_30[[#This Row],[Заказ]]</f>
        <v>0</v>
      </c>
      <c r="J12" s="18" t="s">
        <v>10644</v>
      </c>
      <c r="K12" s="73" t="str">
        <f t="shared" si="0"/>
        <v/>
      </c>
    </row>
    <row r="13" spans="1:16" ht="15.6" x14ac:dyDescent="0.3">
      <c r="B13" s="13" t="s">
        <v>7641</v>
      </c>
      <c r="C13" s="14" t="s">
        <v>7642</v>
      </c>
      <c r="D13" s="37" t="s">
        <v>10133</v>
      </c>
      <c r="E13" s="13" t="s">
        <v>16</v>
      </c>
      <c r="F13" s="27">
        <v>1</v>
      </c>
      <c r="G13" s="35">
        <v>34.04</v>
      </c>
      <c r="H13" s="13"/>
      <c r="I13" s="38">
        <f>Таб04_30[[#This Row],[Цена]]*Таб04_30[[#This Row],[Заказ]]</f>
        <v>0</v>
      </c>
      <c r="J13" s="18" t="s">
        <v>10644</v>
      </c>
      <c r="K13" s="73" t="str">
        <f t="shared" si="0"/>
        <v/>
      </c>
    </row>
    <row r="14" spans="1:16" ht="15.6" x14ac:dyDescent="0.3">
      <c r="B14" s="13" t="s">
        <v>7617</v>
      </c>
      <c r="C14" s="14" t="s">
        <v>7618</v>
      </c>
      <c r="D14" s="37" t="s">
        <v>10133</v>
      </c>
      <c r="E14" s="13" t="s">
        <v>16</v>
      </c>
      <c r="F14" s="27">
        <v>1</v>
      </c>
      <c r="G14" s="35">
        <v>34.04</v>
      </c>
      <c r="H14" s="13"/>
      <c r="I14" s="38">
        <f>Таб04_30[[#This Row],[Цена]]*Таб04_30[[#This Row],[Заказ]]</f>
        <v>0</v>
      </c>
      <c r="J14" s="18" t="s">
        <v>10644</v>
      </c>
      <c r="K14" s="73" t="str">
        <f t="shared" si="0"/>
        <v/>
      </c>
    </row>
    <row r="15" spans="1:16" ht="15.6" x14ac:dyDescent="0.3">
      <c r="B15" s="13" t="s">
        <v>7619</v>
      </c>
      <c r="C15" s="14" t="s">
        <v>7620</v>
      </c>
      <c r="D15" s="37" t="s">
        <v>10133</v>
      </c>
      <c r="E15" s="13" t="s">
        <v>16</v>
      </c>
      <c r="F15" s="27">
        <v>1</v>
      </c>
      <c r="G15" s="35">
        <v>35.29</v>
      </c>
      <c r="H15" s="13"/>
      <c r="I15" s="38">
        <f>Таб04_30[[#This Row],[Цена]]*Таб04_30[[#This Row],[Заказ]]</f>
        <v>0</v>
      </c>
      <c r="J15" s="18" t="s">
        <v>10644</v>
      </c>
      <c r="K15" s="73" t="str">
        <f t="shared" si="0"/>
        <v/>
      </c>
    </row>
    <row r="16" spans="1:16" ht="15.6" x14ac:dyDescent="0.3">
      <c r="B16" s="13" t="s">
        <v>7593</v>
      </c>
      <c r="C16" s="14" t="s">
        <v>7594</v>
      </c>
      <c r="D16" s="37" t="s">
        <v>10133</v>
      </c>
      <c r="E16" s="13" t="s">
        <v>16</v>
      </c>
      <c r="F16" s="27">
        <v>1</v>
      </c>
      <c r="G16" s="35">
        <v>35.29</v>
      </c>
      <c r="H16" s="13"/>
      <c r="I16" s="38">
        <f>Таб04_30[[#This Row],[Цена]]*Таб04_30[[#This Row],[Заказ]]</f>
        <v>0</v>
      </c>
      <c r="J16" s="18" t="s">
        <v>10644</v>
      </c>
      <c r="K16" s="73" t="str">
        <f t="shared" si="0"/>
        <v/>
      </c>
    </row>
    <row r="17" spans="2:11" ht="15.6" x14ac:dyDescent="0.3">
      <c r="B17" s="13" t="s">
        <v>7595</v>
      </c>
      <c r="C17" s="14" t="s">
        <v>7596</v>
      </c>
      <c r="D17" s="37" t="s">
        <v>10133</v>
      </c>
      <c r="E17" s="13" t="s">
        <v>16</v>
      </c>
      <c r="F17" s="27">
        <v>1</v>
      </c>
      <c r="G17" s="35">
        <v>36.96</v>
      </c>
      <c r="H17" s="13"/>
      <c r="I17" s="38">
        <f>Таб04_30[[#This Row],[Цена]]*Таб04_30[[#This Row],[Заказ]]</f>
        <v>0</v>
      </c>
      <c r="J17" s="18" t="s">
        <v>10644</v>
      </c>
      <c r="K17" s="73" t="str">
        <f t="shared" si="0"/>
        <v/>
      </c>
    </row>
    <row r="18" spans="2:11" ht="15.6" x14ac:dyDescent="0.3">
      <c r="B18" s="13" t="s">
        <v>7597</v>
      </c>
      <c r="C18" s="14" t="s">
        <v>7598</v>
      </c>
      <c r="D18" s="37" t="s">
        <v>10060</v>
      </c>
      <c r="E18" s="13" t="s">
        <v>16</v>
      </c>
      <c r="F18" s="27">
        <v>1</v>
      </c>
      <c r="G18" s="35">
        <v>41.53</v>
      </c>
      <c r="H18" s="13"/>
      <c r="I18" s="38">
        <f>Таб04_30[[#This Row],[Цена]]*Таб04_30[[#This Row],[Заказ]]</f>
        <v>0</v>
      </c>
      <c r="J18" s="18" t="s">
        <v>10644</v>
      </c>
      <c r="K18" s="73" t="str">
        <f t="shared" si="0"/>
        <v/>
      </c>
    </row>
    <row r="19" spans="2:11" ht="15.6" x14ac:dyDescent="0.3">
      <c r="B19" s="13" t="s">
        <v>7599</v>
      </c>
      <c r="C19" s="14" t="s">
        <v>7600</v>
      </c>
      <c r="D19" s="37" t="s">
        <v>10060</v>
      </c>
      <c r="E19" s="13" t="s">
        <v>16</v>
      </c>
      <c r="F19" s="27">
        <v>1</v>
      </c>
      <c r="G19" s="35">
        <v>44.03</v>
      </c>
      <c r="H19" s="13"/>
      <c r="I19" s="38">
        <f>Таб04_30[[#This Row],[Цена]]*Таб04_30[[#This Row],[Заказ]]</f>
        <v>0</v>
      </c>
      <c r="J19" s="18" t="s">
        <v>10644</v>
      </c>
      <c r="K19" s="73" t="str">
        <f t="shared" si="0"/>
        <v/>
      </c>
    </row>
    <row r="20" spans="2:11" ht="15.6" x14ac:dyDescent="0.3">
      <c r="B20" s="13" t="s">
        <v>7601</v>
      </c>
      <c r="C20" s="14" t="s">
        <v>7602</v>
      </c>
      <c r="D20" s="37" t="s">
        <v>10060</v>
      </c>
      <c r="E20" s="13" t="s">
        <v>16</v>
      </c>
      <c r="F20" s="27">
        <v>1</v>
      </c>
      <c r="G20" s="35">
        <v>48.2</v>
      </c>
      <c r="H20" s="13"/>
      <c r="I20" s="38">
        <f>Таб04_30[[#This Row],[Цена]]*Таб04_30[[#This Row],[Заказ]]</f>
        <v>0</v>
      </c>
      <c r="J20" s="18" t="s">
        <v>10644</v>
      </c>
      <c r="K20" s="73" t="str">
        <f t="shared" si="0"/>
        <v/>
      </c>
    </row>
    <row r="21" spans="2:11" ht="15.6" x14ac:dyDescent="0.3">
      <c r="B21" s="13" t="s">
        <v>7603</v>
      </c>
      <c r="C21" s="14" t="s">
        <v>7604</v>
      </c>
      <c r="D21" s="37" t="s">
        <v>10060</v>
      </c>
      <c r="E21" s="13" t="s">
        <v>16</v>
      </c>
      <c r="F21" s="27">
        <v>1</v>
      </c>
      <c r="G21" s="35">
        <v>46.11</v>
      </c>
      <c r="H21" s="13"/>
      <c r="I21" s="38">
        <f>Таб04_30[[#This Row],[Цена]]*Таб04_30[[#This Row],[Заказ]]</f>
        <v>0</v>
      </c>
      <c r="J21" s="18" t="s">
        <v>10644</v>
      </c>
      <c r="K21" s="73" t="str">
        <f t="shared" si="0"/>
        <v/>
      </c>
    </row>
    <row r="22" spans="2:11" ht="15.6" x14ac:dyDescent="0.3">
      <c r="B22" s="13" t="s">
        <v>7605</v>
      </c>
      <c r="C22" s="14" t="s">
        <v>7606</v>
      </c>
      <c r="D22" s="37" t="s">
        <v>10133</v>
      </c>
      <c r="E22" s="13" t="s">
        <v>16</v>
      </c>
      <c r="F22" s="27">
        <v>1</v>
      </c>
      <c r="G22" s="35">
        <v>40.71</v>
      </c>
      <c r="H22" s="13"/>
      <c r="I22" s="38">
        <f>Таб04_30[[#This Row],[Цена]]*Таб04_30[[#This Row],[Заказ]]</f>
        <v>0</v>
      </c>
      <c r="J22" s="18" t="s">
        <v>10644</v>
      </c>
      <c r="K22" s="73" t="str">
        <f t="shared" si="0"/>
        <v/>
      </c>
    </row>
    <row r="23" spans="2:11" ht="15.6" x14ac:dyDescent="0.3">
      <c r="B23" s="13" t="s">
        <v>7607</v>
      </c>
      <c r="C23" s="14" t="s">
        <v>7608</v>
      </c>
      <c r="D23" s="37" t="s">
        <v>10133</v>
      </c>
      <c r="E23" s="13" t="s">
        <v>16</v>
      </c>
      <c r="F23" s="27">
        <v>1</v>
      </c>
      <c r="G23" s="35">
        <v>35.29</v>
      </c>
      <c r="H23" s="13"/>
      <c r="I23" s="38">
        <f>Таб04_30[[#This Row],[Цена]]*Таб04_30[[#This Row],[Заказ]]</f>
        <v>0</v>
      </c>
      <c r="J23" s="18" t="s">
        <v>10644</v>
      </c>
      <c r="K23" s="73" t="str">
        <f t="shared" si="0"/>
        <v/>
      </c>
    </row>
    <row r="24" spans="2:11" ht="15.6" x14ac:dyDescent="0.3">
      <c r="B24" s="13" t="s">
        <v>7609</v>
      </c>
      <c r="C24" s="14" t="s">
        <v>7610</v>
      </c>
      <c r="D24" s="37" t="s">
        <v>10060</v>
      </c>
      <c r="E24" s="13" t="s">
        <v>16</v>
      </c>
      <c r="F24" s="27">
        <v>1</v>
      </c>
      <c r="G24" s="35">
        <v>40.28</v>
      </c>
      <c r="H24" s="13"/>
      <c r="I24" s="38">
        <f>Таб04_30[[#This Row],[Цена]]*Таб04_30[[#This Row],[Заказ]]</f>
        <v>0</v>
      </c>
      <c r="J24" s="18" t="s">
        <v>10644</v>
      </c>
      <c r="K24" s="73" t="str">
        <f t="shared" si="0"/>
        <v/>
      </c>
    </row>
    <row r="25" spans="2:11" ht="15.6" x14ac:dyDescent="0.3">
      <c r="B25" s="13" t="s">
        <v>7621</v>
      </c>
      <c r="C25" s="14" t="s">
        <v>7622</v>
      </c>
      <c r="D25" s="37" t="s">
        <v>10060</v>
      </c>
      <c r="E25" s="13" t="s">
        <v>16</v>
      </c>
      <c r="F25" s="27">
        <v>1</v>
      </c>
      <c r="G25" s="35">
        <v>46.11</v>
      </c>
      <c r="H25" s="13"/>
      <c r="I25" s="38">
        <f>Таб04_30[[#This Row],[Цена]]*Таб04_30[[#This Row],[Заказ]]</f>
        <v>0</v>
      </c>
      <c r="J25" s="18" t="s">
        <v>10644</v>
      </c>
      <c r="K25" s="73" t="str">
        <f t="shared" si="0"/>
        <v/>
      </c>
    </row>
    <row r="26" spans="2:11" ht="15.6" x14ac:dyDescent="0.3">
      <c r="B26" s="13" t="s">
        <v>7623</v>
      </c>
      <c r="C26" s="14" t="s">
        <v>7624</v>
      </c>
      <c r="D26" s="37" t="s">
        <v>10060</v>
      </c>
      <c r="E26" s="13" t="s">
        <v>16</v>
      </c>
      <c r="F26" s="27">
        <v>1</v>
      </c>
      <c r="G26" s="35">
        <v>46.95</v>
      </c>
      <c r="H26" s="13"/>
      <c r="I26" s="38">
        <f>Таб04_30[[#This Row],[Цена]]*Таб04_30[[#This Row],[Заказ]]</f>
        <v>0</v>
      </c>
      <c r="J26" s="18" t="s">
        <v>10644</v>
      </c>
      <c r="K26" s="73" t="str">
        <f t="shared" si="0"/>
        <v/>
      </c>
    </row>
    <row r="27" spans="2:11" ht="15.6" x14ac:dyDescent="0.3">
      <c r="B27" s="13" t="s">
        <v>7643</v>
      </c>
      <c r="C27" s="14" t="s">
        <v>7644</v>
      </c>
      <c r="D27" s="37" t="s">
        <v>10060</v>
      </c>
      <c r="E27" s="13" t="s">
        <v>16</v>
      </c>
      <c r="F27" s="27">
        <v>1</v>
      </c>
      <c r="G27" s="35">
        <v>44.03</v>
      </c>
      <c r="H27" s="13"/>
      <c r="I27" s="38">
        <f>Таб04_30[[#This Row],[Цена]]*Таб04_30[[#This Row],[Заказ]]</f>
        <v>0</v>
      </c>
      <c r="J27" s="18" t="s">
        <v>10644</v>
      </c>
      <c r="K27" s="73" t="str">
        <f t="shared" si="0"/>
        <v/>
      </c>
    </row>
    <row r="28" spans="2:11" ht="15.6" x14ac:dyDescent="0.3">
      <c r="B28" s="13" t="s">
        <v>7611</v>
      </c>
      <c r="C28" s="14" t="s">
        <v>7612</v>
      </c>
      <c r="D28" s="37" t="s">
        <v>10133</v>
      </c>
      <c r="E28" s="13" t="s">
        <v>16</v>
      </c>
      <c r="F28" s="27">
        <v>1</v>
      </c>
      <c r="G28" s="35">
        <v>36.96</v>
      </c>
      <c r="H28" s="13"/>
      <c r="I28" s="38">
        <f>Таб04_30[[#This Row],[Цена]]*Таб04_30[[#This Row],[Заказ]]</f>
        <v>0</v>
      </c>
      <c r="J28" s="18" t="s">
        <v>10644</v>
      </c>
      <c r="K28" s="73" t="str">
        <f t="shared" si="0"/>
        <v/>
      </c>
    </row>
    <row r="29" spans="2:11" ht="15.6" x14ac:dyDescent="0.3">
      <c r="B29" s="13" t="s">
        <v>7613</v>
      </c>
      <c r="C29" s="14" t="s">
        <v>7614</v>
      </c>
      <c r="D29" s="37" t="s">
        <v>10133</v>
      </c>
      <c r="E29" s="13" t="s">
        <v>16</v>
      </c>
      <c r="F29" s="27">
        <v>1</v>
      </c>
      <c r="G29" s="35">
        <v>34.04</v>
      </c>
      <c r="H29" s="13"/>
      <c r="I29" s="38">
        <f>Таб04_30[[#This Row],[Цена]]*Таб04_30[[#This Row],[Заказ]]</f>
        <v>0</v>
      </c>
      <c r="J29" s="18" t="s">
        <v>10644</v>
      </c>
      <c r="K29" s="73" t="str">
        <f t="shared" si="0"/>
        <v/>
      </c>
    </row>
    <row r="30" spans="2:11" ht="15.6" x14ac:dyDescent="0.3">
      <c r="B30" s="13" t="s">
        <v>7615</v>
      </c>
      <c r="C30" s="14" t="s">
        <v>7616</v>
      </c>
      <c r="D30" s="37" t="s">
        <v>10133</v>
      </c>
      <c r="E30" s="13" t="s">
        <v>16</v>
      </c>
      <c r="F30" s="27">
        <v>1</v>
      </c>
      <c r="G30" s="35">
        <v>36.96</v>
      </c>
      <c r="H30" s="13"/>
      <c r="I30" s="38">
        <f>Таб04_30[[#This Row],[Цена]]*Таб04_30[[#This Row],[Заказ]]</f>
        <v>0</v>
      </c>
      <c r="J30" s="18" t="s">
        <v>10644</v>
      </c>
      <c r="K30" s="73" t="str">
        <f t="shared" si="0"/>
        <v/>
      </c>
    </row>
    <row r="31" spans="2:11" ht="15.6" x14ac:dyDescent="0.3">
      <c r="B31" s="13" t="s">
        <v>7541</v>
      </c>
      <c r="C31" s="14" t="s">
        <v>7542</v>
      </c>
      <c r="D31" s="37" t="s">
        <v>10060</v>
      </c>
      <c r="E31" s="13" t="s">
        <v>16</v>
      </c>
      <c r="F31" s="27">
        <v>1</v>
      </c>
      <c r="G31" s="35">
        <v>41.53</v>
      </c>
      <c r="H31" s="13"/>
      <c r="I31" s="38">
        <f>Таб04_30[[#This Row],[Цена]]*Таб04_30[[#This Row],[Заказ]]</f>
        <v>0</v>
      </c>
      <c r="J31" s="18" t="s">
        <v>10644</v>
      </c>
      <c r="K31" s="73" t="str">
        <f t="shared" si="0"/>
        <v/>
      </c>
    </row>
    <row r="32" spans="2:11" ht="15.6" x14ac:dyDescent="0.3">
      <c r="B32" s="13" t="s">
        <v>7543</v>
      </c>
      <c r="C32" s="14" t="s">
        <v>7544</v>
      </c>
      <c r="D32" s="37" t="s">
        <v>10060</v>
      </c>
      <c r="E32" s="13" t="s">
        <v>16</v>
      </c>
      <c r="F32" s="27">
        <v>1</v>
      </c>
      <c r="G32" s="35">
        <v>44.03</v>
      </c>
      <c r="H32" s="13"/>
      <c r="I32" s="38">
        <f>Таб04_30[[#This Row],[Цена]]*Таб04_30[[#This Row],[Заказ]]</f>
        <v>0</v>
      </c>
      <c r="J32" s="18" t="s">
        <v>10644</v>
      </c>
      <c r="K32" s="73" t="str">
        <f t="shared" si="0"/>
        <v/>
      </c>
    </row>
    <row r="33" spans="2:11" ht="15.6" x14ac:dyDescent="0.3">
      <c r="B33" s="13" t="s">
        <v>7545</v>
      </c>
      <c r="C33" s="14" t="s">
        <v>7546</v>
      </c>
      <c r="D33" s="37" t="s">
        <v>10060</v>
      </c>
      <c r="E33" s="13" t="s">
        <v>16</v>
      </c>
      <c r="F33" s="27">
        <v>1</v>
      </c>
      <c r="G33" s="35">
        <v>41.53</v>
      </c>
      <c r="H33" s="13"/>
      <c r="I33" s="38">
        <f>Таб04_30[[#This Row],[Цена]]*Таб04_30[[#This Row],[Заказ]]</f>
        <v>0</v>
      </c>
      <c r="J33" s="18" t="s">
        <v>10644</v>
      </c>
      <c r="K33" s="73" t="str">
        <f t="shared" si="0"/>
        <v/>
      </c>
    </row>
    <row r="34" spans="2:11" ht="15.6" x14ac:dyDescent="0.3">
      <c r="B34" s="13" t="s">
        <v>7547</v>
      </c>
      <c r="C34" s="14" t="s">
        <v>7548</v>
      </c>
      <c r="D34" s="37" t="s">
        <v>10060</v>
      </c>
      <c r="E34" s="13" t="s">
        <v>16</v>
      </c>
      <c r="F34" s="27">
        <v>1</v>
      </c>
      <c r="G34" s="35">
        <v>41.53</v>
      </c>
      <c r="H34" s="13"/>
      <c r="I34" s="38">
        <f>Таб04_30[[#This Row],[Цена]]*Таб04_30[[#This Row],[Заказ]]</f>
        <v>0</v>
      </c>
      <c r="J34" s="18" t="s">
        <v>10644</v>
      </c>
      <c r="K34" s="73" t="str">
        <f t="shared" si="0"/>
        <v/>
      </c>
    </row>
    <row r="35" spans="2:11" ht="15.6" x14ac:dyDescent="0.3">
      <c r="B35" s="13" t="s">
        <v>7497</v>
      </c>
      <c r="C35" s="14" t="s">
        <v>7498</v>
      </c>
      <c r="D35" s="37" t="s">
        <v>10133</v>
      </c>
      <c r="E35" s="13" t="s">
        <v>16</v>
      </c>
      <c r="F35" s="27">
        <v>1</v>
      </c>
      <c r="G35" s="35">
        <v>38.21</v>
      </c>
      <c r="H35" s="13"/>
      <c r="I35" s="38">
        <f>Таб04_30[[#This Row],[Цена]]*Таб04_30[[#This Row],[Заказ]]</f>
        <v>0</v>
      </c>
      <c r="J35" s="18" t="s">
        <v>10644</v>
      </c>
      <c r="K35" s="73" t="str">
        <f t="shared" si="0"/>
        <v/>
      </c>
    </row>
    <row r="36" spans="2:11" ht="15.6" x14ac:dyDescent="0.3">
      <c r="B36" s="13" t="s">
        <v>7499</v>
      </c>
      <c r="C36" s="14" t="s">
        <v>7500</v>
      </c>
      <c r="D36" s="37" t="s">
        <v>10133</v>
      </c>
      <c r="E36" s="13" t="s">
        <v>16</v>
      </c>
      <c r="F36" s="27">
        <v>1</v>
      </c>
      <c r="G36" s="35">
        <v>38.21</v>
      </c>
      <c r="H36" s="13"/>
      <c r="I36" s="38">
        <f>Таб04_30[[#This Row],[Цена]]*Таб04_30[[#This Row],[Заказ]]</f>
        <v>0</v>
      </c>
      <c r="J36" s="18" t="s">
        <v>10644</v>
      </c>
      <c r="K36" s="73" t="str">
        <f t="shared" si="0"/>
        <v/>
      </c>
    </row>
    <row r="37" spans="2:11" ht="15.6" x14ac:dyDescent="0.3">
      <c r="B37" s="13" t="s">
        <v>7501</v>
      </c>
      <c r="C37" s="14" t="s">
        <v>7502</v>
      </c>
      <c r="D37" s="37" t="s">
        <v>10220</v>
      </c>
      <c r="E37" s="13" t="s">
        <v>16</v>
      </c>
      <c r="F37" s="27">
        <v>3</v>
      </c>
      <c r="G37" s="35">
        <v>33.64</v>
      </c>
      <c r="H37" s="13"/>
      <c r="I37" s="38">
        <f>Таб04_30[[#This Row],[Цена]]*Таб04_30[[#This Row],[Заказ]]</f>
        <v>0</v>
      </c>
      <c r="J37" s="18" t="s">
        <v>10644</v>
      </c>
      <c r="K37" s="73" t="str">
        <f t="shared" si="0"/>
        <v/>
      </c>
    </row>
    <row r="38" spans="2:11" ht="15.6" x14ac:dyDescent="0.3">
      <c r="B38" s="13" t="s">
        <v>7503</v>
      </c>
      <c r="C38" s="14" t="s">
        <v>7504</v>
      </c>
      <c r="D38" s="37" t="s">
        <v>10190</v>
      </c>
      <c r="E38" s="13" t="s">
        <v>16</v>
      </c>
      <c r="F38" s="27">
        <v>1</v>
      </c>
      <c r="G38" s="35">
        <v>51.08</v>
      </c>
      <c r="H38" s="13"/>
      <c r="I38" s="38">
        <f>Таб04_30[[#This Row],[Цена]]*Таб04_30[[#This Row],[Заказ]]</f>
        <v>0</v>
      </c>
      <c r="J38" s="18" t="s">
        <v>10644</v>
      </c>
      <c r="K38" s="73" t="str">
        <f t="shared" si="0"/>
        <v/>
      </c>
    </row>
    <row r="39" spans="2:11" ht="15.6" x14ac:dyDescent="0.3">
      <c r="B39" s="13" t="s">
        <v>7505</v>
      </c>
      <c r="C39" s="14" t="s">
        <v>7506</v>
      </c>
      <c r="D39" s="37" t="s">
        <v>10133</v>
      </c>
      <c r="E39" s="13" t="s">
        <v>16</v>
      </c>
      <c r="F39" s="27">
        <v>1</v>
      </c>
      <c r="G39" s="35">
        <v>36.96</v>
      </c>
      <c r="H39" s="13"/>
      <c r="I39" s="38">
        <f>Таб04_30[[#This Row],[Цена]]*Таб04_30[[#This Row],[Заказ]]</f>
        <v>0</v>
      </c>
      <c r="J39" s="18" t="s">
        <v>10644</v>
      </c>
      <c r="K39" s="73" t="str">
        <f t="shared" si="0"/>
        <v/>
      </c>
    </row>
    <row r="40" spans="2:11" ht="15.6" x14ac:dyDescent="0.3">
      <c r="B40" s="13" t="s">
        <v>7507</v>
      </c>
      <c r="C40" s="14" t="s">
        <v>7508</v>
      </c>
      <c r="D40" s="37" t="s">
        <v>10220</v>
      </c>
      <c r="E40" s="13" t="s">
        <v>16</v>
      </c>
      <c r="F40" s="27">
        <v>3</v>
      </c>
      <c r="G40" s="35">
        <v>34.89</v>
      </c>
      <c r="H40" s="13"/>
      <c r="I40" s="38">
        <f>Таб04_30[[#This Row],[Цена]]*Таб04_30[[#This Row],[Заказ]]</f>
        <v>0</v>
      </c>
      <c r="J40" s="18" t="s">
        <v>10644</v>
      </c>
      <c r="K40" s="73" t="str">
        <f t="shared" si="0"/>
        <v/>
      </c>
    </row>
    <row r="41" spans="2:11" ht="15.6" x14ac:dyDescent="0.3">
      <c r="B41" s="13" t="s">
        <v>7509</v>
      </c>
      <c r="C41" s="14" t="s">
        <v>7510</v>
      </c>
      <c r="D41" s="37" t="s">
        <v>10133</v>
      </c>
      <c r="E41" s="13" t="s">
        <v>16</v>
      </c>
      <c r="F41" s="27">
        <v>1</v>
      </c>
      <c r="G41" s="35">
        <v>38.21</v>
      </c>
      <c r="H41" s="13"/>
      <c r="I41" s="38">
        <f>Таб04_30[[#This Row],[Цена]]*Таб04_30[[#This Row],[Заказ]]</f>
        <v>0</v>
      </c>
      <c r="J41" s="18" t="s">
        <v>10644</v>
      </c>
      <c r="K41" s="73" t="str">
        <f t="shared" si="0"/>
        <v/>
      </c>
    </row>
    <row r="42" spans="2:11" ht="15.6" x14ac:dyDescent="0.3">
      <c r="B42" s="13" t="s">
        <v>7511</v>
      </c>
      <c r="C42" s="14" t="s">
        <v>7512</v>
      </c>
      <c r="D42" s="37" t="s">
        <v>10060</v>
      </c>
      <c r="E42" s="13" t="s">
        <v>16</v>
      </c>
      <c r="F42" s="27">
        <v>1</v>
      </c>
      <c r="G42" s="35">
        <v>41.53</v>
      </c>
      <c r="H42" s="13"/>
      <c r="I42" s="38">
        <f>Таб04_30[[#This Row],[Цена]]*Таб04_30[[#This Row],[Заказ]]</f>
        <v>0</v>
      </c>
      <c r="J42" s="18" t="s">
        <v>10644</v>
      </c>
      <c r="K42" s="73" t="str">
        <f t="shared" si="0"/>
        <v/>
      </c>
    </row>
    <row r="43" spans="2:11" ht="15.6" x14ac:dyDescent="0.3">
      <c r="B43" s="13" t="s">
        <v>7513</v>
      </c>
      <c r="C43" s="14" t="s">
        <v>7514</v>
      </c>
      <c r="D43" s="37" t="s">
        <v>10060</v>
      </c>
      <c r="E43" s="13" t="s">
        <v>16</v>
      </c>
      <c r="F43" s="27">
        <v>1</v>
      </c>
      <c r="G43" s="35">
        <v>44.03</v>
      </c>
      <c r="H43" s="13"/>
      <c r="I43" s="38">
        <f>Таб04_30[[#This Row],[Цена]]*Таб04_30[[#This Row],[Заказ]]</f>
        <v>0</v>
      </c>
      <c r="J43" s="18" t="s">
        <v>10644</v>
      </c>
      <c r="K43" s="73" t="str">
        <f t="shared" si="0"/>
        <v/>
      </c>
    </row>
    <row r="44" spans="2:11" ht="15.6" x14ac:dyDescent="0.3">
      <c r="B44" s="13" t="s">
        <v>7515</v>
      </c>
      <c r="C44" s="14" t="s">
        <v>7516</v>
      </c>
      <c r="D44" s="37" t="s">
        <v>10220</v>
      </c>
      <c r="E44" s="13" t="s">
        <v>16</v>
      </c>
      <c r="F44" s="27">
        <v>3</v>
      </c>
      <c r="G44" s="35">
        <v>30.72</v>
      </c>
      <c r="H44" s="13"/>
      <c r="I44" s="38">
        <f>Таб04_30[[#This Row],[Цена]]*Таб04_30[[#This Row],[Заказ]]</f>
        <v>0</v>
      </c>
      <c r="J44" s="18" t="s">
        <v>10644</v>
      </c>
      <c r="K44" s="73" t="str">
        <f t="shared" si="0"/>
        <v/>
      </c>
    </row>
    <row r="45" spans="2:11" ht="15.6" x14ac:dyDescent="0.3">
      <c r="B45" s="13" t="s">
        <v>7517</v>
      </c>
      <c r="C45" s="14" t="s">
        <v>7518</v>
      </c>
      <c r="D45" s="37" t="s">
        <v>10133</v>
      </c>
      <c r="E45" s="13" t="s">
        <v>16</v>
      </c>
      <c r="F45" s="27">
        <v>1</v>
      </c>
      <c r="G45" s="35">
        <v>34.04</v>
      </c>
      <c r="H45" s="13"/>
      <c r="I45" s="38">
        <f>Таб04_30[[#This Row],[Цена]]*Таб04_30[[#This Row],[Заказ]]</f>
        <v>0</v>
      </c>
      <c r="J45" s="18" t="s">
        <v>10644</v>
      </c>
      <c r="K45" s="73" t="str">
        <f t="shared" si="0"/>
        <v/>
      </c>
    </row>
    <row r="46" spans="2:11" ht="15.6" x14ac:dyDescent="0.3">
      <c r="B46" s="13" t="s">
        <v>7519</v>
      </c>
      <c r="C46" s="14" t="s">
        <v>7520</v>
      </c>
      <c r="D46" s="37" t="s">
        <v>10133</v>
      </c>
      <c r="E46" s="13" t="s">
        <v>16</v>
      </c>
      <c r="F46" s="27">
        <v>1</v>
      </c>
      <c r="G46" s="35">
        <v>35.29</v>
      </c>
      <c r="H46" s="13"/>
      <c r="I46" s="38">
        <f>Таб04_30[[#This Row],[Цена]]*Таб04_30[[#This Row],[Заказ]]</f>
        <v>0</v>
      </c>
      <c r="J46" s="18" t="s">
        <v>10644</v>
      </c>
      <c r="K46" s="73" t="str">
        <f t="shared" si="0"/>
        <v/>
      </c>
    </row>
    <row r="47" spans="2:11" ht="15.6" x14ac:dyDescent="0.3">
      <c r="B47" s="13" t="s">
        <v>7521</v>
      </c>
      <c r="C47" s="14" t="s">
        <v>7522</v>
      </c>
      <c r="D47" s="37" t="s">
        <v>10060</v>
      </c>
      <c r="E47" s="13" t="s">
        <v>16</v>
      </c>
      <c r="F47" s="27">
        <v>1</v>
      </c>
      <c r="G47" s="35">
        <v>40.28</v>
      </c>
      <c r="H47" s="13"/>
      <c r="I47" s="38">
        <f>Таб04_30[[#This Row],[Цена]]*Таб04_30[[#This Row],[Заказ]]</f>
        <v>0</v>
      </c>
      <c r="J47" s="18" t="s">
        <v>10644</v>
      </c>
      <c r="K47" s="73" t="str">
        <f t="shared" si="0"/>
        <v/>
      </c>
    </row>
    <row r="48" spans="2:11" ht="15.6" x14ac:dyDescent="0.3">
      <c r="B48" s="13" t="s">
        <v>7523</v>
      </c>
      <c r="C48" s="14" t="s">
        <v>7524</v>
      </c>
      <c r="D48" s="37" t="s">
        <v>10133</v>
      </c>
      <c r="E48" s="13" t="s">
        <v>16</v>
      </c>
      <c r="F48" s="27">
        <v>1</v>
      </c>
      <c r="G48" s="35">
        <v>38.21</v>
      </c>
      <c r="H48" s="13"/>
      <c r="I48" s="38">
        <f>Таб04_30[[#This Row],[Цена]]*Таб04_30[[#This Row],[Заказ]]</f>
        <v>0</v>
      </c>
      <c r="J48" s="18" t="s">
        <v>10644</v>
      </c>
      <c r="K48" s="73" t="str">
        <f t="shared" si="0"/>
        <v/>
      </c>
    </row>
    <row r="49" spans="2:11" ht="15.6" x14ac:dyDescent="0.3">
      <c r="B49" s="13" t="s">
        <v>7525</v>
      </c>
      <c r="C49" s="14" t="s">
        <v>7526</v>
      </c>
      <c r="D49" s="37" t="s">
        <v>10133</v>
      </c>
      <c r="E49" s="13" t="s">
        <v>16</v>
      </c>
      <c r="F49" s="27">
        <v>1</v>
      </c>
      <c r="G49" s="35">
        <v>35.29</v>
      </c>
      <c r="H49" s="13"/>
      <c r="I49" s="38">
        <f>Таб04_30[[#This Row],[Цена]]*Таб04_30[[#This Row],[Заказ]]</f>
        <v>0</v>
      </c>
      <c r="J49" s="18" t="s">
        <v>10644</v>
      </c>
      <c r="K49" s="73" t="str">
        <f t="shared" si="0"/>
        <v/>
      </c>
    </row>
    <row r="50" spans="2:11" ht="15.6" x14ac:dyDescent="0.3">
      <c r="B50" s="13" t="s">
        <v>7527</v>
      </c>
      <c r="C50" s="14" t="s">
        <v>7528</v>
      </c>
      <c r="D50" s="37" t="s">
        <v>10551</v>
      </c>
      <c r="E50" s="13" t="s">
        <v>16</v>
      </c>
      <c r="F50" s="27">
        <v>1</v>
      </c>
      <c r="G50" s="35">
        <v>41.53</v>
      </c>
      <c r="H50" s="13"/>
      <c r="I50" s="38">
        <f>Таб04_30[[#This Row],[Цена]]*Таб04_30[[#This Row],[Заказ]]</f>
        <v>0</v>
      </c>
      <c r="J50" s="18" t="s">
        <v>10644</v>
      </c>
      <c r="K50" s="73" t="str">
        <f t="shared" si="0"/>
        <v/>
      </c>
    </row>
    <row r="51" spans="2:11" ht="15.6" x14ac:dyDescent="0.3">
      <c r="B51" s="13" t="s">
        <v>7529</v>
      </c>
      <c r="C51" s="14" t="s">
        <v>7530</v>
      </c>
      <c r="D51" s="37" t="s">
        <v>10060</v>
      </c>
      <c r="E51" s="13" t="s">
        <v>16</v>
      </c>
      <c r="F51" s="27">
        <v>1</v>
      </c>
      <c r="G51" s="35">
        <v>42.78</v>
      </c>
      <c r="H51" s="13"/>
      <c r="I51" s="38">
        <f>Таб04_30[[#This Row],[Цена]]*Таб04_30[[#This Row],[Заказ]]</f>
        <v>0</v>
      </c>
      <c r="J51" s="18" t="s">
        <v>10644</v>
      </c>
      <c r="K51" s="73" t="str">
        <f t="shared" si="0"/>
        <v/>
      </c>
    </row>
    <row r="52" spans="2:11" ht="15.6" x14ac:dyDescent="0.3">
      <c r="B52" s="13" t="s">
        <v>7531</v>
      </c>
      <c r="C52" s="14" t="s">
        <v>7532</v>
      </c>
      <c r="D52" s="37" t="s">
        <v>10133</v>
      </c>
      <c r="E52" s="13" t="s">
        <v>16</v>
      </c>
      <c r="F52" s="27">
        <v>1</v>
      </c>
      <c r="G52" s="35">
        <v>38.21</v>
      </c>
      <c r="H52" s="13"/>
      <c r="I52" s="38">
        <f>Таб04_30[[#This Row],[Цена]]*Таб04_30[[#This Row],[Заказ]]</f>
        <v>0</v>
      </c>
      <c r="J52" s="18" t="s">
        <v>10644</v>
      </c>
      <c r="K52" s="73" t="str">
        <f t="shared" si="0"/>
        <v/>
      </c>
    </row>
    <row r="53" spans="2:11" ht="15.6" x14ac:dyDescent="0.3">
      <c r="B53" s="13" t="s">
        <v>7537</v>
      </c>
      <c r="C53" s="14" t="s">
        <v>7538</v>
      </c>
      <c r="D53" s="37" t="s">
        <v>10133</v>
      </c>
      <c r="E53" s="13" t="s">
        <v>16</v>
      </c>
      <c r="F53" s="27">
        <v>1</v>
      </c>
      <c r="G53" s="35">
        <v>36.96</v>
      </c>
      <c r="H53" s="13"/>
      <c r="I53" s="38">
        <f>Таб04_30[[#This Row],[Цена]]*Таб04_30[[#This Row],[Заказ]]</f>
        <v>0</v>
      </c>
      <c r="J53" s="18" t="s">
        <v>10644</v>
      </c>
      <c r="K53" s="73" t="str">
        <f t="shared" si="0"/>
        <v/>
      </c>
    </row>
    <row r="54" spans="2:11" ht="15.6" x14ac:dyDescent="0.3">
      <c r="B54" s="13" t="s">
        <v>7539</v>
      </c>
      <c r="C54" s="14" t="s">
        <v>7540</v>
      </c>
      <c r="D54" s="37" t="s">
        <v>10133</v>
      </c>
      <c r="E54" s="13" t="s">
        <v>16</v>
      </c>
      <c r="F54" s="27">
        <v>1</v>
      </c>
      <c r="G54" s="35">
        <v>38.21</v>
      </c>
      <c r="H54" s="13"/>
      <c r="I54" s="38">
        <f>Таб04_30[[#This Row],[Цена]]*Таб04_30[[#This Row],[Заказ]]</f>
        <v>0</v>
      </c>
      <c r="J54" s="18" t="s">
        <v>10644</v>
      </c>
      <c r="K54" s="73" t="str">
        <f t="shared" si="0"/>
        <v/>
      </c>
    </row>
    <row r="55" spans="2:11" ht="15.6" x14ac:dyDescent="0.3">
      <c r="B55" s="13" t="s">
        <v>7533</v>
      </c>
      <c r="C55" s="14" t="s">
        <v>7534</v>
      </c>
      <c r="D55" s="37" t="s">
        <v>10133</v>
      </c>
      <c r="E55" s="13" t="s">
        <v>16</v>
      </c>
      <c r="F55" s="27">
        <v>1</v>
      </c>
      <c r="G55" s="35">
        <v>35.29</v>
      </c>
      <c r="H55" s="13"/>
      <c r="I55" s="38">
        <f>Таб04_30[[#This Row],[Цена]]*Таб04_30[[#This Row],[Заказ]]</f>
        <v>0</v>
      </c>
      <c r="J55" s="18" t="s">
        <v>10644</v>
      </c>
      <c r="K55" s="73" t="str">
        <f t="shared" si="0"/>
        <v/>
      </c>
    </row>
    <row r="56" spans="2:11" ht="15.6" x14ac:dyDescent="0.3">
      <c r="B56" s="13" t="s">
        <v>7535</v>
      </c>
      <c r="C56" s="14" t="s">
        <v>7536</v>
      </c>
      <c r="D56" s="37" t="s">
        <v>10133</v>
      </c>
      <c r="E56" s="13" t="s">
        <v>16</v>
      </c>
      <c r="F56" s="27">
        <v>1</v>
      </c>
      <c r="G56" s="35">
        <v>36.96</v>
      </c>
      <c r="H56" s="13"/>
      <c r="I56" s="38">
        <f>Таб04_30[[#This Row],[Цена]]*Таб04_30[[#This Row],[Заказ]]</f>
        <v>0</v>
      </c>
      <c r="J56" s="18" t="s">
        <v>10644</v>
      </c>
      <c r="K56" s="73" t="str">
        <f t="shared" si="0"/>
        <v/>
      </c>
    </row>
    <row r="57" spans="2:11" ht="15.6" x14ac:dyDescent="0.3">
      <c r="B57" s="13" t="s">
        <v>7563</v>
      </c>
      <c r="C57" s="14" t="s">
        <v>7564</v>
      </c>
      <c r="D57" s="37" t="s">
        <v>10133</v>
      </c>
      <c r="E57" s="13" t="s">
        <v>16</v>
      </c>
      <c r="F57" s="27">
        <v>1</v>
      </c>
      <c r="G57" s="35">
        <v>39.46</v>
      </c>
      <c r="H57" s="13"/>
      <c r="I57" s="38">
        <f>Таб04_30[[#This Row],[Цена]]*Таб04_30[[#This Row],[Заказ]]</f>
        <v>0</v>
      </c>
      <c r="J57" s="18" t="s">
        <v>10644</v>
      </c>
      <c r="K57" s="73" t="str">
        <f t="shared" si="0"/>
        <v/>
      </c>
    </row>
    <row r="58" spans="2:11" ht="15.6" x14ac:dyDescent="0.3">
      <c r="B58" s="13" t="s">
        <v>7565</v>
      </c>
      <c r="C58" s="14" t="s">
        <v>7566</v>
      </c>
      <c r="D58" s="37" t="s">
        <v>10060</v>
      </c>
      <c r="E58" s="13" t="s">
        <v>16</v>
      </c>
      <c r="F58" s="27">
        <v>1</v>
      </c>
      <c r="G58" s="35">
        <v>44.03</v>
      </c>
      <c r="H58" s="13"/>
      <c r="I58" s="38">
        <f>Таб04_30[[#This Row],[Цена]]*Таб04_30[[#This Row],[Заказ]]</f>
        <v>0</v>
      </c>
      <c r="J58" s="18" t="s">
        <v>10644</v>
      </c>
      <c r="K58" s="73" t="str">
        <f t="shared" si="0"/>
        <v/>
      </c>
    </row>
    <row r="59" spans="2:11" ht="15.6" x14ac:dyDescent="0.3">
      <c r="B59" s="13" t="s">
        <v>7567</v>
      </c>
      <c r="C59" s="14" t="s">
        <v>7568</v>
      </c>
      <c r="D59" s="37" t="s">
        <v>10060</v>
      </c>
      <c r="E59" s="13" t="s">
        <v>16</v>
      </c>
      <c r="F59" s="27">
        <v>1</v>
      </c>
      <c r="G59" s="35">
        <v>46.11</v>
      </c>
      <c r="H59" s="13"/>
      <c r="I59" s="38">
        <f>Таб04_30[[#This Row],[Цена]]*Таб04_30[[#This Row],[Заказ]]</f>
        <v>0</v>
      </c>
      <c r="J59" s="18" t="s">
        <v>10644</v>
      </c>
      <c r="K59" s="73" t="str">
        <f t="shared" si="0"/>
        <v/>
      </c>
    </row>
    <row r="60" spans="2:11" ht="15.6" x14ac:dyDescent="0.3">
      <c r="B60" s="13" t="s">
        <v>7569</v>
      </c>
      <c r="C60" s="14" t="s">
        <v>7570</v>
      </c>
      <c r="D60" s="37" t="s">
        <v>10190</v>
      </c>
      <c r="E60" s="13" t="s">
        <v>16</v>
      </c>
      <c r="F60" s="27">
        <v>1</v>
      </c>
      <c r="G60" s="35">
        <v>48.59</v>
      </c>
      <c r="H60" s="13"/>
      <c r="I60" s="38">
        <f>Таб04_30[[#This Row],[Цена]]*Таб04_30[[#This Row],[Заказ]]</f>
        <v>0</v>
      </c>
      <c r="J60" s="18" t="s">
        <v>10644</v>
      </c>
      <c r="K60" s="73" t="str">
        <f t="shared" si="0"/>
        <v/>
      </c>
    </row>
    <row r="61" spans="2:11" ht="15.6" x14ac:dyDescent="0.3">
      <c r="B61" s="13" t="s">
        <v>7571</v>
      </c>
      <c r="C61" s="14" t="s">
        <v>7572</v>
      </c>
      <c r="D61" s="37" t="s">
        <v>10060</v>
      </c>
      <c r="E61" s="13" t="s">
        <v>16</v>
      </c>
      <c r="F61" s="27">
        <v>1</v>
      </c>
      <c r="G61" s="35">
        <v>44.03</v>
      </c>
      <c r="H61" s="13"/>
      <c r="I61" s="38">
        <f>Таб04_30[[#This Row],[Цена]]*Таб04_30[[#This Row],[Заказ]]</f>
        <v>0</v>
      </c>
      <c r="J61" s="18" t="s">
        <v>10644</v>
      </c>
      <c r="K61" s="73" t="str">
        <f t="shared" si="0"/>
        <v/>
      </c>
    </row>
    <row r="62" spans="2:11" ht="15.6" x14ac:dyDescent="0.3">
      <c r="B62" s="13" t="s">
        <v>7573</v>
      </c>
      <c r="C62" s="14" t="s">
        <v>7574</v>
      </c>
      <c r="D62" s="37" t="s">
        <v>10060</v>
      </c>
      <c r="E62" s="13" t="s">
        <v>16</v>
      </c>
      <c r="F62" s="27">
        <v>1</v>
      </c>
      <c r="G62" s="35">
        <v>46.11</v>
      </c>
      <c r="H62" s="13"/>
      <c r="I62" s="38">
        <f>Таб04_30[[#This Row],[Цена]]*Таб04_30[[#This Row],[Заказ]]</f>
        <v>0</v>
      </c>
      <c r="J62" s="18" t="s">
        <v>10644</v>
      </c>
      <c r="K62" s="73" t="str">
        <f t="shared" si="0"/>
        <v/>
      </c>
    </row>
    <row r="63" spans="2:11" ht="15.6" x14ac:dyDescent="0.3">
      <c r="B63" s="13" t="s">
        <v>7575</v>
      </c>
      <c r="C63" s="14" t="s">
        <v>7576</v>
      </c>
      <c r="D63" s="37" t="s">
        <v>10190</v>
      </c>
      <c r="E63" s="13" t="s">
        <v>16</v>
      </c>
      <c r="F63" s="27">
        <v>1</v>
      </c>
      <c r="G63" s="35">
        <v>54.42</v>
      </c>
      <c r="H63" s="13"/>
      <c r="I63" s="38">
        <f>Таб04_30[[#This Row],[Цена]]*Таб04_30[[#This Row],[Заказ]]</f>
        <v>0</v>
      </c>
      <c r="J63" s="18" t="s">
        <v>10644</v>
      </c>
      <c r="K63" s="73" t="str">
        <f t="shared" si="0"/>
        <v/>
      </c>
    </row>
    <row r="64" spans="2:11" ht="15.6" x14ac:dyDescent="0.3">
      <c r="B64" s="13" t="s">
        <v>7549</v>
      </c>
      <c r="C64" s="14" t="s">
        <v>7550</v>
      </c>
      <c r="D64" s="37" t="s">
        <v>10133</v>
      </c>
      <c r="E64" s="13" t="s">
        <v>16</v>
      </c>
      <c r="F64" s="27">
        <v>1</v>
      </c>
      <c r="G64" s="35">
        <v>36.96</v>
      </c>
      <c r="H64" s="13"/>
      <c r="I64" s="38">
        <f>Таб04_30[[#This Row],[Цена]]*Таб04_30[[#This Row],[Заказ]]</f>
        <v>0</v>
      </c>
      <c r="J64" s="18" t="s">
        <v>10644</v>
      </c>
      <c r="K64" s="73" t="str">
        <f t="shared" si="0"/>
        <v/>
      </c>
    </row>
    <row r="65" spans="2:11" ht="15.6" x14ac:dyDescent="0.3">
      <c r="B65" s="13" t="s">
        <v>7551</v>
      </c>
      <c r="C65" s="14" t="s">
        <v>7552</v>
      </c>
      <c r="D65" s="37" t="s">
        <v>10060</v>
      </c>
      <c r="E65" s="13" t="s">
        <v>16</v>
      </c>
      <c r="F65" s="27">
        <v>1</v>
      </c>
      <c r="G65" s="35">
        <v>42.78</v>
      </c>
      <c r="H65" s="13"/>
      <c r="I65" s="38">
        <f>Таб04_30[[#This Row],[Цена]]*Таб04_30[[#This Row],[Заказ]]</f>
        <v>0</v>
      </c>
      <c r="J65" s="18" t="s">
        <v>10644</v>
      </c>
      <c r="K65" s="73" t="str">
        <f t="shared" si="0"/>
        <v/>
      </c>
    </row>
    <row r="66" spans="2:11" ht="15.6" x14ac:dyDescent="0.3">
      <c r="B66" s="13" t="s">
        <v>7553</v>
      </c>
      <c r="C66" s="14" t="s">
        <v>7554</v>
      </c>
      <c r="D66" s="37" t="s">
        <v>10133</v>
      </c>
      <c r="E66" s="13" t="s">
        <v>16</v>
      </c>
      <c r="F66" s="27">
        <v>1</v>
      </c>
      <c r="G66" s="35">
        <v>36.96</v>
      </c>
      <c r="H66" s="13"/>
      <c r="I66" s="38">
        <f>Таб04_30[[#This Row],[Цена]]*Таб04_30[[#This Row],[Заказ]]</f>
        <v>0</v>
      </c>
      <c r="J66" s="18" t="s">
        <v>10644</v>
      </c>
      <c r="K66" s="73" t="str">
        <f t="shared" si="0"/>
        <v/>
      </c>
    </row>
    <row r="67" spans="2:11" ht="15.6" x14ac:dyDescent="0.3">
      <c r="B67" s="13" t="s">
        <v>7555</v>
      </c>
      <c r="C67" s="14" t="s">
        <v>7556</v>
      </c>
      <c r="D67" s="37" t="s">
        <v>10220</v>
      </c>
      <c r="E67" s="13" t="s">
        <v>16</v>
      </c>
      <c r="F67" s="27">
        <v>3</v>
      </c>
      <c r="G67" s="35">
        <v>33.64</v>
      </c>
      <c r="H67" s="13"/>
      <c r="I67" s="38">
        <f>Таб04_30[[#This Row],[Цена]]*Таб04_30[[#This Row],[Заказ]]</f>
        <v>0</v>
      </c>
      <c r="J67" s="18" t="s">
        <v>10644</v>
      </c>
      <c r="K67" s="73" t="str">
        <f t="shared" si="0"/>
        <v/>
      </c>
    </row>
    <row r="68" spans="2:11" ht="15.6" x14ac:dyDescent="0.3">
      <c r="B68" s="13" t="s">
        <v>7557</v>
      </c>
      <c r="C68" s="14" t="s">
        <v>7558</v>
      </c>
      <c r="D68" s="37" t="s">
        <v>10060</v>
      </c>
      <c r="E68" s="13" t="s">
        <v>16</v>
      </c>
      <c r="F68" s="27">
        <v>1</v>
      </c>
      <c r="G68" s="35">
        <v>44.03</v>
      </c>
      <c r="H68" s="13"/>
      <c r="I68" s="38">
        <f>Таб04_30[[#This Row],[Цена]]*Таб04_30[[#This Row],[Заказ]]</f>
        <v>0</v>
      </c>
      <c r="J68" s="18" t="s">
        <v>10644</v>
      </c>
      <c r="K68" s="73" t="str">
        <f t="shared" si="0"/>
        <v/>
      </c>
    </row>
    <row r="69" spans="2:11" ht="15.6" x14ac:dyDescent="0.3">
      <c r="B69" s="13" t="s">
        <v>7559</v>
      </c>
      <c r="C69" s="14" t="s">
        <v>7560</v>
      </c>
      <c r="D69" s="37" t="s">
        <v>10133</v>
      </c>
      <c r="E69" s="13" t="s">
        <v>16</v>
      </c>
      <c r="F69" s="27">
        <v>1</v>
      </c>
      <c r="G69" s="35">
        <v>40.71</v>
      </c>
      <c r="H69" s="13"/>
      <c r="I69" s="38">
        <f>Таб04_30[[#This Row],[Цена]]*Таб04_30[[#This Row],[Заказ]]</f>
        <v>0</v>
      </c>
      <c r="J69" s="18" t="s">
        <v>10644</v>
      </c>
      <c r="K69" s="73" t="str">
        <f t="shared" si="0"/>
        <v/>
      </c>
    </row>
    <row r="70" spans="2:11" ht="15.6" x14ac:dyDescent="0.3">
      <c r="B70" s="13" t="s">
        <v>7561</v>
      </c>
      <c r="C70" s="14" t="s">
        <v>7562</v>
      </c>
      <c r="D70" s="37" t="s">
        <v>10133</v>
      </c>
      <c r="E70" s="13" t="s">
        <v>16</v>
      </c>
      <c r="F70" s="27">
        <v>1</v>
      </c>
      <c r="G70" s="35">
        <v>36.96</v>
      </c>
      <c r="H70" s="13"/>
      <c r="I70" s="38">
        <f>Таб04_30[[#This Row],[Цена]]*Таб04_30[[#This Row],[Заказ]]</f>
        <v>0</v>
      </c>
      <c r="J70" s="18" t="s">
        <v>10644</v>
      </c>
      <c r="K70" s="73" t="str">
        <f t="shared" ref="K70:K133" si="1">IF(AND($K$4&gt;0,$K$4&lt;300),"Минимальный заказ по вкладке 300 евро","")</f>
        <v/>
      </c>
    </row>
    <row r="71" spans="2:11" ht="15.6" x14ac:dyDescent="0.3">
      <c r="B71" s="13" t="s">
        <v>7585</v>
      </c>
      <c r="C71" s="14" t="s">
        <v>7586</v>
      </c>
      <c r="D71" s="37" t="s">
        <v>10133</v>
      </c>
      <c r="E71" s="13" t="s">
        <v>16</v>
      </c>
      <c r="F71" s="27">
        <v>1</v>
      </c>
      <c r="G71" s="35">
        <v>36.96</v>
      </c>
      <c r="H71" s="13"/>
      <c r="I71" s="38">
        <f>Таб04_30[[#This Row],[Цена]]*Таб04_30[[#This Row],[Заказ]]</f>
        <v>0</v>
      </c>
      <c r="J71" s="18" t="s">
        <v>10644</v>
      </c>
      <c r="K71" s="73" t="str">
        <f t="shared" si="1"/>
        <v/>
      </c>
    </row>
    <row r="72" spans="2:11" ht="15.6" x14ac:dyDescent="0.3">
      <c r="B72" s="13" t="s">
        <v>7587</v>
      </c>
      <c r="C72" s="14" t="s">
        <v>7588</v>
      </c>
      <c r="D72" s="37" t="s">
        <v>10133</v>
      </c>
      <c r="E72" s="13" t="s">
        <v>16</v>
      </c>
      <c r="F72" s="27">
        <v>1</v>
      </c>
      <c r="G72" s="35">
        <v>38.21</v>
      </c>
      <c r="H72" s="13"/>
      <c r="I72" s="38">
        <f>Таб04_30[[#This Row],[Цена]]*Таб04_30[[#This Row],[Заказ]]</f>
        <v>0</v>
      </c>
      <c r="J72" s="18" t="s">
        <v>10644</v>
      </c>
      <c r="K72" s="73" t="str">
        <f t="shared" si="1"/>
        <v/>
      </c>
    </row>
    <row r="73" spans="2:11" ht="15.6" x14ac:dyDescent="0.3">
      <c r="B73" s="13" t="s">
        <v>7589</v>
      </c>
      <c r="C73" s="14" t="s">
        <v>7590</v>
      </c>
      <c r="D73" s="37" t="s">
        <v>10060</v>
      </c>
      <c r="E73" s="13" t="s">
        <v>16</v>
      </c>
      <c r="F73" s="27">
        <v>1</v>
      </c>
      <c r="G73" s="35">
        <v>44.03</v>
      </c>
      <c r="H73" s="13"/>
      <c r="I73" s="38">
        <f>Таб04_30[[#This Row],[Цена]]*Таб04_30[[#This Row],[Заказ]]</f>
        <v>0</v>
      </c>
      <c r="J73" s="18" t="s">
        <v>10644</v>
      </c>
      <c r="K73" s="73" t="str">
        <f t="shared" si="1"/>
        <v/>
      </c>
    </row>
    <row r="74" spans="2:11" ht="15.6" x14ac:dyDescent="0.3">
      <c r="B74" s="13" t="s">
        <v>7591</v>
      </c>
      <c r="C74" s="14" t="s">
        <v>7592</v>
      </c>
      <c r="D74" s="37" t="s">
        <v>10133</v>
      </c>
      <c r="E74" s="13" t="s">
        <v>16</v>
      </c>
      <c r="F74" s="27">
        <v>1</v>
      </c>
      <c r="G74" s="35">
        <v>35.29</v>
      </c>
      <c r="H74" s="13"/>
      <c r="I74" s="38">
        <f>Таб04_30[[#This Row],[Цена]]*Таб04_30[[#This Row],[Заказ]]</f>
        <v>0</v>
      </c>
      <c r="J74" s="18" t="s">
        <v>10644</v>
      </c>
      <c r="K74" s="73" t="str">
        <f t="shared" si="1"/>
        <v/>
      </c>
    </row>
    <row r="75" spans="2:11" ht="15.6" x14ac:dyDescent="0.3">
      <c r="B75" s="13" t="s">
        <v>7577</v>
      </c>
      <c r="C75" s="14" t="s">
        <v>7578</v>
      </c>
      <c r="D75" s="37" t="s">
        <v>10133</v>
      </c>
      <c r="E75" s="13" t="s">
        <v>16</v>
      </c>
      <c r="F75" s="27">
        <v>1</v>
      </c>
      <c r="G75" s="35">
        <v>40.71</v>
      </c>
      <c r="H75" s="13"/>
      <c r="I75" s="38">
        <f>Таб04_30[[#This Row],[Цена]]*Таб04_30[[#This Row],[Заказ]]</f>
        <v>0</v>
      </c>
      <c r="J75" s="18" t="s">
        <v>10644</v>
      </c>
      <c r="K75" s="73" t="str">
        <f t="shared" si="1"/>
        <v/>
      </c>
    </row>
    <row r="76" spans="2:11" ht="15.6" x14ac:dyDescent="0.3">
      <c r="B76" s="13" t="s">
        <v>7579</v>
      </c>
      <c r="C76" s="14" t="s">
        <v>7580</v>
      </c>
      <c r="D76" s="37" t="s">
        <v>10133</v>
      </c>
      <c r="E76" s="13" t="s">
        <v>16</v>
      </c>
      <c r="F76" s="27">
        <v>1</v>
      </c>
      <c r="G76" s="35">
        <v>36.96</v>
      </c>
      <c r="H76" s="13"/>
      <c r="I76" s="38">
        <f>Таб04_30[[#This Row],[Цена]]*Таб04_30[[#This Row],[Заказ]]</f>
        <v>0</v>
      </c>
      <c r="J76" s="18" t="s">
        <v>10644</v>
      </c>
      <c r="K76" s="73" t="str">
        <f t="shared" si="1"/>
        <v/>
      </c>
    </row>
    <row r="77" spans="2:11" ht="15.6" x14ac:dyDescent="0.3">
      <c r="B77" s="13" t="s">
        <v>7581</v>
      </c>
      <c r="C77" s="14" t="s">
        <v>7582</v>
      </c>
      <c r="D77" s="37" t="s">
        <v>10060</v>
      </c>
      <c r="E77" s="13" t="s">
        <v>16</v>
      </c>
      <c r="F77" s="27">
        <v>1</v>
      </c>
      <c r="G77" s="35">
        <v>40.28</v>
      </c>
      <c r="H77" s="13"/>
      <c r="I77" s="38">
        <f>Таб04_30[[#This Row],[Цена]]*Таб04_30[[#This Row],[Заказ]]</f>
        <v>0</v>
      </c>
      <c r="J77" s="18" t="s">
        <v>10644</v>
      </c>
      <c r="K77" s="73" t="str">
        <f t="shared" si="1"/>
        <v/>
      </c>
    </row>
    <row r="78" spans="2:11" ht="15.6" x14ac:dyDescent="0.3">
      <c r="B78" s="13" t="s">
        <v>7583</v>
      </c>
      <c r="C78" s="14" t="s">
        <v>7584</v>
      </c>
      <c r="D78" s="37" t="s">
        <v>10133</v>
      </c>
      <c r="E78" s="13" t="s">
        <v>16</v>
      </c>
      <c r="F78" s="27">
        <v>1</v>
      </c>
      <c r="G78" s="35">
        <v>36.96</v>
      </c>
      <c r="H78" s="13"/>
      <c r="I78" s="38">
        <f>Таб04_30[[#This Row],[Цена]]*Таб04_30[[#This Row],[Заказ]]</f>
        <v>0</v>
      </c>
      <c r="J78" s="18" t="s">
        <v>10644</v>
      </c>
      <c r="K78" s="73" t="str">
        <f t="shared" si="1"/>
        <v/>
      </c>
    </row>
    <row r="79" spans="2:11" ht="15.6" x14ac:dyDescent="0.3">
      <c r="B79" s="13" t="s">
        <v>7495</v>
      </c>
      <c r="C79" s="14" t="s">
        <v>7496</v>
      </c>
      <c r="D79" s="37" t="s">
        <v>10133</v>
      </c>
      <c r="E79" s="13" t="s">
        <v>16</v>
      </c>
      <c r="F79" s="27">
        <v>1</v>
      </c>
      <c r="G79" s="35">
        <v>36.96</v>
      </c>
      <c r="H79" s="13"/>
      <c r="I79" s="38">
        <f>Таб04_30[[#This Row],[Цена]]*Таб04_30[[#This Row],[Заказ]]</f>
        <v>0</v>
      </c>
      <c r="J79" s="18" t="s">
        <v>10644</v>
      </c>
      <c r="K79" s="73" t="str">
        <f t="shared" si="1"/>
        <v/>
      </c>
    </row>
    <row r="80" spans="2:11" ht="15.6" x14ac:dyDescent="0.3">
      <c r="B80" s="13" t="s">
        <v>7493</v>
      </c>
      <c r="C80" s="14" t="s">
        <v>7494</v>
      </c>
      <c r="D80" s="37" t="s">
        <v>10133</v>
      </c>
      <c r="E80" s="13" t="s">
        <v>16</v>
      </c>
      <c r="F80" s="27">
        <v>1</v>
      </c>
      <c r="G80" s="35">
        <v>34.04</v>
      </c>
      <c r="H80" s="13"/>
      <c r="I80" s="38">
        <f>Таб04_30[[#This Row],[Цена]]*Таб04_30[[#This Row],[Заказ]]</f>
        <v>0</v>
      </c>
      <c r="J80" s="18" t="s">
        <v>10644</v>
      </c>
      <c r="K80" s="73" t="str">
        <f t="shared" si="1"/>
        <v/>
      </c>
    </row>
    <row r="81" spans="2:11" ht="15.6" x14ac:dyDescent="0.3">
      <c r="B81" s="13" t="s">
        <v>7473</v>
      </c>
      <c r="C81" s="14" t="s">
        <v>7474</v>
      </c>
      <c r="D81" s="37" t="s">
        <v>10133</v>
      </c>
      <c r="E81" s="13" t="s">
        <v>16</v>
      </c>
      <c r="F81" s="27">
        <v>1</v>
      </c>
      <c r="G81" s="35">
        <v>36.96</v>
      </c>
      <c r="H81" s="13"/>
      <c r="I81" s="38">
        <f>Таб04_30[[#This Row],[Цена]]*Таб04_30[[#This Row],[Заказ]]</f>
        <v>0</v>
      </c>
      <c r="J81" s="18" t="s">
        <v>10644</v>
      </c>
      <c r="K81" s="73" t="str">
        <f t="shared" si="1"/>
        <v/>
      </c>
    </row>
    <row r="82" spans="2:11" ht="15.6" x14ac:dyDescent="0.3">
      <c r="B82" s="13" t="s">
        <v>7475</v>
      </c>
      <c r="C82" s="14" t="s">
        <v>7476</v>
      </c>
      <c r="D82" s="37" t="s">
        <v>10133</v>
      </c>
      <c r="E82" s="13" t="s">
        <v>16</v>
      </c>
      <c r="F82" s="27">
        <v>1</v>
      </c>
      <c r="G82" s="35">
        <v>43.63</v>
      </c>
      <c r="H82" s="13"/>
      <c r="I82" s="38">
        <f>Таб04_30[[#This Row],[Цена]]*Таб04_30[[#This Row],[Заказ]]</f>
        <v>0</v>
      </c>
      <c r="J82" s="18" t="s">
        <v>10644</v>
      </c>
      <c r="K82" s="73" t="str">
        <f t="shared" si="1"/>
        <v/>
      </c>
    </row>
    <row r="83" spans="2:11" ht="15.6" x14ac:dyDescent="0.3">
      <c r="B83" s="13" t="s">
        <v>7477</v>
      </c>
      <c r="C83" s="14" t="s">
        <v>7478</v>
      </c>
      <c r="D83" s="37" t="s">
        <v>10133</v>
      </c>
      <c r="E83" s="13" t="s">
        <v>16</v>
      </c>
      <c r="F83" s="27">
        <v>1</v>
      </c>
      <c r="G83" s="35">
        <v>36.96</v>
      </c>
      <c r="H83" s="13"/>
      <c r="I83" s="38">
        <f>Таб04_30[[#This Row],[Цена]]*Таб04_30[[#This Row],[Заказ]]</f>
        <v>0</v>
      </c>
      <c r="J83" s="18" t="s">
        <v>10644</v>
      </c>
      <c r="K83" s="73" t="str">
        <f t="shared" si="1"/>
        <v/>
      </c>
    </row>
    <row r="84" spans="2:11" ht="15.6" x14ac:dyDescent="0.3">
      <c r="B84" s="13" t="s">
        <v>7479</v>
      </c>
      <c r="C84" s="14" t="s">
        <v>7480</v>
      </c>
      <c r="D84" s="37" t="s">
        <v>10133</v>
      </c>
      <c r="E84" s="13" t="s">
        <v>16</v>
      </c>
      <c r="F84" s="27">
        <v>1</v>
      </c>
      <c r="G84" s="35">
        <v>36.96</v>
      </c>
      <c r="H84" s="13"/>
      <c r="I84" s="38">
        <f>Таб04_30[[#This Row],[Цена]]*Таб04_30[[#This Row],[Заказ]]</f>
        <v>0</v>
      </c>
      <c r="J84" s="18" t="s">
        <v>10644</v>
      </c>
      <c r="K84" s="73" t="str">
        <f t="shared" si="1"/>
        <v/>
      </c>
    </row>
    <row r="85" spans="2:11" ht="15.6" x14ac:dyDescent="0.3">
      <c r="B85" s="13" t="s">
        <v>7481</v>
      </c>
      <c r="C85" s="14" t="s">
        <v>7482</v>
      </c>
      <c r="D85" s="37" t="s">
        <v>10133</v>
      </c>
      <c r="E85" s="13" t="s">
        <v>16</v>
      </c>
      <c r="F85" s="27">
        <v>1</v>
      </c>
      <c r="G85" s="35">
        <v>42.79</v>
      </c>
      <c r="H85" s="13"/>
      <c r="I85" s="38">
        <f>Таб04_30[[#This Row],[Цена]]*Таб04_30[[#This Row],[Заказ]]</f>
        <v>0</v>
      </c>
      <c r="J85" s="18" t="s">
        <v>10644</v>
      </c>
      <c r="K85" s="73" t="str">
        <f t="shared" si="1"/>
        <v/>
      </c>
    </row>
    <row r="86" spans="2:11" ht="15.6" x14ac:dyDescent="0.3">
      <c r="B86" s="13" t="s">
        <v>7483</v>
      </c>
      <c r="C86" s="14" t="s">
        <v>7484</v>
      </c>
      <c r="D86" s="37" t="s">
        <v>10133</v>
      </c>
      <c r="E86" s="13" t="s">
        <v>16</v>
      </c>
      <c r="F86" s="27">
        <v>1</v>
      </c>
      <c r="G86" s="35">
        <v>44.88</v>
      </c>
      <c r="H86" s="13"/>
      <c r="I86" s="38">
        <f>Таб04_30[[#This Row],[Цена]]*Таб04_30[[#This Row],[Заказ]]</f>
        <v>0</v>
      </c>
      <c r="J86" s="18" t="s">
        <v>10644</v>
      </c>
      <c r="K86" s="73" t="str">
        <f t="shared" si="1"/>
        <v/>
      </c>
    </row>
    <row r="87" spans="2:11" ht="15.6" x14ac:dyDescent="0.3">
      <c r="B87" s="13" t="s">
        <v>7485</v>
      </c>
      <c r="C87" s="14" t="s">
        <v>7486</v>
      </c>
      <c r="D87" s="37" t="s">
        <v>10133</v>
      </c>
      <c r="E87" s="13" t="s">
        <v>16</v>
      </c>
      <c r="F87" s="27">
        <v>1</v>
      </c>
      <c r="G87" s="35">
        <v>46.54</v>
      </c>
      <c r="H87" s="13"/>
      <c r="I87" s="38">
        <f>Таб04_30[[#This Row],[Цена]]*Таб04_30[[#This Row],[Заказ]]</f>
        <v>0</v>
      </c>
      <c r="J87" s="18" t="s">
        <v>10644</v>
      </c>
      <c r="K87" s="73" t="str">
        <f t="shared" si="1"/>
        <v/>
      </c>
    </row>
    <row r="88" spans="2:11" ht="15.6" x14ac:dyDescent="0.3">
      <c r="B88" s="13" t="s">
        <v>7487</v>
      </c>
      <c r="C88" s="14" t="s">
        <v>7488</v>
      </c>
      <c r="D88" s="37" t="s">
        <v>10133</v>
      </c>
      <c r="E88" s="13" t="s">
        <v>16</v>
      </c>
      <c r="F88" s="27">
        <v>1</v>
      </c>
      <c r="G88" s="35">
        <v>38.21</v>
      </c>
      <c r="H88" s="13"/>
      <c r="I88" s="38">
        <f>Таб04_30[[#This Row],[Цена]]*Таб04_30[[#This Row],[Заказ]]</f>
        <v>0</v>
      </c>
      <c r="J88" s="18" t="s">
        <v>10644</v>
      </c>
      <c r="K88" s="73" t="str">
        <f t="shared" si="1"/>
        <v/>
      </c>
    </row>
    <row r="89" spans="2:11" ht="15.6" x14ac:dyDescent="0.3">
      <c r="B89" s="13" t="s">
        <v>7489</v>
      </c>
      <c r="C89" s="14" t="s">
        <v>7490</v>
      </c>
      <c r="D89" s="37" t="s">
        <v>10133</v>
      </c>
      <c r="E89" s="13" t="s">
        <v>16</v>
      </c>
      <c r="F89" s="27">
        <v>1</v>
      </c>
      <c r="G89" s="35">
        <v>40.71</v>
      </c>
      <c r="H89" s="13"/>
      <c r="I89" s="38">
        <f>Таб04_30[[#This Row],[Цена]]*Таб04_30[[#This Row],[Заказ]]</f>
        <v>0</v>
      </c>
      <c r="J89" s="18" t="s">
        <v>10644</v>
      </c>
      <c r="K89" s="73" t="str">
        <f t="shared" si="1"/>
        <v/>
      </c>
    </row>
    <row r="90" spans="2:11" ht="15.6" x14ac:dyDescent="0.3">
      <c r="B90" s="13" t="s">
        <v>7491</v>
      </c>
      <c r="C90" s="14" t="s">
        <v>7492</v>
      </c>
      <c r="D90" s="37" t="s">
        <v>10220</v>
      </c>
      <c r="E90" s="13" t="s">
        <v>16</v>
      </c>
      <c r="F90" s="27">
        <v>3</v>
      </c>
      <c r="G90" s="35">
        <v>27.81</v>
      </c>
      <c r="H90" s="13"/>
      <c r="I90" s="38">
        <f>Таб04_30[[#This Row],[Цена]]*Таб04_30[[#This Row],[Заказ]]</f>
        <v>0</v>
      </c>
      <c r="J90" s="18" t="s">
        <v>10644</v>
      </c>
      <c r="K90" s="73" t="str">
        <f t="shared" si="1"/>
        <v/>
      </c>
    </row>
    <row r="91" spans="2:11" ht="15.6" x14ac:dyDescent="0.3">
      <c r="B91" s="13" t="s">
        <v>7471</v>
      </c>
      <c r="C91" s="14" t="s">
        <v>7472</v>
      </c>
      <c r="D91" s="37" t="s">
        <v>10133</v>
      </c>
      <c r="E91" s="13" t="s">
        <v>16</v>
      </c>
      <c r="F91" s="27">
        <v>1</v>
      </c>
      <c r="G91" s="35">
        <v>36.96</v>
      </c>
      <c r="H91" s="13"/>
      <c r="I91" s="38">
        <f>Таб04_30[[#This Row],[Цена]]*Таб04_30[[#This Row],[Заказ]]</f>
        <v>0</v>
      </c>
      <c r="J91" s="18" t="s">
        <v>10644</v>
      </c>
      <c r="K91" s="73" t="str">
        <f t="shared" si="1"/>
        <v/>
      </c>
    </row>
    <row r="92" spans="2:11" ht="15.6" x14ac:dyDescent="0.3">
      <c r="B92" s="13" t="s">
        <v>7645</v>
      </c>
      <c r="C92" s="14" t="s">
        <v>7646</v>
      </c>
      <c r="D92" s="37" t="s">
        <v>10133</v>
      </c>
      <c r="E92" s="13" t="s">
        <v>16</v>
      </c>
      <c r="F92" s="27">
        <v>1</v>
      </c>
      <c r="G92" s="35">
        <v>28.21</v>
      </c>
      <c r="H92" s="13"/>
      <c r="I92" s="38">
        <f>Таб04_30[[#This Row],[Цена]]*Таб04_30[[#This Row],[Заказ]]</f>
        <v>0</v>
      </c>
      <c r="J92" s="18" t="s">
        <v>10644</v>
      </c>
      <c r="K92" s="73" t="str">
        <f t="shared" si="1"/>
        <v/>
      </c>
    </row>
    <row r="93" spans="2:11" ht="15.6" x14ac:dyDescent="0.3">
      <c r="B93" s="13" t="s">
        <v>7647</v>
      </c>
      <c r="C93" s="14" t="s">
        <v>7648</v>
      </c>
      <c r="D93" s="37" t="s">
        <v>10133</v>
      </c>
      <c r="E93" s="13" t="s">
        <v>16</v>
      </c>
      <c r="F93" s="27">
        <v>1</v>
      </c>
      <c r="G93" s="35">
        <v>31.13</v>
      </c>
      <c r="H93" s="13"/>
      <c r="I93" s="38">
        <f>Таб04_30[[#This Row],[Цена]]*Таб04_30[[#This Row],[Заказ]]</f>
        <v>0</v>
      </c>
      <c r="J93" s="18" t="s">
        <v>10644</v>
      </c>
      <c r="K93" s="73" t="str">
        <f t="shared" si="1"/>
        <v/>
      </c>
    </row>
    <row r="94" spans="2:11" ht="15.6" x14ac:dyDescent="0.3">
      <c r="B94" s="13" t="s">
        <v>7697</v>
      </c>
      <c r="C94" s="14" t="s">
        <v>7698</v>
      </c>
      <c r="D94" s="37" t="s">
        <v>10133</v>
      </c>
      <c r="E94" s="13" t="s">
        <v>16</v>
      </c>
      <c r="F94" s="27">
        <v>1</v>
      </c>
      <c r="G94" s="35">
        <v>32.79</v>
      </c>
      <c r="H94" s="13"/>
      <c r="I94" s="38">
        <f>Таб04_30[[#This Row],[Цена]]*Таб04_30[[#This Row],[Заказ]]</f>
        <v>0</v>
      </c>
      <c r="J94" s="18" t="s">
        <v>10644</v>
      </c>
      <c r="K94" s="73" t="str">
        <f t="shared" si="1"/>
        <v/>
      </c>
    </row>
    <row r="95" spans="2:11" ht="15.6" x14ac:dyDescent="0.3">
      <c r="B95" s="13" t="s">
        <v>7699</v>
      </c>
      <c r="C95" s="14" t="s">
        <v>7700</v>
      </c>
      <c r="D95" s="37" t="s">
        <v>10060</v>
      </c>
      <c r="E95" s="13" t="s">
        <v>16</v>
      </c>
      <c r="F95" s="27">
        <v>1</v>
      </c>
      <c r="G95" s="35">
        <v>36.119999999999997</v>
      </c>
      <c r="H95" s="13"/>
      <c r="I95" s="38">
        <f>Таб04_30[[#This Row],[Цена]]*Таб04_30[[#This Row],[Заказ]]</f>
        <v>0</v>
      </c>
      <c r="J95" s="18" t="s">
        <v>10644</v>
      </c>
      <c r="K95" s="73" t="str">
        <f t="shared" si="1"/>
        <v/>
      </c>
    </row>
    <row r="96" spans="2:11" ht="15.6" x14ac:dyDescent="0.3">
      <c r="B96" s="13" t="s">
        <v>7701</v>
      </c>
      <c r="C96" s="14" t="s">
        <v>7702</v>
      </c>
      <c r="D96" s="37" t="s">
        <v>10060</v>
      </c>
      <c r="E96" s="13" t="s">
        <v>16</v>
      </c>
      <c r="F96" s="27">
        <v>1</v>
      </c>
      <c r="G96" s="35">
        <v>36.119999999999997</v>
      </c>
      <c r="H96" s="13"/>
      <c r="I96" s="38">
        <f>Таб04_30[[#This Row],[Цена]]*Таб04_30[[#This Row],[Заказ]]</f>
        <v>0</v>
      </c>
      <c r="J96" s="18" t="s">
        <v>10644</v>
      </c>
      <c r="K96" s="73" t="str">
        <f t="shared" si="1"/>
        <v/>
      </c>
    </row>
    <row r="97" spans="2:11" ht="15.6" x14ac:dyDescent="0.3">
      <c r="B97" s="13" t="s">
        <v>7703</v>
      </c>
      <c r="C97" s="14" t="s">
        <v>7704</v>
      </c>
      <c r="D97" s="37" t="s">
        <v>10551</v>
      </c>
      <c r="E97" s="13" t="s">
        <v>16</v>
      </c>
      <c r="F97" s="27">
        <v>1</v>
      </c>
      <c r="G97" s="35">
        <v>34.450000000000003</v>
      </c>
      <c r="H97" s="13"/>
      <c r="I97" s="38">
        <f>Таб04_30[[#This Row],[Цена]]*Таб04_30[[#This Row],[Заказ]]</f>
        <v>0</v>
      </c>
      <c r="J97" s="18" t="s">
        <v>10644</v>
      </c>
      <c r="K97" s="73" t="str">
        <f t="shared" si="1"/>
        <v/>
      </c>
    </row>
    <row r="98" spans="2:11" ht="15.6" x14ac:dyDescent="0.3">
      <c r="B98" s="13" t="s">
        <v>7705</v>
      </c>
      <c r="C98" s="14" t="s">
        <v>7706</v>
      </c>
      <c r="D98" s="37" t="s">
        <v>10133</v>
      </c>
      <c r="E98" s="13" t="s">
        <v>16</v>
      </c>
      <c r="F98" s="27">
        <v>1</v>
      </c>
      <c r="G98" s="35">
        <v>32.79</v>
      </c>
      <c r="H98" s="13"/>
      <c r="I98" s="38">
        <f>Таб04_30[[#This Row],[Цена]]*Таб04_30[[#This Row],[Заказ]]</f>
        <v>0</v>
      </c>
      <c r="J98" s="18" t="s">
        <v>10644</v>
      </c>
      <c r="K98" s="73" t="str">
        <f t="shared" si="1"/>
        <v/>
      </c>
    </row>
    <row r="99" spans="2:11" ht="15.6" x14ac:dyDescent="0.3">
      <c r="B99" s="13" t="s">
        <v>7707</v>
      </c>
      <c r="C99" s="14" t="s">
        <v>7708</v>
      </c>
      <c r="D99" s="37" t="s">
        <v>10060</v>
      </c>
      <c r="E99" s="13" t="s">
        <v>16</v>
      </c>
      <c r="F99" s="27">
        <v>1</v>
      </c>
      <c r="G99" s="35">
        <v>36.119999999999997</v>
      </c>
      <c r="H99" s="13"/>
      <c r="I99" s="38">
        <f>Таб04_30[[#This Row],[Цена]]*Таб04_30[[#This Row],[Заказ]]</f>
        <v>0</v>
      </c>
      <c r="J99" s="18" t="s">
        <v>10644</v>
      </c>
      <c r="K99" s="73" t="str">
        <f t="shared" si="1"/>
        <v/>
      </c>
    </row>
    <row r="100" spans="2:11" ht="15.6" x14ac:dyDescent="0.3">
      <c r="B100" s="13" t="s">
        <v>7709</v>
      </c>
      <c r="C100" s="14" t="s">
        <v>7710</v>
      </c>
      <c r="D100" s="37" t="s">
        <v>10133</v>
      </c>
      <c r="E100" s="13" t="s">
        <v>16</v>
      </c>
      <c r="F100" s="27">
        <v>1</v>
      </c>
      <c r="G100" s="35">
        <v>31.13</v>
      </c>
      <c r="H100" s="13"/>
      <c r="I100" s="38">
        <f>Таб04_30[[#This Row],[Цена]]*Таб04_30[[#This Row],[Заказ]]</f>
        <v>0</v>
      </c>
      <c r="J100" s="18" t="s">
        <v>10644</v>
      </c>
      <c r="K100" s="73" t="str">
        <f t="shared" si="1"/>
        <v/>
      </c>
    </row>
    <row r="101" spans="2:11" ht="15.6" x14ac:dyDescent="0.3">
      <c r="B101" s="13" t="s">
        <v>7711</v>
      </c>
      <c r="C101" s="14" t="s">
        <v>7712</v>
      </c>
      <c r="D101" s="37" t="s">
        <v>10551</v>
      </c>
      <c r="E101" s="13" t="s">
        <v>16</v>
      </c>
      <c r="F101" s="27">
        <v>1</v>
      </c>
      <c r="G101" s="35">
        <v>40.28</v>
      </c>
      <c r="H101" s="13"/>
      <c r="I101" s="38">
        <f>Таб04_30[[#This Row],[Цена]]*Таб04_30[[#This Row],[Заказ]]</f>
        <v>0</v>
      </c>
      <c r="J101" s="18" t="s">
        <v>10644</v>
      </c>
      <c r="K101" s="73" t="str">
        <f t="shared" si="1"/>
        <v/>
      </c>
    </row>
    <row r="102" spans="2:11" ht="15.6" x14ac:dyDescent="0.3">
      <c r="B102" s="13" t="s">
        <v>7877</v>
      </c>
      <c r="C102" s="14" t="s">
        <v>7878</v>
      </c>
      <c r="D102" s="37" t="s">
        <v>10060</v>
      </c>
      <c r="E102" s="13" t="s">
        <v>16</v>
      </c>
      <c r="F102" s="27">
        <v>1</v>
      </c>
      <c r="G102" s="35">
        <v>38.619999999999997</v>
      </c>
      <c r="H102" s="13"/>
      <c r="I102" s="38">
        <f>Таб04_30[[#This Row],[Цена]]*Таб04_30[[#This Row],[Заказ]]</f>
        <v>0</v>
      </c>
      <c r="J102" s="18" t="s">
        <v>10644</v>
      </c>
      <c r="K102" s="73" t="str">
        <f t="shared" si="1"/>
        <v/>
      </c>
    </row>
    <row r="103" spans="2:11" ht="15.6" x14ac:dyDescent="0.3">
      <c r="B103" s="13" t="s">
        <v>7879</v>
      </c>
      <c r="C103" s="14" t="s">
        <v>7880</v>
      </c>
      <c r="D103" s="37" t="s">
        <v>10133</v>
      </c>
      <c r="E103" s="13" t="s">
        <v>16</v>
      </c>
      <c r="F103" s="27">
        <v>1</v>
      </c>
      <c r="G103" s="35">
        <v>35.29</v>
      </c>
      <c r="H103" s="13"/>
      <c r="I103" s="38">
        <f>Таб04_30[[#This Row],[Цена]]*Таб04_30[[#This Row],[Заказ]]</f>
        <v>0</v>
      </c>
      <c r="J103" s="18" t="s">
        <v>10644</v>
      </c>
      <c r="K103" s="73" t="str">
        <f t="shared" si="1"/>
        <v/>
      </c>
    </row>
    <row r="104" spans="2:11" ht="15.6" x14ac:dyDescent="0.3">
      <c r="B104" s="13" t="s">
        <v>7881</v>
      </c>
      <c r="C104" s="14" t="s">
        <v>7882</v>
      </c>
      <c r="D104" s="37" t="s">
        <v>10060</v>
      </c>
      <c r="E104" s="13" t="s">
        <v>16</v>
      </c>
      <c r="F104" s="27">
        <v>1</v>
      </c>
      <c r="G104" s="35">
        <v>44.03</v>
      </c>
      <c r="H104" s="13"/>
      <c r="I104" s="38">
        <f>Таб04_30[[#This Row],[Цена]]*Таб04_30[[#This Row],[Заказ]]</f>
        <v>0</v>
      </c>
      <c r="J104" s="18" t="s">
        <v>10644</v>
      </c>
      <c r="K104" s="73" t="str">
        <f t="shared" si="1"/>
        <v/>
      </c>
    </row>
    <row r="105" spans="2:11" ht="15.6" x14ac:dyDescent="0.3">
      <c r="B105" s="13" t="s">
        <v>7885</v>
      </c>
      <c r="C105" s="14" t="s">
        <v>7886</v>
      </c>
      <c r="D105" s="37" t="s">
        <v>10060</v>
      </c>
      <c r="E105" s="13" t="s">
        <v>16</v>
      </c>
      <c r="F105" s="27">
        <v>1</v>
      </c>
      <c r="G105" s="35">
        <v>49.86</v>
      </c>
      <c r="H105" s="13"/>
      <c r="I105" s="38">
        <f>Таб04_30[[#This Row],[Цена]]*Таб04_30[[#This Row],[Заказ]]</f>
        <v>0</v>
      </c>
      <c r="J105" s="18" t="s">
        <v>10644</v>
      </c>
      <c r="K105" s="73" t="str">
        <f t="shared" si="1"/>
        <v/>
      </c>
    </row>
    <row r="106" spans="2:11" ht="15.6" x14ac:dyDescent="0.3">
      <c r="B106" s="13" t="s">
        <v>7883</v>
      </c>
      <c r="C106" s="14" t="s">
        <v>7884</v>
      </c>
      <c r="D106" s="37" t="s">
        <v>10552</v>
      </c>
      <c r="E106" s="13" t="s">
        <v>16</v>
      </c>
      <c r="F106" s="27">
        <v>1</v>
      </c>
      <c r="G106" s="35">
        <v>56.5</v>
      </c>
      <c r="H106" s="13"/>
      <c r="I106" s="38">
        <f>Таб04_30[[#This Row],[Цена]]*Таб04_30[[#This Row],[Заказ]]</f>
        <v>0</v>
      </c>
      <c r="J106" s="18" t="s">
        <v>10644</v>
      </c>
      <c r="K106" s="73" t="str">
        <f t="shared" si="1"/>
        <v/>
      </c>
    </row>
    <row r="107" spans="2:11" ht="15.6" x14ac:dyDescent="0.3">
      <c r="B107" s="13" t="s">
        <v>7887</v>
      </c>
      <c r="C107" s="14" t="s">
        <v>7888</v>
      </c>
      <c r="D107" s="37" t="s">
        <v>10060</v>
      </c>
      <c r="E107" s="13" t="s">
        <v>16</v>
      </c>
      <c r="F107" s="27">
        <v>1</v>
      </c>
      <c r="G107" s="35">
        <v>38.619999999999997</v>
      </c>
      <c r="H107" s="13"/>
      <c r="I107" s="38">
        <f>Таб04_30[[#This Row],[Цена]]*Таб04_30[[#This Row],[Заказ]]</f>
        <v>0</v>
      </c>
      <c r="J107" s="18" t="s">
        <v>10644</v>
      </c>
      <c r="K107" s="73" t="str">
        <f t="shared" si="1"/>
        <v/>
      </c>
    </row>
    <row r="108" spans="2:11" ht="15.6" x14ac:dyDescent="0.3">
      <c r="B108" s="13" t="s">
        <v>7889</v>
      </c>
      <c r="C108" s="14" t="s">
        <v>7890</v>
      </c>
      <c r="D108" s="37" t="s">
        <v>10060</v>
      </c>
      <c r="E108" s="13" t="s">
        <v>16</v>
      </c>
      <c r="F108" s="27">
        <v>1</v>
      </c>
      <c r="G108" s="35">
        <v>44.03</v>
      </c>
      <c r="H108" s="13"/>
      <c r="I108" s="38">
        <f>Таб04_30[[#This Row],[Цена]]*Таб04_30[[#This Row],[Заказ]]</f>
        <v>0</v>
      </c>
      <c r="J108" s="18" t="s">
        <v>10644</v>
      </c>
      <c r="K108" s="73" t="str">
        <f t="shared" si="1"/>
        <v/>
      </c>
    </row>
    <row r="109" spans="2:11" ht="15.6" x14ac:dyDescent="0.3">
      <c r="B109" s="13" t="s">
        <v>7891</v>
      </c>
      <c r="C109" s="14" t="s">
        <v>7892</v>
      </c>
      <c r="D109" s="37" t="s">
        <v>10060</v>
      </c>
      <c r="E109" s="13" t="s">
        <v>16</v>
      </c>
      <c r="F109" s="27">
        <v>1</v>
      </c>
      <c r="G109" s="35">
        <v>46.95</v>
      </c>
      <c r="H109" s="13"/>
      <c r="I109" s="38">
        <f>Таб04_30[[#This Row],[Цена]]*Таб04_30[[#This Row],[Заказ]]</f>
        <v>0</v>
      </c>
      <c r="J109" s="18" t="s">
        <v>10644</v>
      </c>
      <c r="K109" s="73" t="str">
        <f t="shared" si="1"/>
        <v/>
      </c>
    </row>
    <row r="110" spans="2:11" ht="15.6" x14ac:dyDescent="0.3">
      <c r="B110" s="13" t="s">
        <v>7893</v>
      </c>
      <c r="C110" s="14" t="s">
        <v>7894</v>
      </c>
      <c r="D110" s="37" t="s">
        <v>10133</v>
      </c>
      <c r="E110" s="13" t="s">
        <v>16</v>
      </c>
      <c r="F110" s="27">
        <v>1</v>
      </c>
      <c r="G110" s="35">
        <v>35.29</v>
      </c>
      <c r="H110" s="13"/>
      <c r="I110" s="38">
        <f>Таб04_30[[#This Row],[Цена]]*Таб04_30[[#This Row],[Заказ]]</f>
        <v>0</v>
      </c>
      <c r="J110" s="18" t="s">
        <v>10644</v>
      </c>
      <c r="K110" s="73" t="str">
        <f t="shared" si="1"/>
        <v/>
      </c>
    </row>
    <row r="111" spans="2:11" ht="15.6" x14ac:dyDescent="0.3">
      <c r="B111" s="13" t="s">
        <v>7895</v>
      </c>
      <c r="C111" s="14" t="s">
        <v>7896</v>
      </c>
      <c r="D111" s="37" t="s">
        <v>10060</v>
      </c>
      <c r="E111" s="13" t="s">
        <v>16</v>
      </c>
      <c r="F111" s="27">
        <v>1</v>
      </c>
      <c r="G111" s="35">
        <v>38.619999999999997</v>
      </c>
      <c r="H111" s="13"/>
      <c r="I111" s="38">
        <f>Таб04_30[[#This Row],[Цена]]*Таб04_30[[#This Row],[Заказ]]</f>
        <v>0</v>
      </c>
      <c r="J111" s="18" t="s">
        <v>10644</v>
      </c>
      <c r="K111" s="73" t="str">
        <f t="shared" si="1"/>
        <v/>
      </c>
    </row>
    <row r="112" spans="2:11" ht="15.6" x14ac:dyDescent="0.3">
      <c r="B112" s="13" t="s">
        <v>7897</v>
      </c>
      <c r="C112" s="14" t="s">
        <v>7898</v>
      </c>
      <c r="D112" s="37" t="s">
        <v>10060</v>
      </c>
      <c r="E112" s="13" t="s">
        <v>16</v>
      </c>
      <c r="F112" s="27">
        <v>1</v>
      </c>
      <c r="G112" s="35">
        <v>36.119999999999997</v>
      </c>
      <c r="H112" s="13"/>
      <c r="I112" s="38">
        <f>Таб04_30[[#This Row],[Цена]]*Таб04_30[[#This Row],[Заказ]]</f>
        <v>0</v>
      </c>
      <c r="J112" s="18" t="s">
        <v>10644</v>
      </c>
      <c r="K112" s="73" t="str">
        <f t="shared" si="1"/>
        <v/>
      </c>
    </row>
    <row r="113" spans="2:11" ht="15.6" x14ac:dyDescent="0.3">
      <c r="B113" s="13" t="s">
        <v>7899</v>
      </c>
      <c r="C113" s="14" t="s">
        <v>7900</v>
      </c>
      <c r="D113" s="37" t="s">
        <v>10060</v>
      </c>
      <c r="E113" s="13" t="s">
        <v>16</v>
      </c>
      <c r="F113" s="27">
        <v>1</v>
      </c>
      <c r="G113" s="35">
        <v>38.619999999999997</v>
      </c>
      <c r="H113" s="13"/>
      <c r="I113" s="38">
        <f>Таб04_30[[#This Row],[Цена]]*Таб04_30[[#This Row],[Заказ]]</f>
        <v>0</v>
      </c>
      <c r="J113" s="18" t="s">
        <v>10644</v>
      </c>
      <c r="K113" s="73" t="str">
        <f t="shared" si="1"/>
        <v/>
      </c>
    </row>
    <row r="114" spans="2:11" ht="15.6" x14ac:dyDescent="0.3">
      <c r="B114" s="13" t="s">
        <v>7901</v>
      </c>
      <c r="C114" s="14" t="s">
        <v>7902</v>
      </c>
      <c r="D114" s="37" t="s">
        <v>10060</v>
      </c>
      <c r="E114" s="13" t="s">
        <v>16</v>
      </c>
      <c r="F114" s="27">
        <v>1</v>
      </c>
      <c r="G114" s="35">
        <v>40.28</v>
      </c>
      <c r="H114" s="13"/>
      <c r="I114" s="38">
        <f>Таб04_30[[#This Row],[Цена]]*Таб04_30[[#This Row],[Заказ]]</f>
        <v>0</v>
      </c>
      <c r="J114" s="18" t="s">
        <v>10644</v>
      </c>
      <c r="K114" s="73" t="str">
        <f t="shared" si="1"/>
        <v/>
      </c>
    </row>
    <row r="115" spans="2:11" ht="15.6" x14ac:dyDescent="0.3">
      <c r="B115" s="13" t="s">
        <v>7903</v>
      </c>
      <c r="C115" s="14" t="s">
        <v>7904</v>
      </c>
      <c r="D115" s="37" t="s">
        <v>10060</v>
      </c>
      <c r="E115" s="13" t="s">
        <v>16</v>
      </c>
      <c r="F115" s="27">
        <v>1</v>
      </c>
      <c r="G115" s="35">
        <v>42.78</v>
      </c>
      <c r="H115" s="13"/>
      <c r="I115" s="38">
        <f>Таб04_30[[#This Row],[Цена]]*Таб04_30[[#This Row],[Заказ]]</f>
        <v>0</v>
      </c>
      <c r="J115" s="18" t="s">
        <v>10644</v>
      </c>
      <c r="K115" s="73" t="str">
        <f t="shared" si="1"/>
        <v/>
      </c>
    </row>
    <row r="116" spans="2:11" ht="15.6" x14ac:dyDescent="0.3">
      <c r="B116" s="13" t="s">
        <v>7905</v>
      </c>
      <c r="C116" s="14" t="s">
        <v>7906</v>
      </c>
      <c r="D116" s="37" t="s">
        <v>10133</v>
      </c>
      <c r="E116" s="13" t="s">
        <v>16</v>
      </c>
      <c r="F116" s="27">
        <v>1</v>
      </c>
      <c r="G116" s="35">
        <v>39.46</v>
      </c>
      <c r="H116" s="13"/>
      <c r="I116" s="38">
        <f>Таб04_30[[#This Row],[Цена]]*Таб04_30[[#This Row],[Заказ]]</f>
        <v>0</v>
      </c>
      <c r="J116" s="18" t="s">
        <v>10644</v>
      </c>
      <c r="K116" s="73" t="str">
        <f t="shared" si="1"/>
        <v/>
      </c>
    </row>
    <row r="117" spans="2:11" ht="15.6" x14ac:dyDescent="0.3">
      <c r="B117" s="13" t="s">
        <v>7907</v>
      </c>
      <c r="C117" s="14" t="s">
        <v>7908</v>
      </c>
      <c r="D117" s="37" t="s">
        <v>10060</v>
      </c>
      <c r="E117" s="13" t="s">
        <v>16</v>
      </c>
      <c r="F117" s="27">
        <v>1</v>
      </c>
      <c r="G117" s="35">
        <v>38.619999999999997</v>
      </c>
      <c r="H117" s="13"/>
      <c r="I117" s="38">
        <f>Таб04_30[[#This Row],[Цена]]*Таб04_30[[#This Row],[Заказ]]</f>
        <v>0</v>
      </c>
      <c r="J117" s="18" t="s">
        <v>10644</v>
      </c>
      <c r="K117" s="73" t="str">
        <f t="shared" si="1"/>
        <v/>
      </c>
    </row>
    <row r="118" spans="2:11" ht="15.6" x14ac:dyDescent="0.3">
      <c r="B118" s="13" t="s">
        <v>7713</v>
      </c>
      <c r="C118" s="14" t="s">
        <v>7714</v>
      </c>
      <c r="D118" s="37" t="s">
        <v>10060</v>
      </c>
      <c r="E118" s="13" t="s">
        <v>16</v>
      </c>
      <c r="F118" s="27">
        <v>1</v>
      </c>
      <c r="G118" s="35">
        <v>34.450000000000003</v>
      </c>
      <c r="H118" s="13"/>
      <c r="I118" s="38">
        <f>Таб04_30[[#This Row],[Цена]]*Таб04_30[[#This Row],[Заказ]]</f>
        <v>0</v>
      </c>
      <c r="J118" s="18" t="s">
        <v>10644</v>
      </c>
      <c r="K118" s="73" t="str">
        <f t="shared" si="1"/>
        <v/>
      </c>
    </row>
    <row r="119" spans="2:11" ht="15.6" x14ac:dyDescent="0.3">
      <c r="B119" s="13" t="s">
        <v>7715</v>
      </c>
      <c r="C119" s="14" t="s">
        <v>7716</v>
      </c>
      <c r="D119" s="37" t="s">
        <v>10133</v>
      </c>
      <c r="E119" s="13" t="s">
        <v>16</v>
      </c>
      <c r="F119" s="27">
        <v>1</v>
      </c>
      <c r="G119" s="35">
        <v>32.79</v>
      </c>
      <c r="H119" s="13"/>
      <c r="I119" s="38">
        <f>Таб04_30[[#This Row],[Цена]]*Таб04_30[[#This Row],[Заказ]]</f>
        <v>0</v>
      </c>
      <c r="J119" s="18" t="s">
        <v>10644</v>
      </c>
      <c r="K119" s="73" t="str">
        <f t="shared" si="1"/>
        <v/>
      </c>
    </row>
    <row r="120" spans="2:11" ht="15.6" x14ac:dyDescent="0.3">
      <c r="B120" s="13" t="s">
        <v>7717</v>
      </c>
      <c r="C120" s="14" t="s">
        <v>7718</v>
      </c>
      <c r="D120" s="37" t="s">
        <v>10133</v>
      </c>
      <c r="E120" s="13" t="s">
        <v>16</v>
      </c>
      <c r="F120" s="27">
        <v>1</v>
      </c>
      <c r="G120" s="35">
        <v>36.96</v>
      </c>
      <c r="H120" s="13"/>
      <c r="I120" s="38">
        <f>Таб04_30[[#This Row],[Цена]]*Таб04_30[[#This Row],[Заказ]]</f>
        <v>0</v>
      </c>
      <c r="J120" s="18" t="s">
        <v>10644</v>
      </c>
      <c r="K120" s="73" t="str">
        <f t="shared" si="1"/>
        <v/>
      </c>
    </row>
    <row r="121" spans="2:11" ht="15.6" x14ac:dyDescent="0.3">
      <c r="B121" s="13" t="s">
        <v>7719</v>
      </c>
      <c r="C121" s="14" t="s">
        <v>7720</v>
      </c>
      <c r="D121" s="37" t="s">
        <v>10060</v>
      </c>
      <c r="E121" s="13" t="s">
        <v>16</v>
      </c>
      <c r="F121" s="27">
        <v>1</v>
      </c>
      <c r="G121" s="35">
        <v>41.53</v>
      </c>
      <c r="H121" s="13"/>
      <c r="I121" s="38">
        <f>Таб04_30[[#This Row],[Цена]]*Таб04_30[[#This Row],[Заказ]]</f>
        <v>0</v>
      </c>
      <c r="J121" s="18" t="s">
        <v>10644</v>
      </c>
      <c r="K121" s="73" t="str">
        <f t="shared" si="1"/>
        <v/>
      </c>
    </row>
    <row r="122" spans="2:11" ht="15.6" x14ac:dyDescent="0.3">
      <c r="B122" s="13" t="s">
        <v>7721</v>
      </c>
      <c r="C122" s="14" t="s">
        <v>7722</v>
      </c>
      <c r="D122" s="37" t="s">
        <v>10060</v>
      </c>
      <c r="E122" s="13" t="s">
        <v>16</v>
      </c>
      <c r="F122" s="27">
        <v>1</v>
      </c>
      <c r="G122" s="35">
        <v>40.28</v>
      </c>
      <c r="H122" s="13"/>
      <c r="I122" s="38">
        <f>Таб04_30[[#This Row],[Цена]]*Таб04_30[[#This Row],[Заказ]]</f>
        <v>0</v>
      </c>
      <c r="J122" s="18" t="s">
        <v>10644</v>
      </c>
      <c r="K122" s="73" t="str">
        <f t="shared" si="1"/>
        <v/>
      </c>
    </row>
    <row r="123" spans="2:11" ht="15.6" x14ac:dyDescent="0.3">
      <c r="B123" s="13" t="s">
        <v>7723</v>
      </c>
      <c r="C123" s="14" t="s">
        <v>7724</v>
      </c>
      <c r="D123" s="37" t="s">
        <v>10133</v>
      </c>
      <c r="E123" s="13" t="s">
        <v>16</v>
      </c>
      <c r="F123" s="27">
        <v>1</v>
      </c>
      <c r="G123" s="35">
        <v>35.29</v>
      </c>
      <c r="H123" s="13"/>
      <c r="I123" s="38">
        <f>Таб04_30[[#This Row],[Цена]]*Таб04_30[[#This Row],[Заказ]]</f>
        <v>0</v>
      </c>
      <c r="J123" s="18" t="s">
        <v>10644</v>
      </c>
      <c r="K123" s="73" t="str">
        <f t="shared" si="1"/>
        <v/>
      </c>
    </row>
    <row r="124" spans="2:11" ht="15.6" x14ac:dyDescent="0.3">
      <c r="B124" s="13" t="s">
        <v>7725</v>
      </c>
      <c r="C124" s="14" t="s">
        <v>7726</v>
      </c>
      <c r="D124" s="37" t="s">
        <v>10133</v>
      </c>
      <c r="E124" s="13" t="s">
        <v>16</v>
      </c>
      <c r="F124" s="27">
        <v>1</v>
      </c>
      <c r="G124" s="35">
        <v>35.29</v>
      </c>
      <c r="H124" s="13"/>
      <c r="I124" s="38">
        <f>Таб04_30[[#This Row],[Цена]]*Таб04_30[[#This Row],[Заказ]]</f>
        <v>0</v>
      </c>
      <c r="J124" s="18" t="s">
        <v>10644</v>
      </c>
      <c r="K124" s="73" t="str">
        <f t="shared" si="1"/>
        <v/>
      </c>
    </row>
    <row r="125" spans="2:11" ht="15.6" x14ac:dyDescent="0.3">
      <c r="B125" s="13" t="s">
        <v>7727</v>
      </c>
      <c r="C125" s="14" t="s">
        <v>7728</v>
      </c>
      <c r="D125" s="37" t="s">
        <v>10060</v>
      </c>
      <c r="E125" s="13" t="s">
        <v>16</v>
      </c>
      <c r="F125" s="27">
        <v>1</v>
      </c>
      <c r="G125" s="35">
        <v>36.119999999999997</v>
      </c>
      <c r="H125" s="13"/>
      <c r="I125" s="38">
        <f>Таб04_30[[#This Row],[Цена]]*Таб04_30[[#This Row],[Заказ]]</f>
        <v>0</v>
      </c>
      <c r="J125" s="18" t="s">
        <v>10644</v>
      </c>
      <c r="K125" s="73" t="str">
        <f t="shared" si="1"/>
        <v/>
      </c>
    </row>
    <row r="126" spans="2:11" ht="15.6" x14ac:dyDescent="0.3">
      <c r="B126" s="13" t="s">
        <v>7729</v>
      </c>
      <c r="C126" s="14" t="s">
        <v>7730</v>
      </c>
      <c r="D126" s="37" t="s">
        <v>10060</v>
      </c>
      <c r="E126" s="13" t="s">
        <v>16</v>
      </c>
      <c r="F126" s="27">
        <v>1</v>
      </c>
      <c r="G126" s="35">
        <v>36.119999999999997</v>
      </c>
      <c r="H126" s="13"/>
      <c r="I126" s="38">
        <f>Таб04_30[[#This Row],[Цена]]*Таб04_30[[#This Row],[Заказ]]</f>
        <v>0</v>
      </c>
      <c r="J126" s="18" t="s">
        <v>10644</v>
      </c>
      <c r="K126" s="73" t="str">
        <f t="shared" si="1"/>
        <v/>
      </c>
    </row>
    <row r="127" spans="2:11" ht="15.6" x14ac:dyDescent="0.3">
      <c r="B127" s="13" t="s">
        <v>7731</v>
      </c>
      <c r="C127" s="14" t="s">
        <v>7732</v>
      </c>
      <c r="D127" s="37" t="s">
        <v>10551</v>
      </c>
      <c r="E127" s="13" t="s">
        <v>16</v>
      </c>
      <c r="F127" s="27">
        <v>1</v>
      </c>
      <c r="G127" s="35">
        <v>37.369999999999997</v>
      </c>
      <c r="H127" s="13"/>
      <c r="I127" s="38">
        <f>Таб04_30[[#This Row],[Цена]]*Таб04_30[[#This Row],[Заказ]]</f>
        <v>0</v>
      </c>
      <c r="J127" s="18" t="s">
        <v>10644</v>
      </c>
      <c r="K127" s="73" t="str">
        <f t="shared" si="1"/>
        <v/>
      </c>
    </row>
    <row r="128" spans="2:11" ht="15.6" x14ac:dyDescent="0.3">
      <c r="B128" s="13" t="s">
        <v>7733</v>
      </c>
      <c r="C128" s="14" t="s">
        <v>7734</v>
      </c>
      <c r="D128" s="37" t="s">
        <v>10133</v>
      </c>
      <c r="E128" s="13" t="s">
        <v>16</v>
      </c>
      <c r="F128" s="27">
        <v>1</v>
      </c>
      <c r="G128" s="35">
        <v>34.04</v>
      </c>
      <c r="H128" s="13"/>
      <c r="I128" s="38">
        <f>Таб04_30[[#This Row],[Цена]]*Таб04_30[[#This Row],[Заказ]]</f>
        <v>0</v>
      </c>
      <c r="J128" s="18" t="s">
        <v>10644</v>
      </c>
      <c r="K128" s="73" t="str">
        <f t="shared" si="1"/>
        <v/>
      </c>
    </row>
    <row r="129" spans="2:11" ht="15.6" x14ac:dyDescent="0.3">
      <c r="B129" s="13" t="s">
        <v>7735</v>
      </c>
      <c r="C129" s="14" t="s">
        <v>7736</v>
      </c>
      <c r="D129" s="37" t="s">
        <v>10133</v>
      </c>
      <c r="E129" s="13" t="s">
        <v>16</v>
      </c>
      <c r="F129" s="27">
        <v>1</v>
      </c>
      <c r="G129" s="35">
        <v>38.21</v>
      </c>
      <c r="H129" s="13"/>
      <c r="I129" s="38">
        <f>Таб04_30[[#This Row],[Цена]]*Таб04_30[[#This Row],[Заказ]]</f>
        <v>0</v>
      </c>
      <c r="J129" s="18" t="s">
        <v>10644</v>
      </c>
      <c r="K129" s="73" t="str">
        <f t="shared" si="1"/>
        <v/>
      </c>
    </row>
    <row r="130" spans="2:11" ht="15.6" x14ac:dyDescent="0.3">
      <c r="B130" s="13" t="s">
        <v>7737</v>
      </c>
      <c r="C130" s="14" t="s">
        <v>7738</v>
      </c>
      <c r="D130" s="37" t="s">
        <v>10133</v>
      </c>
      <c r="E130" s="13" t="s">
        <v>16</v>
      </c>
      <c r="F130" s="27">
        <v>1</v>
      </c>
      <c r="G130" s="35">
        <v>32.79</v>
      </c>
      <c r="H130" s="13"/>
      <c r="I130" s="38">
        <f>Таб04_30[[#This Row],[Цена]]*Таб04_30[[#This Row],[Заказ]]</f>
        <v>0</v>
      </c>
      <c r="J130" s="18" t="s">
        <v>10644</v>
      </c>
      <c r="K130" s="73" t="str">
        <f t="shared" si="1"/>
        <v/>
      </c>
    </row>
    <row r="131" spans="2:11" ht="15.6" x14ac:dyDescent="0.3">
      <c r="B131" s="13" t="s">
        <v>7739</v>
      </c>
      <c r="C131" s="14" t="s">
        <v>7740</v>
      </c>
      <c r="D131" s="37" t="s">
        <v>10060</v>
      </c>
      <c r="E131" s="13" t="s">
        <v>16</v>
      </c>
      <c r="F131" s="27">
        <v>1</v>
      </c>
      <c r="G131" s="35">
        <v>37.369999999999997</v>
      </c>
      <c r="H131" s="13"/>
      <c r="I131" s="38">
        <f>Таб04_30[[#This Row],[Цена]]*Таб04_30[[#This Row],[Заказ]]</f>
        <v>0</v>
      </c>
      <c r="J131" s="18" t="s">
        <v>10644</v>
      </c>
      <c r="K131" s="73" t="str">
        <f t="shared" si="1"/>
        <v/>
      </c>
    </row>
    <row r="132" spans="2:11" ht="15.6" x14ac:dyDescent="0.3">
      <c r="B132" s="13" t="s">
        <v>7741</v>
      </c>
      <c r="C132" s="14" t="s">
        <v>7742</v>
      </c>
      <c r="D132" s="37" t="s">
        <v>10060</v>
      </c>
      <c r="E132" s="13" t="s">
        <v>16</v>
      </c>
      <c r="F132" s="27">
        <v>1</v>
      </c>
      <c r="G132" s="35">
        <v>38.619999999999997</v>
      </c>
      <c r="H132" s="13"/>
      <c r="I132" s="38">
        <f>Таб04_30[[#This Row],[Цена]]*Таб04_30[[#This Row],[Заказ]]</f>
        <v>0</v>
      </c>
      <c r="J132" s="18" t="s">
        <v>10644</v>
      </c>
      <c r="K132" s="73" t="str">
        <f t="shared" si="1"/>
        <v/>
      </c>
    </row>
    <row r="133" spans="2:11" ht="15.6" x14ac:dyDescent="0.3">
      <c r="B133" s="13" t="s">
        <v>7743</v>
      </c>
      <c r="C133" s="14" t="s">
        <v>7744</v>
      </c>
      <c r="D133" s="37" t="s">
        <v>10133</v>
      </c>
      <c r="E133" s="13" t="s">
        <v>16</v>
      </c>
      <c r="F133" s="27">
        <v>1</v>
      </c>
      <c r="G133" s="35">
        <v>29.88</v>
      </c>
      <c r="H133" s="13"/>
      <c r="I133" s="38">
        <f>Таб04_30[[#This Row],[Цена]]*Таб04_30[[#This Row],[Заказ]]</f>
        <v>0</v>
      </c>
      <c r="J133" s="18" t="s">
        <v>10644</v>
      </c>
      <c r="K133" s="73" t="str">
        <f t="shared" si="1"/>
        <v/>
      </c>
    </row>
    <row r="134" spans="2:11" ht="15.6" x14ac:dyDescent="0.3">
      <c r="B134" s="13" t="s">
        <v>7745</v>
      </c>
      <c r="C134" s="14" t="s">
        <v>7746</v>
      </c>
      <c r="D134" s="37" t="s">
        <v>10133</v>
      </c>
      <c r="E134" s="13" t="s">
        <v>16</v>
      </c>
      <c r="F134" s="27">
        <v>1</v>
      </c>
      <c r="G134" s="35">
        <v>28.21</v>
      </c>
      <c r="H134" s="13"/>
      <c r="I134" s="38">
        <f>Таб04_30[[#This Row],[Цена]]*Таб04_30[[#This Row],[Заказ]]</f>
        <v>0</v>
      </c>
      <c r="J134" s="18" t="s">
        <v>10644</v>
      </c>
      <c r="K134" s="73" t="str">
        <f t="shared" ref="K134:K197" si="2">IF(AND($K$4&gt;0,$K$4&lt;300),"Минимальный заказ по вкладке 300 евро","")</f>
        <v/>
      </c>
    </row>
    <row r="135" spans="2:11" ht="15.6" x14ac:dyDescent="0.3">
      <c r="B135" s="13" t="s">
        <v>7747</v>
      </c>
      <c r="C135" s="14" t="s">
        <v>7748</v>
      </c>
      <c r="D135" s="37" t="s">
        <v>10133</v>
      </c>
      <c r="E135" s="13" t="s">
        <v>16</v>
      </c>
      <c r="F135" s="27">
        <v>1</v>
      </c>
      <c r="G135" s="35">
        <v>31.13</v>
      </c>
      <c r="H135" s="13"/>
      <c r="I135" s="38">
        <f>Таб04_30[[#This Row],[Цена]]*Таб04_30[[#This Row],[Заказ]]</f>
        <v>0</v>
      </c>
      <c r="J135" s="18" t="s">
        <v>10644</v>
      </c>
      <c r="K135" s="73" t="str">
        <f t="shared" si="2"/>
        <v/>
      </c>
    </row>
    <row r="136" spans="2:11" ht="15.6" x14ac:dyDescent="0.3">
      <c r="B136" s="13" t="s">
        <v>7749</v>
      </c>
      <c r="C136" s="14" t="s">
        <v>7750</v>
      </c>
      <c r="D136" s="37" t="s">
        <v>10133</v>
      </c>
      <c r="E136" s="13" t="s">
        <v>16</v>
      </c>
      <c r="F136" s="27">
        <v>1</v>
      </c>
      <c r="G136" s="35">
        <v>34.04</v>
      </c>
      <c r="H136" s="13"/>
      <c r="I136" s="38">
        <f>Таб04_30[[#This Row],[Цена]]*Таб04_30[[#This Row],[Заказ]]</f>
        <v>0</v>
      </c>
      <c r="J136" s="18" t="s">
        <v>10644</v>
      </c>
      <c r="K136" s="73" t="str">
        <f t="shared" si="2"/>
        <v/>
      </c>
    </row>
    <row r="137" spans="2:11" ht="15.6" x14ac:dyDescent="0.3">
      <c r="B137" s="13" t="s">
        <v>7751</v>
      </c>
      <c r="C137" s="14" t="s">
        <v>7752</v>
      </c>
      <c r="D137" s="37" t="s">
        <v>10060</v>
      </c>
      <c r="E137" s="13" t="s">
        <v>16</v>
      </c>
      <c r="F137" s="27">
        <v>1</v>
      </c>
      <c r="G137" s="35">
        <v>40.28</v>
      </c>
      <c r="H137" s="13"/>
      <c r="I137" s="38">
        <f>Таб04_30[[#This Row],[Цена]]*Таб04_30[[#This Row],[Заказ]]</f>
        <v>0</v>
      </c>
      <c r="J137" s="18" t="s">
        <v>10644</v>
      </c>
      <c r="K137" s="73" t="str">
        <f t="shared" si="2"/>
        <v/>
      </c>
    </row>
    <row r="138" spans="2:11" ht="15.6" x14ac:dyDescent="0.3">
      <c r="B138" s="13" t="s">
        <v>7753</v>
      </c>
      <c r="C138" s="14" t="s">
        <v>7754</v>
      </c>
      <c r="D138" s="37" t="s">
        <v>10551</v>
      </c>
      <c r="E138" s="13" t="s">
        <v>16</v>
      </c>
      <c r="F138" s="27">
        <v>1</v>
      </c>
      <c r="G138" s="35">
        <v>41.53</v>
      </c>
      <c r="H138" s="13"/>
      <c r="I138" s="38">
        <f>Таб04_30[[#This Row],[Цена]]*Таб04_30[[#This Row],[Заказ]]</f>
        <v>0</v>
      </c>
      <c r="J138" s="18" t="s">
        <v>10644</v>
      </c>
      <c r="K138" s="73" t="str">
        <f t="shared" si="2"/>
        <v/>
      </c>
    </row>
    <row r="139" spans="2:11" ht="15.6" x14ac:dyDescent="0.3">
      <c r="B139" s="13" t="s">
        <v>7755</v>
      </c>
      <c r="C139" s="14" t="s">
        <v>7756</v>
      </c>
      <c r="D139" s="37" t="s">
        <v>10133</v>
      </c>
      <c r="E139" s="13" t="s">
        <v>16</v>
      </c>
      <c r="F139" s="27">
        <v>1</v>
      </c>
      <c r="G139" s="35">
        <v>31.13</v>
      </c>
      <c r="H139" s="13"/>
      <c r="I139" s="38">
        <f>Таб04_30[[#This Row],[Цена]]*Таб04_30[[#This Row],[Заказ]]</f>
        <v>0</v>
      </c>
      <c r="J139" s="18" t="s">
        <v>10644</v>
      </c>
      <c r="K139" s="73" t="str">
        <f t="shared" si="2"/>
        <v/>
      </c>
    </row>
    <row r="140" spans="2:11" ht="15.6" x14ac:dyDescent="0.3">
      <c r="B140" s="13" t="s">
        <v>7757</v>
      </c>
      <c r="C140" s="14" t="s">
        <v>7758</v>
      </c>
      <c r="D140" s="37" t="s">
        <v>10133</v>
      </c>
      <c r="E140" s="13" t="s">
        <v>16</v>
      </c>
      <c r="F140" s="27">
        <v>1</v>
      </c>
      <c r="G140" s="35">
        <v>35.29</v>
      </c>
      <c r="H140" s="13"/>
      <c r="I140" s="38">
        <f>Таб04_30[[#This Row],[Цена]]*Таб04_30[[#This Row],[Заказ]]</f>
        <v>0</v>
      </c>
      <c r="J140" s="18" t="s">
        <v>10644</v>
      </c>
      <c r="K140" s="73" t="str">
        <f t="shared" si="2"/>
        <v/>
      </c>
    </row>
    <row r="141" spans="2:11" ht="15.6" x14ac:dyDescent="0.3">
      <c r="B141" s="13" t="s">
        <v>7759</v>
      </c>
      <c r="C141" s="14" t="s">
        <v>7760</v>
      </c>
      <c r="D141" s="37" t="s">
        <v>10551</v>
      </c>
      <c r="E141" s="13" t="s">
        <v>16</v>
      </c>
      <c r="F141" s="27">
        <v>1</v>
      </c>
      <c r="G141" s="35">
        <v>40.28</v>
      </c>
      <c r="H141" s="13"/>
      <c r="I141" s="38">
        <f>Таб04_30[[#This Row],[Цена]]*Таб04_30[[#This Row],[Заказ]]</f>
        <v>0</v>
      </c>
      <c r="J141" s="18" t="s">
        <v>10644</v>
      </c>
      <c r="K141" s="73" t="str">
        <f t="shared" si="2"/>
        <v/>
      </c>
    </row>
    <row r="142" spans="2:11" ht="15.6" x14ac:dyDescent="0.3">
      <c r="B142" s="13" t="s">
        <v>7761</v>
      </c>
      <c r="C142" s="14" t="s">
        <v>7762</v>
      </c>
      <c r="D142" s="37" t="s">
        <v>10133</v>
      </c>
      <c r="E142" s="13" t="s">
        <v>16</v>
      </c>
      <c r="F142" s="27">
        <v>1</v>
      </c>
      <c r="G142" s="35">
        <v>31.13</v>
      </c>
      <c r="H142" s="13"/>
      <c r="I142" s="38">
        <f>Таб04_30[[#This Row],[Цена]]*Таб04_30[[#This Row],[Заказ]]</f>
        <v>0</v>
      </c>
      <c r="J142" s="18" t="s">
        <v>10644</v>
      </c>
      <c r="K142" s="73" t="str">
        <f t="shared" si="2"/>
        <v/>
      </c>
    </row>
    <row r="143" spans="2:11" ht="15.6" x14ac:dyDescent="0.3">
      <c r="B143" s="13" t="s">
        <v>7763</v>
      </c>
      <c r="C143" s="14" t="s">
        <v>7764</v>
      </c>
      <c r="D143" s="37" t="s">
        <v>10060</v>
      </c>
      <c r="E143" s="13" t="s">
        <v>16</v>
      </c>
      <c r="F143" s="27">
        <v>1</v>
      </c>
      <c r="G143" s="35">
        <v>38.619999999999997</v>
      </c>
      <c r="H143" s="13"/>
      <c r="I143" s="38">
        <f>Таб04_30[[#This Row],[Цена]]*Таб04_30[[#This Row],[Заказ]]</f>
        <v>0</v>
      </c>
      <c r="J143" s="18" t="s">
        <v>10644</v>
      </c>
      <c r="K143" s="73" t="str">
        <f t="shared" si="2"/>
        <v/>
      </c>
    </row>
    <row r="144" spans="2:11" ht="15.6" x14ac:dyDescent="0.3">
      <c r="B144" s="13" t="s">
        <v>7765</v>
      </c>
      <c r="C144" s="14" t="s">
        <v>7766</v>
      </c>
      <c r="D144" s="37" t="s">
        <v>10060</v>
      </c>
      <c r="E144" s="13" t="s">
        <v>16</v>
      </c>
      <c r="F144" s="27">
        <v>1</v>
      </c>
      <c r="G144" s="35">
        <v>34.450000000000003</v>
      </c>
      <c r="H144" s="13"/>
      <c r="I144" s="38">
        <f>Таб04_30[[#This Row],[Цена]]*Таб04_30[[#This Row],[Заказ]]</f>
        <v>0</v>
      </c>
      <c r="J144" s="18" t="s">
        <v>10644</v>
      </c>
      <c r="K144" s="73" t="str">
        <f t="shared" si="2"/>
        <v/>
      </c>
    </row>
    <row r="145" spans="2:11" ht="15.6" x14ac:dyDescent="0.3">
      <c r="B145" s="13" t="s">
        <v>7651</v>
      </c>
      <c r="C145" s="14" t="s">
        <v>7652</v>
      </c>
      <c r="D145" s="37" t="s">
        <v>10060</v>
      </c>
      <c r="E145" s="13" t="s">
        <v>16</v>
      </c>
      <c r="F145" s="27">
        <v>1</v>
      </c>
      <c r="G145" s="35">
        <v>36.119999999999997</v>
      </c>
      <c r="H145" s="13"/>
      <c r="I145" s="38">
        <f>Таб04_30[[#This Row],[Цена]]*Таб04_30[[#This Row],[Заказ]]</f>
        <v>0</v>
      </c>
      <c r="J145" s="18" t="s">
        <v>10644</v>
      </c>
      <c r="K145" s="73" t="str">
        <f t="shared" si="2"/>
        <v/>
      </c>
    </row>
    <row r="146" spans="2:11" ht="15.6" x14ac:dyDescent="0.3">
      <c r="B146" s="13" t="s">
        <v>7653</v>
      </c>
      <c r="C146" s="14" t="s">
        <v>7654</v>
      </c>
      <c r="D146" s="37" t="s">
        <v>10060</v>
      </c>
      <c r="E146" s="13" t="s">
        <v>16</v>
      </c>
      <c r="F146" s="27">
        <v>1</v>
      </c>
      <c r="G146" s="35">
        <v>36.119999999999997</v>
      </c>
      <c r="H146" s="13"/>
      <c r="I146" s="38">
        <f>Таб04_30[[#This Row],[Цена]]*Таб04_30[[#This Row],[Заказ]]</f>
        <v>0</v>
      </c>
      <c r="J146" s="18" t="s">
        <v>10644</v>
      </c>
      <c r="K146" s="73" t="str">
        <f t="shared" si="2"/>
        <v/>
      </c>
    </row>
    <row r="147" spans="2:11" ht="15.6" x14ac:dyDescent="0.3">
      <c r="B147" s="13" t="s">
        <v>7655</v>
      </c>
      <c r="C147" s="14" t="s">
        <v>7656</v>
      </c>
      <c r="D147" s="37" t="s">
        <v>10060</v>
      </c>
      <c r="E147" s="13" t="s">
        <v>16</v>
      </c>
      <c r="F147" s="27">
        <v>1</v>
      </c>
      <c r="G147" s="35">
        <v>36.119999999999997</v>
      </c>
      <c r="H147" s="13"/>
      <c r="I147" s="38">
        <f>Таб04_30[[#This Row],[Цена]]*Таб04_30[[#This Row],[Заказ]]</f>
        <v>0</v>
      </c>
      <c r="J147" s="18" t="s">
        <v>10644</v>
      </c>
      <c r="K147" s="73" t="str">
        <f t="shared" si="2"/>
        <v/>
      </c>
    </row>
    <row r="148" spans="2:11" ht="15.6" x14ac:dyDescent="0.3">
      <c r="B148" s="13" t="s">
        <v>7657</v>
      </c>
      <c r="C148" s="14" t="s">
        <v>7658</v>
      </c>
      <c r="D148" s="37" t="s">
        <v>10060</v>
      </c>
      <c r="E148" s="13" t="s">
        <v>16</v>
      </c>
      <c r="F148" s="27">
        <v>1</v>
      </c>
      <c r="G148" s="35">
        <v>37.369999999999997</v>
      </c>
      <c r="H148" s="13"/>
      <c r="I148" s="38">
        <f>Таб04_30[[#This Row],[Цена]]*Таб04_30[[#This Row],[Заказ]]</f>
        <v>0</v>
      </c>
      <c r="J148" s="18" t="s">
        <v>10644</v>
      </c>
      <c r="K148" s="73" t="str">
        <f t="shared" si="2"/>
        <v/>
      </c>
    </row>
    <row r="149" spans="2:11" ht="15.6" x14ac:dyDescent="0.3">
      <c r="B149" s="13" t="s">
        <v>7659</v>
      </c>
      <c r="C149" s="14" t="s">
        <v>7660</v>
      </c>
      <c r="D149" s="37" t="s">
        <v>10060</v>
      </c>
      <c r="E149" s="13" t="s">
        <v>16</v>
      </c>
      <c r="F149" s="27">
        <v>1</v>
      </c>
      <c r="G149" s="35">
        <v>38.619999999999997</v>
      </c>
      <c r="H149" s="13"/>
      <c r="I149" s="38">
        <f>Таб04_30[[#This Row],[Цена]]*Таб04_30[[#This Row],[Заказ]]</f>
        <v>0</v>
      </c>
      <c r="J149" s="18" t="s">
        <v>10644</v>
      </c>
      <c r="K149" s="73" t="str">
        <f t="shared" si="2"/>
        <v/>
      </c>
    </row>
    <row r="150" spans="2:11" ht="15.6" x14ac:dyDescent="0.3">
      <c r="B150" s="13" t="s">
        <v>7661</v>
      </c>
      <c r="C150" s="14" t="s">
        <v>7662</v>
      </c>
      <c r="D150" s="37" t="s">
        <v>10060</v>
      </c>
      <c r="E150" s="13" t="s">
        <v>16</v>
      </c>
      <c r="F150" s="27">
        <v>1</v>
      </c>
      <c r="G150" s="35">
        <v>38.619999999999997</v>
      </c>
      <c r="H150" s="13"/>
      <c r="I150" s="38">
        <f>Таб04_30[[#This Row],[Цена]]*Таб04_30[[#This Row],[Заказ]]</f>
        <v>0</v>
      </c>
      <c r="J150" s="18" t="s">
        <v>10644</v>
      </c>
      <c r="K150" s="73" t="str">
        <f t="shared" si="2"/>
        <v/>
      </c>
    </row>
    <row r="151" spans="2:11" ht="15.6" x14ac:dyDescent="0.3">
      <c r="B151" s="13" t="s">
        <v>7663</v>
      </c>
      <c r="C151" s="14" t="s">
        <v>7664</v>
      </c>
      <c r="D151" s="37" t="s">
        <v>10190</v>
      </c>
      <c r="E151" s="13" t="s">
        <v>16</v>
      </c>
      <c r="F151" s="27">
        <v>1</v>
      </c>
      <c r="G151" s="35">
        <v>48.59</v>
      </c>
      <c r="H151" s="13"/>
      <c r="I151" s="38">
        <f>Таб04_30[[#This Row],[Цена]]*Таб04_30[[#This Row],[Заказ]]</f>
        <v>0</v>
      </c>
      <c r="J151" s="18" t="s">
        <v>10644</v>
      </c>
      <c r="K151" s="73" t="str">
        <f t="shared" si="2"/>
        <v/>
      </c>
    </row>
    <row r="152" spans="2:11" ht="15.6" x14ac:dyDescent="0.3">
      <c r="B152" s="13" t="s">
        <v>7675</v>
      </c>
      <c r="C152" s="14" t="s">
        <v>7676</v>
      </c>
      <c r="D152" s="37" t="s">
        <v>10553</v>
      </c>
      <c r="E152" s="13" t="s">
        <v>16</v>
      </c>
      <c r="F152" s="27">
        <v>1</v>
      </c>
      <c r="G152" s="35">
        <v>81.41</v>
      </c>
      <c r="H152" s="13"/>
      <c r="I152" s="38">
        <f>Таб04_30[[#This Row],[Цена]]*Таб04_30[[#This Row],[Заказ]]</f>
        <v>0</v>
      </c>
      <c r="J152" s="18" t="s">
        <v>10644</v>
      </c>
      <c r="K152" s="73" t="str">
        <f t="shared" si="2"/>
        <v/>
      </c>
    </row>
    <row r="153" spans="2:11" ht="15.6" x14ac:dyDescent="0.3">
      <c r="B153" s="13" t="s">
        <v>7665</v>
      </c>
      <c r="C153" s="14" t="s">
        <v>7666</v>
      </c>
      <c r="D153" s="37" t="s">
        <v>10060</v>
      </c>
      <c r="E153" s="13" t="s">
        <v>16</v>
      </c>
      <c r="F153" s="27">
        <v>1</v>
      </c>
      <c r="G153" s="35">
        <v>37.369999999999997</v>
      </c>
      <c r="H153" s="13"/>
      <c r="I153" s="38">
        <f>Таб04_30[[#This Row],[Цена]]*Таб04_30[[#This Row],[Заказ]]</f>
        <v>0</v>
      </c>
      <c r="J153" s="18" t="s">
        <v>10644</v>
      </c>
      <c r="K153" s="73" t="str">
        <f t="shared" si="2"/>
        <v/>
      </c>
    </row>
    <row r="154" spans="2:11" ht="15.6" x14ac:dyDescent="0.3">
      <c r="B154" s="13" t="s">
        <v>7667</v>
      </c>
      <c r="C154" s="14" t="s">
        <v>7668</v>
      </c>
      <c r="D154" s="37" t="s">
        <v>10060</v>
      </c>
      <c r="E154" s="13" t="s">
        <v>16</v>
      </c>
      <c r="F154" s="27">
        <v>1</v>
      </c>
      <c r="G154" s="35">
        <v>44.03</v>
      </c>
      <c r="H154" s="13"/>
      <c r="I154" s="38">
        <f>Таб04_30[[#This Row],[Цена]]*Таб04_30[[#This Row],[Заказ]]</f>
        <v>0</v>
      </c>
      <c r="J154" s="18" t="s">
        <v>10644</v>
      </c>
      <c r="K154" s="73" t="str">
        <f t="shared" si="2"/>
        <v/>
      </c>
    </row>
    <row r="155" spans="2:11" ht="15.6" x14ac:dyDescent="0.3">
      <c r="B155" s="13" t="s">
        <v>7669</v>
      </c>
      <c r="C155" s="14" t="s">
        <v>7670</v>
      </c>
      <c r="D155" s="37" t="s">
        <v>10552</v>
      </c>
      <c r="E155" s="13" t="s">
        <v>16</v>
      </c>
      <c r="F155" s="27">
        <v>1</v>
      </c>
      <c r="G155" s="35">
        <v>52.33</v>
      </c>
      <c r="H155" s="13"/>
      <c r="I155" s="38">
        <f>Таб04_30[[#This Row],[Цена]]*Таб04_30[[#This Row],[Заказ]]</f>
        <v>0</v>
      </c>
      <c r="J155" s="18" t="s">
        <v>10644</v>
      </c>
      <c r="K155" s="73" t="str">
        <f t="shared" si="2"/>
        <v/>
      </c>
    </row>
    <row r="156" spans="2:11" ht="15.6" x14ac:dyDescent="0.3">
      <c r="B156" s="13" t="s">
        <v>7671</v>
      </c>
      <c r="C156" s="14" t="s">
        <v>7672</v>
      </c>
      <c r="D156" s="37" t="s">
        <v>10190</v>
      </c>
      <c r="E156" s="13" t="s">
        <v>16</v>
      </c>
      <c r="F156" s="27">
        <v>1</v>
      </c>
      <c r="G156" s="35">
        <v>56.5</v>
      </c>
      <c r="H156" s="13"/>
      <c r="I156" s="38">
        <f>Таб04_30[[#This Row],[Цена]]*Таб04_30[[#This Row],[Заказ]]</f>
        <v>0</v>
      </c>
      <c r="J156" s="18" t="s">
        <v>10644</v>
      </c>
      <c r="K156" s="73" t="str">
        <f t="shared" si="2"/>
        <v/>
      </c>
    </row>
    <row r="157" spans="2:11" ht="15.6" x14ac:dyDescent="0.3">
      <c r="B157" s="13" t="s">
        <v>7673</v>
      </c>
      <c r="C157" s="14" t="s">
        <v>7674</v>
      </c>
      <c r="D157" s="37" t="s">
        <v>10190</v>
      </c>
      <c r="E157" s="13" t="s">
        <v>16</v>
      </c>
      <c r="F157" s="27">
        <v>1</v>
      </c>
      <c r="G157" s="35">
        <v>54.42</v>
      </c>
      <c r="H157" s="13"/>
      <c r="I157" s="38">
        <f>Таб04_30[[#This Row],[Цена]]*Таб04_30[[#This Row],[Заказ]]</f>
        <v>0</v>
      </c>
      <c r="J157" s="18" t="s">
        <v>10644</v>
      </c>
      <c r="K157" s="73" t="str">
        <f t="shared" si="2"/>
        <v/>
      </c>
    </row>
    <row r="158" spans="2:11" ht="15.6" x14ac:dyDescent="0.3">
      <c r="B158" s="13" t="s">
        <v>7677</v>
      </c>
      <c r="C158" s="14" t="s">
        <v>7678</v>
      </c>
      <c r="D158" s="37" t="s">
        <v>10133</v>
      </c>
      <c r="E158" s="13" t="s">
        <v>16</v>
      </c>
      <c r="F158" s="27">
        <v>1</v>
      </c>
      <c r="G158" s="35">
        <v>34.04</v>
      </c>
      <c r="H158" s="13"/>
      <c r="I158" s="38">
        <f>Таб04_30[[#This Row],[Цена]]*Таб04_30[[#This Row],[Заказ]]</f>
        <v>0</v>
      </c>
      <c r="J158" s="18" t="s">
        <v>10644</v>
      </c>
      <c r="K158" s="73" t="str">
        <f t="shared" si="2"/>
        <v/>
      </c>
    </row>
    <row r="159" spans="2:11" ht="15.6" x14ac:dyDescent="0.3">
      <c r="B159" s="13" t="s">
        <v>7679</v>
      </c>
      <c r="C159" s="14" t="s">
        <v>7680</v>
      </c>
      <c r="D159" s="37" t="s">
        <v>10060</v>
      </c>
      <c r="E159" s="13" t="s">
        <v>16</v>
      </c>
      <c r="F159" s="27">
        <v>1</v>
      </c>
      <c r="G159" s="35">
        <v>36.119999999999997</v>
      </c>
      <c r="H159" s="13"/>
      <c r="I159" s="38">
        <f>Таб04_30[[#This Row],[Цена]]*Таб04_30[[#This Row],[Заказ]]</f>
        <v>0</v>
      </c>
      <c r="J159" s="18" t="s">
        <v>10644</v>
      </c>
      <c r="K159" s="73" t="str">
        <f t="shared" si="2"/>
        <v/>
      </c>
    </row>
    <row r="160" spans="2:11" ht="15.6" x14ac:dyDescent="0.3">
      <c r="B160" s="13" t="s">
        <v>7689</v>
      </c>
      <c r="C160" s="14" t="s">
        <v>7690</v>
      </c>
      <c r="D160" s="37" t="s">
        <v>10060</v>
      </c>
      <c r="E160" s="13" t="s">
        <v>16</v>
      </c>
      <c r="F160" s="27">
        <v>1</v>
      </c>
      <c r="G160" s="35">
        <v>46.95</v>
      </c>
      <c r="H160" s="13"/>
      <c r="I160" s="38">
        <f>Таб04_30[[#This Row],[Цена]]*Таб04_30[[#This Row],[Заказ]]</f>
        <v>0</v>
      </c>
      <c r="J160" s="18" t="s">
        <v>10644</v>
      </c>
      <c r="K160" s="73" t="str">
        <f t="shared" si="2"/>
        <v/>
      </c>
    </row>
    <row r="161" spans="2:11" ht="15.6" x14ac:dyDescent="0.3">
      <c r="B161" s="13" t="s">
        <v>7873</v>
      </c>
      <c r="C161" s="14" t="s">
        <v>7874</v>
      </c>
      <c r="D161" s="37" t="s">
        <v>10060</v>
      </c>
      <c r="E161" s="13" t="s">
        <v>16</v>
      </c>
      <c r="F161" s="27">
        <v>1</v>
      </c>
      <c r="G161" s="35">
        <v>48.2</v>
      </c>
      <c r="H161" s="13"/>
      <c r="I161" s="38">
        <f>Таб04_30[[#This Row],[Цена]]*Таб04_30[[#This Row],[Заказ]]</f>
        <v>0</v>
      </c>
      <c r="J161" s="18" t="s">
        <v>10644</v>
      </c>
      <c r="K161" s="73" t="str">
        <f t="shared" si="2"/>
        <v/>
      </c>
    </row>
    <row r="162" spans="2:11" ht="15.6" x14ac:dyDescent="0.3">
      <c r="B162" s="13" t="s">
        <v>7691</v>
      </c>
      <c r="C162" s="14" t="s">
        <v>7692</v>
      </c>
      <c r="D162" s="37" t="s">
        <v>10133</v>
      </c>
      <c r="E162" s="13" t="s">
        <v>16</v>
      </c>
      <c r="F162" s="27">
        <v>1</v>
      </c>
      <c r="G162" s="35">
        <v>38.21</v>
      </c>
      <c r="H162" s="13"/>
      <c r="I162" s="38">
        <f>Таб04_30[[#This Row],[Цена]]*Таб04_30[[#This Row],[Заказ]]</f>
        <v>0</v>
      </c>
      <c r="J162" s="18" t="s">
        <v>10644</v>
      </c>
      <c r="K162" s="73" t="str">
        <f t="shared" si="2"/>
        <v/>
      </c>
    </row>
    <row r="163" spans="2:11" ht="15.6" x14ac:dyDescent="0.3">
      <c r="B163" s="13" t="s">
        <v>7693</v>
      </c>
      <c r="C163" s="14" t="s">
        <v>7694</v>
      </c>
      <c r="D163" s="37" t="s">
        <v>10060</v>
      </c>
      <c r="E163" s="13" t="s">
        <v>16</v>
      </c>
      <c r="F163" s="27">
        <v>1</v>
      </c>
      <c r="G163" s="35">
        <v>44.03</v>
      </c>
      <c r="H163" s="13"/>
      <c r="I163" s="38">
        <f>Таб04_30[[#This Row],[Цена]]*Таб04_30[[#This Row],[Заказ]]</f>
        <v>0</v>
      </c>
      <c r="J163" s="18" t="s">
        <v>10644</v>
      </c>
      <c r="K163" s="73" t="str">
        <f t="shared" si="2"/>
        <v/>
      </c>
    </row>
    <row r="164" spans="2:11" ht="15.6" x14ac:dyDescent="0.3">
      <c r="B164" s="13" t="s">
        <v>7695</v>
      </c>
      <c r="C164" s="14" t="s">
        <v>7696</v>
      </c>
      <c r="D164" s="37" t="s">
        <v>10060</v>
      </c>
      <c r="E164" s="13" t="s">
        <v>16</v>
      </c>
      <c r="F164" s="27">
        <v>1</v>
      </c>
      <c r="G164" s="35">
        <v>41.53</v>
      </c>
      <c r="H164" s="13"/>
      <c r="I164" s="38">
        <f>Таб04_30[[#This Row],[Цена]]*Таб04_30[[#This Row],[Заказ]]</f>
        <v>0</v>
      </c>
      <c r="J164" s="18" t="s">
        <v>10644</v>
      </c>
      <c r="K164" s="73" t="str">
        <f t="shared" si="2"/>
        <v/>
      </c>
    </row>
    <row r="165" spans="2:11" ht="15.6" x14ac:dyDescent="0.3">
      <c r="B165" s="13" t="s">
        <v>7939</v>
      </c>
      <c r="C165" s="14" t="s">
        <v>7940</v>
      </c>
      <c r="D165" s="37" t="s">
        <v>10133</v>
      </c>
      <c r="E165" s="13" t="s">
        <v>16</v>
      </c>
      <c r="F165" s="27">
        <v>1</v>
      </c>
      <c r="G165" s="35">
        <v>35.29</v>
      </c>
      <c r="H165" s="13"/>
      <c r="I165" s="38">
        <f>Таб04_30[[#This Row],[Цена]]*Таб04_30[[#This Row],[Заказ]]</f>
        <v>0</v>
      </c>
      <c r="J165" s="18" t="s">
        <v>10644</v>
      </c>
      <c r="K165" s="73" t="str">
        <f t="shared" si="2"/>
        <v/>
      </c>
    </row>
    <row r="166" spans="2:11" ht="15.6" x14ac:dyDescent="0.3">
      <c r="B166" s="13" t="s">
        <v>7941</v>
      </c>
      <c r="C166" s="14" t="s">
        <v>7942</v>
      </c>
      <c r="D166" s="37" t="s">
        <v>10133</v>
      </c>
      <c r="E166" s="13" t="s">
        <v>16</v>
      </c>
      <c r="F166" s="27">
        <v>1</v>
      </c>
      <c r="G166" s="35">
        <v>38.21</v>
      </c>
      <c r="H166" s="13"/>
      <c r="I166" s="38">
        <f>Таб04_30[[#This Row],[Цена]]*Таб04_30[[#This Row],[Заказ]]</f>
        <v>0</v>
      </c>
      <c r="J166" s="18" t="s">
        <v>10644</v>
      </c>
      <c r="K166" s="73" t="str">
        <f t="shared" si="2"/>
        <v/>
      </c>
    </row>
    <row r="167" spans="2:11" ht="15.6" x14ac:dyDescent="0.3">
      <c r="B167" s="13" t="s">
        <v>7943</v>
      </c>
      <c r="C167" s="14" t="s">
        <v>7944</v>
      </c>
      <c r="D167" s="37" t="s">
        <v>10133</v>
      </c>
      <c r="E167" s="13" t="s">
        <v>16</v>
      </c>
      <c r="F167" s="27">
        <v>1</v>
      </c>
      <c r="G167" s="35">
        <v>32.79</v>
      </c>
      <c r="H167" s="13"/>
      <c r="I167" s="38">
        <f>Таб04_30[[#This Row],[Цена]]*Таб04_30[[#This Row],[Заказ]]</f>
        <v>0</v>
      </c>
      <c r="J167" s="18" t="s">
        <v>10644</v>
      </c>
      <c r="K167" s="73" t="str">
        <f t="shared" si="2"/>
        <v/>
      </c>
    </row>
    <row r="168" spans="2:11" ht="15.6" x14ac:dyDescent="0.3">
      <c r="B168" s="13" t="s">
        <v>7945</v>
      </c>
      <c r="C168" s="14" t="s">
        <v>7946</v>
      </c>
      <c r="D168" s="37" t="s">
        <v>10060</v>
      </c>
      <c r="E168" s="13" t="s">
        <v>16</v>
      </c>
      <c r="F168" s="27">
        <v>1</v>
      </c>
      <c r="G168" s="35">
        <v>38.619999999999997</v>
      </c>
      <c r="H168" s="13"/>
      <c r="I168" s="38">
        <f>Таб04_30[[#This Row],[Цена]]*Таб04_30[[#This Row],[Заказ]]</f>
        <v>0</v>
      </c>
      <c r="J168" s="18" t="s">
        <v>10644</v>
      </c>
      <c r="K168" s="73" t="str">
        <f t="shared" si="2"/>
        <v/>
      </c>
    </row>
    <row r="169" spans="2:11" ht="15.6" x14ac:dyDescent="0.3">
      <c r="B169" s="13" t="s">
        <v>7947</v>
      </c>
      <c r="C169" s="14" t="s">
        <v>7948</v>
      </c>
      <c r="D169" s="37" t="s">
        <v>10133</v>
      </c>
      <c r="E169" s="13" t="s">
        <v>16</v>
      </c>
      <c r="F169" s="27">
        <v>1</v>
      </c>
      <c r="G169" s="35">
        <v>36.96</v>
      </c>
      <c r="H169" s="13"/>
      <c r="I169" s="38">
        <f>Таб04_30[[#This Row],[Цена]]*Таб04_30[[#This Row],[Заказ]]</f>
        <v>0</v>
      </c>
      <c r="J169" s="18" t="s">
        <v>10644</v>
      </c>
      <c r="K169" s="73" t="str">
        <f t="shared" si="2"/>
        <v/>
      </c>
    </row>
    <row r="170" spans="2:11" ht="15.6" x14ac:dyDescent="0.3">
      <c r="B170" s="13" t="s">
        <v>7949</v>
      </c>
      <c r="C170" s="14" t="s">
        <v>7950</v>
      </c>
      <c r="D170" s="37" t="s">
        <v>10133</v>
      </c>
      <c r="E170" s="13" t="s">
        <v>16</v>
      </c>
      <c r="F170" s="27">
        <v>1</v>
      </c>
      <c r="G170" s="35">
        <v>35.29</v>
      </c>
      <c r="H170" s="13"/>
      <c r="I170" s="38">
        <f>Таб04_30[[#This Row],[Цена]]*Таб04_30[[#This Row],[Заказ]]</f>
        <v>0</v>
      </c>
      <c r="J170" s="18" t="s">
        <v>10644</v>
      </c>
      <c r="K170" s="73" t="str">
        <f t="shared" si="2"/>
        <v/>
      </c>
    </row>
    <row r="171" spans="2:11" ht="15.6" x14ac:dyDescent="0.3">
      <c r="B171" s="13" t="s">
        <v>7951</v>
      </c>
      <c r="C171" s="14" t="s">
        <v>7952</v>
      </c>
      <c r="D171" s="37" t="s">
        <v>10133</v>
      </c>
      <c r="E171" s="13" t="s">
        <v>16</v>
      </c>
      <c r="F171" s="27">
        <v>1</v>
      </c>
      <c r="G171" s="35">
        <v>35.29</v>
      </c>
      <c r="H171" s="13"/>
      <c r="I171" s="38">
        <f>Таб04_30[[#This Row],[Цена]]*Таб04_30[[#This Row],[Заказ]]</f>
        <v>0</v>
      </c>
      <c r="J171" s="18" t="s">
        <v>10644</v>
      </c>
      <c r="K171" s="73" t="str">
        <f t="shared" si="2"/>
        <v/>
      </c>
    </row>
    <row r="172" spans="2:11" ht="15.6" x14ac:dyDescent="0.3">
      <c r="B172" s="13" t="s">
        <v>7953</v>
      </c>
      <c r="C172" s="14" t="s">
        <v>7954</v>
      </c>
      <c r="D172" s="37" t="s">
        <v>10060</v>
      </c>
      <c r="E172" s="13" t="s">
        <v>16</v>
      </c>
      <c r="F172" s="27">
        <v>1</v>
      </c>
      <c r="G172" s="35">
        <v>41.53</v>
      </c>
      <c r="H172" s="13"/>
      <c r="I172" s="38">
        <f>Таб04_30[[#This Row],[Цена]]*Таб04_30[[#This Row],[Заказ]]</f>
        <v>0</v>
      </c>
      <c r="J172" s="18" t="s">
        <v>10644</v>
      </c>
      <c r="K172" s="73" t="str">
        <f t="shared" si="2"/>
        <v/>
      </c>
    </row>
    <row r="173" spans="2:11" ht="15.6" x14ac:dyDescent="0.3">
      <c r="B173" s="13" t="s">
        <v>7955</v>
      </c>
      <c r="C173" s="14" t="s">
        <v>7956</v>
      </c>
      <c r="D173" s="37" t="s">
        <v>10060</v>
      </c>
      <c r="E173" s="13" t="s">
        <v>16</v>
      </c>
      <c r="F173" s="27">
        <v>1</v>
      </c>
      <c r="G173" s="35">
        <v>37.369999999999997</v>
      </c>
      <c r="H173" s="13"/>
      <c r="I173" s="38">
        <f>Таб04_30[[#This Row],[Цена]]*Таб04_30[[#This Row],[Заказ]]</f>
        <v>0</v>
      </c>
      <c r="J173" s="18" t="s">
        <v>10644</v>
      </c>
      <c r="K173" s="73" t="str">
        <f t="shared" si="2"/>
        <v/>
      </c>
    </row>
    <row r="174" spans="2:11" ht="15.6" x14ac:dyDescent="0.3">
      <c r="B174" s="13" t="s">
        <v>7823</v>
      </c>
      <c r="C174" s="14" t="s">
        <v>7824</v>
      </c>
      <c r="D174" s="37" t="s">
        <v>10133</v>
      </c>
      <c r="E174" s="13" t="s">
        <v>16</v>
      </c>
      <c r="F174" s="27">
        <v>1</v>
      </c>
      <c r="G174" s="35">
        <v>38.21</v>
      </c>
      <c r="H174" s="13"/>
      <c r="I174" s="38">
        <f>Таб04_30[[#This Row],[Цена]]*Таб04_30[[#This Row],[Заказ]]</f>
        <v>0</v>
      </c>
      <c r="J174" s="18" t="s">
        <v>10644</v>
      </c>
      <c r="K174" s="73" t="str">
        <f t="shared" si="2"/>
        <v/>
      </c>
    </row>
    <row r="175" spans="2:11" ht="15.6" x14ac:dyDescent="0.3">
      <c r="B175" s="13" t="s">
        <v>7825</v>
      </c>
      <c r="C175" s="14" t="s">
        <v>7826</v>
      </c>
      <c r="D175" s="37" t="s">
        <v>10133</v>
      </c>
      <c r="E175" s="13" t="s">
        <v>16</v>
      </c>
      <c r="F175" s="27">
        <v>1</v>
      </c>
      <c r="G175" s="35">
        <v>38.21</v>
      </c>
      <c r="H175" s="13"/>
      <c r="I175" s="38">
        <f>Таб04_30[[#This Row],[Цена]]*Таб04_30[[#This Row],[Заказ]]</f>
        <v>0</v>
      </c>
      <c r="J175" s="18" t="s">
        <v>10644</v>
      </c>
      <c r="K175" s="73" t="str">
        <f t="shared" si="2"/>
        <v/>
      </c>
    </row>
    <row r="176" spans="2:11" ht="15.6" x14ac:dyDescent="0.3">
      <c r="B176" s="13" t="s">
        <v>7827</v>
      </c>
      <c r="C176" s="14" t="s">
        <v>7828</v>
      </c>
      <c r="D176" s="37" t="s">
        <v>10133</v>
      </c>
      <c r="E176" s="13" t="s">
        <v>16</v>
      </c>
      <c r="F176" s="27">
        <v>1</v>
      </c>
      <c r="G176" s="35">
        <v>38.21</v>
      </c>
      <c r="H176" s="13"/>
      <c r="I176" s="38">
        <f>Таб04_30[[#This Row],[Цена]]*Таб04_30[[#This Row],[Заказ]]</f>
        <v>0</v>
      </c>
      <c r="J176" s="18" t="s">
        <v>10644</v>
      </c>
      <c r="K176" s="73" t="str">
        <f t="shared" si="2"/>
        <v/>
      </c>
    </row>
    <row r="177" spans="2:11" ht="15.6" x14ac:dyDescent="0.3">
      <c r="B177" s="13" t="s">
        <v>7829</v>
      </c>
      <c r="C177" s="14" t="s">
        <v>7830</v>
      </c>
      <c r="D177" s="37" t="s">
        <v>10133</v>
      </c>
      <c r="E177" s="13" t="s">
        <v>16</v>
      </c>
      <c r="F177" s="27">
        <v>1</v>
      </c>
      <c r="G177" s="35">
        <v>38.21</v>
      </c>
      <c r="H177" s="13"/>
      <c r="I177" s="38">
        <f>Таб04_30[[#This Row],[Цена]]*Таб04_30[[#This Row],[Заказ]]</f>
        <v>0</v>
      </c>
      <c r="J177" s="18" t="s">
        <v>10644</v>
      </c>
      <c r="K177" s="73" t="str">
        <f t="shared" si="2"/>
        <v/>
      </c>
    </row>
    <row r="178" spans="2:11" ht="15.6" x14ac:dyDescent="0.3">
      <c r="B178" s="13" t="s">
        <v>7831</v>
      </c>
      <c r="C178" s="14" t="s">
        <v>7832</v>
      </c>
      <c r="D178" s="37" t="s">
        <v>10133</v>
      </c>
      <c r="E178" s="13" t="s">
        <v>16</v>
      </c>
      <c r="F178" s="27">
        <v>1</v>
      </c>
      <c r="G178" s="35">
        <v>38.21</v>
      </c>
      <c r="H178" s="13"/>
      <c r="I178" s="38">
        <f>Таб04_30[[#This Row],[Цена]]*Таб04_30[[#This Row],[Заказ]]</f>
        <v>0</v>
      </c>
      <c r="J178" s="18" t="s">
        <v>10644</v>
      </c>
      <c r="K178" s="73" t="str">
        <f t="shared" si="2"/>
        <v/>
      </c>
    </row>
    <row r="179" spans="2:11" ht="15.6" x14ac:dyDescent="0.3">
      <c r="B179" s="13" t="s">
        <v>7833</v>
      </c>
      <c r="C179" s="14" t="s">
        <v>7834</v>
      </c>
      <c r="D179" s="37" t="s">
        <v>10133</v>
      </c>
      <c r="E179" s="13" t="s">
        <v>16</v>
      </c>
      <c r="F179" s="27">
        <v>1</v>
      </c>
      <c r="G179" s="35">
        <v>38.21</v>
      </c>
      <c r="H179" s="13"/>
      <c r="I179" s="38">
        <f>Таб04_30[[#This Row],[Цена]]*Таб04_30[[#This Row],[Заказ]]</f>
        <v>0</v>
      </c>
      <c r="J179" s="18" t="s">
        <v>10644</v>
      </c>
      <c r="K179" s="73" t="str">
        <f t="shared" si="2"/>
        <v/>
      </c>
    </row>
    <row r="180" spans="2:11" ht="15.6" x14ac:dyDescent="0.3">
      <c r="B180" s="13" t="s">
        <v>7835</v>
      </c>
      <c r="C180" s="14" t="s">
        <v>7836</v>
      </c>
      <c r="D180" s="37" t="s">
        <v>10133</v>
      </c>
      <c r="E180" s="13" t="s">
        <v>16</v>
      </c>
      <c r="F180" s="27">
        <v>1</v>
      </c>
      <c r="G180" s="35">
        <v>36.130000000000003</v>
      </c>
      <c r="H180" s="13"/>
      <c r="I180" s="38">
        <f>Таб04_30[[#This Row],[Цена]]*Таб04_30[[#This Row],[Заказ]]</f>
        <v>0</v>
      </c>
      <c r="J180" s="18" t="s">
        <v>10644</v>
      </c>
      <c r="K180" s="73" t="str">
        <f t="shared" si="2"/>
        <v/>
      </c>
    </row>
    <row r="181" spans="2:11" ht="15.6" x14ac:dyDescent="0.3">
      <c r="B181" s="13" t="s">
        <v>7837</v>
      </c>
      <c r="C181" s="14" t="s">
        <v>7838</v>
      </c>
      <c r="D181" s="37" t="s">
        <v>10060</v>
      </c>
      <c r="E181" s="13" t="s">
        <v>16</v>
      </c>
      <c r="F181" s="27">
        <v>1</v>
      </c>
      <c r="G181" s="35">
        <v>41.53</v>
      </c>
      <c r="H181" s="13"/>
      <c r="I181" s="38">
        <f>Таб04_30[[#This Row],[Цена]]*Таб04_30[[#This Row],[Заказ]]</f>
        <v>0</v>
      </c>
      <c r="J181" s="18" t="s">
        <v>10644</v>
      </c>
      <c r="K181" s="73" t="str">
        <f t="shared" si="2"/>
        <v/>
      </c>
    </row>
    <row r="182" spans="2:11" ht="15.6" x14ac:dyDescent="0.3">
      <c r="B182" s="13" t="s">
        <v>7839</v>
      </c>
      <c r="C182" s="14" t="s">
        <v>7840</v>
      </c>
      <c r="D182" s="37" t="s">
        <v>10133</v>
      </c>
      <c r="E182" s="13" t="s">
        <v>16</v>
      </c>
      <c r="F182" s="27">
        <v>1</v>
      </c>
      <c r="G182" s="35">
        <v>38.21</v>
      </c>
      <c r="H182" s="13"/>
      <c r="I182" s="38">
        <f>Таб04_30[[#This Row],[Цена]]*Таб04_30[[#This Row],[Заказ]]</f>
        <v>0</v>
      </c>
      <c r="J182" s="18" t="s">
        <v>10644</v>
      </c>
      <c r="K182" s="73" t="str">
        <f t="shared" si="2"/>
        <v/>
      </c>
    </row>
    <row r="183" spans="2:11" ht="15.6" x14ac:dyDescent="0.3">
      <c r="B183" s="13" t="s">
        <v>7841</v>
      </c>
      <c r="C183" s="14" t="s">
        <v>7842</v>
      </c>
      <c r="D183" s="37" t="s">
        <v>10133</v>
      </c>
      <c r="E183" s="13" t="s">
        <v>16</v>
      </c>
      <c r="F183" s="27">
        <v>1</v>
      </c>
      <c r="G183" s="35">
        <v>38.21</v>
      </c>
      <c r="H183" s="13"/>
      <c r="I183" s="38">
        <f>Таб04_30[[#This Row],[Цена]]*Таб04_30[[#This Row],[Заказ]]</f>
        <v>0</v>
      </c>
      <c r="J183" s="18" t="s">
        <v>10644</v>
      </c>
      <c r="K183" s="73" t="str">
        <f t="shared" si="2"/>
        <v/>
      </c>
    </row>
    <row r="184" spans="2:11" ht="15.6" x14ac:dyDescent="0.3">
      <c r="B184" s="13" t="s">
        <v>7843</v>
      </c>
      <c r="C184" s="14" t="s">
        <v>7844</v>
      </c>
      <c r="D184" s="37" t="s">
        <v>10133</v>
      </c>
      <c r="E184" s="13" t="s">
        <v>16</v>
      </c>
      <c r="F184" s="27">
        <v>1</v>
      </c>
      <c r="G184" s="35">
        <v>38.21</v>
      </c>
      <c r="H184" s="13"/>
      <c r="I184" s="38">
        <f>Таб04_30[[#This Row],[Цена]]*Таб04_30[[#This Row],[Заказ]]</f>
        <v>0</v>
      </c>
      <c r="J184" s="18" t="s">
        <v>10644</v>
      </c>
      <c r="K184" s="73" t="str">
        <f t="shared" si="2"/>
        <v/>
      </c>
    </row>
    <row r="185" spans="2:11" ht="15.6" x14ac:dyDescent="0.3">
      <c r="B185" s="13" t="s">
        <v>7845</v>
      </c>
      <c r="C185" s="14" t="s">
        <v>7846</v>
      </c>
      <c r="D185" s="37" t="s">
        <v>10133</v>
      </c>
      <c r="E185" s="13" t="s">
        <v>16</v>
      </c>
      <c r="F185" s="27">
        <v>1</v>
      </c>
      <c r="G185" s="35">
        <v>38.21</v>
      </c>
      <c r="H185" s="13"/>
      <c r="I185" s="38">
        <f>Таб04_30[[#This Row],[Цена]]*Таб04_30[[#This Row],[Заказ]]</f>
        <v>0</v>
      </c>
      <c r="J185" s="18" t="s">
        <v>10644</v>
      </c>
      <c r="K185" s="73" t="str">
        <f t="shared" si="2"/>
        <v/>
      </c>
    </row>
    <row r="186" spans="2:11" ht="15.6" x14ac:dyDescent="0.3">
      <c r="B186" s="13" t="s">
        <v>7847</v>
      </c>
      <c r="C186" s="14" t="s">
        <v>7848</v>
      </c>
      <c r="D186" s="37" t="s">
        <v>10133</v>
      </c>
      <c r="E186" s="13" t="s">
        <v>16</v>
      </c>
      <c r="F186" s="27">
        <v>1</v>
      </c>
      <c r="G186" s="35">
        <v>40.71</v>
      </c>
      <c r="H186" s="13"/>
      <c r="I186" s="38">
        <f>Таб04_30[[#This Row],[Цена]]*Таб04_30[[#This Row],[Заказ]]</f>
        <v>0</v>
      </c>
      <c r="J186" s="18" t="s">
        <v>10644</v>
      </c>
      <c r="K186" s="73" t="str">
        <f t="shared" si="2"/>
        <v/>
      </c>
    </row>
    <row r="187" spans="2:11" ht="15.6" x14ac:dyDescent="0.3">
      <c r="B187" s="13" t="s">
        <v>7849</v>
      </c>
      <c r="C187" s="14" t="s">
        <v>7850</v>
      </c>
      <c r="D187" s="37" t="s">
        <v>10133</v>
      </c>
      <c r="E187" s="13" t="s">
        <v>16</v>
      </c>
      <c r="F187" s="27">
        <v>1</v>
      </c>
      <c r="G187" s="35">
        <v>38.21</v>
      </c>
      <c r="H187" s="13"/>
      <c r="I187" s="38">
        <f>Таб04_30[[#This Row],[Цена]]*Таб04_30[[#This Row],[Заказ]]</f>
        <v>0</v>
      </c>
      <c r="J187" s="18" t="s">
        <v>10644</v>
      </c>
      <c r="K187" s="73" t="str">
        <f t="shared" si="2"/>
        <v/>
      </c>
    </row>
    <row r="188" spans="2:11" ht="15.6" x14ac:dyDescent="0.3">
      <c r="B188" s="13" t="s">
        <v>7851</v>
      </c>
      <c r="C188" s="14" t="s">
        <v>7852</v>
      </c>
      <c r="D188" s="37" t="s">
        <v>10133</v>
      </c>
      <c r="E188" s="13" t="s">
        <v>16</v>
      </c>
      <c r="F188" s="27">
        <v>1</v>
      </c>
      <c r="G188" s="35">
        <v>38.21</v>
      </c>
      <c r="H188" s="13"/>
      <c r="I188" s="38">
        <f>Таб04_30[[#This Row],[Цена]]*Таб04_30[[#This Row],[Заказ]]</f>
        <v>0</v>
      </c>
      <c r="J188" s="18" t="s">
        <v>10644</v>
      </c>
      <c r="K188" s="73" t="str">
        <f t="shared" si="2"/>
        <v/>
      </c>
    </row>
    <row r="189" spans="2:11" ht="15.6" x14ac:dyDescent="0.3">
      <c r="B189" s="13" t="s">
        <v>7853</v>
      </c>
      <c r="C189" s="14" t="s">
        <v>7854</v>
      </c>
      <c r="D189" s="37" t="s">
        <v>10133</v>
      </c>
      <c r="E189" s="13" t="s">
        <v>16</v>
      </c>
      <c r="F189" s="27">
        <v>1</v>
      </c>
      <c r="G189" s="35">
        <v>40.71</v>
      </c>
      <c r="H189" s="13"/>
      <c r="I189" s="38">
        <f>Таб04_30[[#This Row],[Цена]]*Таб04_30[[#This Row],[Заказ]]</f>
        <v>0</v>
      </c>
      <c r="J189" s="18" t="s">
        <v>10644</v>
      </c>
      <c r="K189" s="73" t="str">
        <f t="shared" si="2"/>
        <v/>
      </c>
    </row>
    <row r="190" spans="2:11" ht="15.6" x14ac:dyDescent="0.3">
      <c r="B190" s="13" t="s">
        <v>7855</v>
      </c>
      <c r="C190" s="14" t="s">
        <v>7856</v>
      </c>
      <c r="D190" s="37" t="s">
        <v>10060</v>
      </c>
      <c r="E190" s="13" t="s">
        <v>16</v>
      </c>
      <c r="F190" s="27">
        <v>1</v>
      </c>
      <c r="G190" s="35">
        <v>44.03</v>
      </c>
      <c r="H190" s="13"/>
      <c r="I190" s="38">
        <f>Таб04_30[[#This Row],[Цена]]*Таб04_30[[#This Row],[Заказ]]</f>
        <v>0</v>
      </c>
      <c r="J190" s="18" t="s">
        <v>10644</v>
      </c>
      <c r="K190" s="73" t="str">
        <f t="shared" si="2"/>
        <v/>
      </c>
    </row>
    <row r="191" spans="2:11" ht="15.6" x14ac:dyDescent="0.3">
      <c r="B191" s="13" t="s">
        <v>7857</v>
      </c>
      <c r="C191" s="14" t="s">
        <v>7858</v>
      </c>
      <c r="D191" s="37" t="s">
        <v>10133</v>
      </c>
      <c r="E191" s="13" t="s">
        <v>16</v>
      </c>
      <c r="F191" s="27">
        <v>1</v>
      </c>
      <c r="G191" s="35">
        <v>38.21</v>
      </c>
      <c r="H191" s="13"/>
      <c r="I191" s="38">
        <f>Таб04_30[[#This Row],[Цена]]*Таб04_30[[#This Row],[Заказ]]</f>
        <v>0</v>
      </c>
      <c r="J191" s="18" t="s">
        <v>10644</v>
      </c>
      <c r="K191" s="73" t="str">
        <f t="shared" si="2"/>
        <v/>
      </c>
    </row>
    <row r="192" spans="2:11" ht="15.6" x14ac:dyDescent="0.3">
      <c r="B192" s="13" t="s">
        <v>7859</v>
      </c>
      <c r="C192" s="14" t="s">
        <v>7860</v>
      </c>
      <c r="D192" s="37" t="s">
        <v>10133</v>
      </c>
      <c r="E192" s="13" t="s">
        <v>16</v>
      </c>
      <c r="F192" s="27">
        <v>1</v>
      </c>
      <c r="G192" s="35">
        <v>38.21</v>
      </c>
      <c r="H192" s="13"/>
      <c r="I192" s="38">
        <f>Таб04_30[[#This Row],[Цена]]*Таб04_30[[#This Row],[Заказ]]</f>
        <v>0</v>
      </c>
      <c r="J192" s="18" t="s">
        <v>10644</v>
      </c>
      <c r="K192" s="73" t="str">
        <f t="shared" si="2"/>
        <v/>
      </c>
    </row>
    <row r="193" spans="2:11" ht="15.6" x14ac:dyDescent="0.3">
      <c r="B193" s="13" t="s">
        <v>7861</v>
      </c>
      <c r="C193" s="14" t="s">
        <v>7862</v>
      </c>
      <c r="D193" s="37" t="s">
        <v>10060</v>
      </c>
      <c r="E193" s="13" t="s">
        <v>16</v>
      </c>
      <c r="F193" s="27">
        <v>1</v>
      </c>
      <c r="G193" s="35">
        <v>41.53</v>
      </c>
      <c r="H193" s="13"/>
      <c r="I193" s="38">
        <f>Таб04_30[[#This Row],[Цена]]*Таб04_30[[#This Row],[Заказ]]</f>
        <v>0</v>
      </c>
      <c r="J193" s="18" t="s">
        <v>10644</v>
      </c>
      <c r="K193" s="73" t="str">
        <f t="shared" si="2"/>
        <v/>
      </c>
    </row>
    <row r="194" spans="2:11" ht="15.6" x14ac:dyDescent="0.3">
      <c r="B194" s="13" t="s">
        <v>7863</v>
      </c>
      <c r="C194" s="14" t="s">
        <v>7864</v>
      </c>
      <c r="D194" s="37" t="s">
        <v>10133</v>
      </c>
      <c r="E194" s="13" t="s">
        <v>16</v>
      </c>
      <c r="F194" s="27">
        <v>1</v>
      </c>
      <c r="G194" s="35">
        <v>38.21</v>
      </c>
      <c r="H194" s="13"/>
      <c r="I194" s="38">
        <f>Таб04_30[[#This Row],[Цена]]*Таб04_30[[#This Row],[Заказ]]</f>
        <v>0</v>
      </c>
      <c r="J194" s="18" t="s">
        <v>10644</v>
      </c>
      <c r="K194" s="73" t="str">
        <f t="shared" si="2"/>
        <v/>
      </c>
    </row>
    <row r="195" spans="2:11" ht="15.6" x14ac:dyDescent="0.3">
      <c r="B195" s="13" t="s">
        <v>7865</v>
      </c>
      <c r="C195" s="14" t="s">
        <v>7866</v>
      </c>
      <c r="D195" s="37" t="s">
        <v>10133</v>
      </c>
      <c r="E195" s="13" t="s">
        <v>16</v>
      </c>
      <c r="F195" s="27">
        <v>1</v>
      </c>
      <c r="G195" s="35">
        <v>38.21</v>
      </c>
      <c r="H195" s="13"/>
      <c r="I195" s="38">
        <f>Таб04_30[[#This Row],[Цена]]*Таб04_30[[#This Row],[Заказ]]</f>
        <v>0</v>
      </c>
      <c r="J195" s="18" t="s">
        <v>10644</v>
      </c>
      <c r="K195" s="73" t="str">
        <f t="shared" si="2"/>
        <v/>
      </c>
    </row>
    <row r="196" spans="2:11" ht="15.6" x14ac:dyDescent="0.3">
      <c r="B196" s="13" t="s">
        <v>7867</v>
      </c>
      <c r="C196" s="14" t="s">
        <v>7868</v>
      </c>
      <c r="D196" s="37" t="s">
        <v>10133</v>
      </c>
      <c r="E196" s="13" t="s">
        <v>16</v>
      </c>
      <c r="F196" s="27">
        <v>1</v>
      </c>
      <c r="G196" s="35">
        <v>38.21</v>
      </c>
      <c r="H196" s="13"/>
      <c r="I196" s="38">
        <f>Таб04_30[[#This Row],[Цена]]*Таб04_30[[#This Row],[Заказ]]</f>
        <v>0</v>
      </c>
      <c r="J196" s="18" t="s">
        <v>10644</v>
      </c>
      <c r="K196" s="73" t="str">
        <f t="shared" si="2"/>
        <v/>
      </c>
    </row>
    <row r="197" spans="2:11" ht="15.6" x14ac:dyDescent="0.3">
      <c r="B197" s="13" t="s">
        <v>7869</v>
      </c>
      <c r="C197" s="14" t="s">
        <v>7870</v>
      </c>
      <c r="D197" s="37" t="s">
        <v>10133</v>
      </c>
      <c r="E197" s="13" t="s">
        <v>16</v>
      </c>
      <c r="F197" s="27">
        <v>1</v>
      </c>
      <c r="G197" s="35">
        <v>38.21</v>
      </c>
      <c r="H197" s="13"/>
      <c r="I197" s="38">
        <f>Таб04_30[[#This Row],[Цена]]*Таб04_30[[#This Row],[Заказ]]</f>
        <v>0</v>
      </c>
      <c r="J197" s="18" t="s">
        <v>10644</v>
      </c>
      <c r="K197" s="73" t="str">
        <f t="shared" si="2"/>
        <v/>
      </c>
    </row>
    <row r="198" spans="2:11" ht="15.6" x14ac:dyDescent="0.3">
      <c r="B198" s="13" t="s">
        <v>7871</v>
      </c>
      <c r="C198" s="14" t="s">
        <v>7872</v>
      </c>
      <c r="D198" s="37" t="s">
        <v>10133</v>
      </c>
      <c r="E198" s="13" t="s">
        <v>16</v>
      </c>
      <c r="F198" s="27">
        <v>1</v>
      </c>
      <c r="G198" s="35">
        <v>38.21</v>
      </c>
      <c r="H198" s="13"/>
      <c r="I198" s="38">
        <f>Таб04_30[[#This Row],[Цена]]*Таб04_30[[#This Row],[Заказ]]</f>
        <v>0</v>
      </c>
      <c r="J198" s="18" t="s">
        <v>10644</v>
      </c>
      <c r="K198" s="73" t="str">
        <f t="shared" ref="K198:K261" si="3">IF(AND($K$4&gt;0,$K$4&lt;300),"Минимальный заказ по вкладке 300 евро","")</f>
        <v/>
      </c>
    </row>
    <row r="199" spans="2:11" ht="15.6" x14ac:dyDescent="0.3">
      <c r="B199" s="13" t="s">
        <v>7681</v>
      </c>
      <c r="C199" s="14" t="s">
        <v>7682</v>
      </c>
      <c r="D199" s="37" t="s">
        <v>10060</v>
      </c>
      <c r="E199" s="13" t="s">
        <v>16</v>
      </c>
      <c r="F199" s="27">
        <v>1</v>
      </c>
      <c r="G199" s="35">
        <v>40.28</v>
      </c>
      <c r="H199" s="13"/>
      <c r="I199" s="38">
        <f>Таб04_30[[#This Row],[Цена]]*Таб04_30[[#This Row],[Заказ]]</f>
        <v>0</v>
      </c>
      <c r="J199" s="18" t="s">
        <v>10644</v>
      </c>
      <c r="K199" s="73" t="str">
        <f t="shared" si="3"/>
        <v/>
      </c>
    </row>
    <row r="200" spans="2:11" ht="15.6" x14ac:dyDescent="0.3">
      <c r="B200" s="13" t="s">
        <v>7683</v>
      </c>
      <c r="C200" s="14" t="s">
        <v>7684</v>
      </c>
      <c r="D200" s="37" t="s">
        <v>10060</v>
      </c>
      <c r="E200" s="13" t="s">
        <v>16</v>
      </c>
      <c r="F200" s="27">
        <v>1</v>
      </c>
      <c r="G200" s="35">
        <v>38.619999999999997</v>
      </c>
      <c r="H200" s="13"/>
      <c r="I200" s="38">
        <f>Таб04_30[[#This Row],[Цена]]*Таб04_30[[#This Row],[Заказ]]</f>
        <v>0</v>
      </c>
      <c r="J200" s="18" t="s">
        <v>10644</v>
      </c>
      <c r="K200" s="73" t="str">
        <f t="shared" si="3"/>
        <v/>
      </c>
    </row>
    <row r="201" spans="2:11" ht="15.6" x14ac:dyDescent="0.3">
      <c r="B201" s="13" t="s">
        <v>7685</v>
      </c>
      <c r="C201" s="14" t="s">
        <v>7686</v>
      </c>
      <c r="D201" s="37" t="s">
        <v>10060</v>
      </c>
      <c r="E201" s="13" t="s">
        <v>16</v>
      </c>
      <c r="F201" s="27">
        <v>1</v>
      </c>
      <c r="G201" s="35">
        <v>40.28</v>
      </c>
      <c r="H201" s="13"/>
      <c r="I201" s="38">
        <f>Таб04_30[[#This Row],[Цена]]*Таб04_30[[#This Row],[Заказ]]</f>
        <v>0</v>
      </c>
      <c r="J201" s="18" t="s">
        <v>10644</v>
      </c>
      <c r="K201" s="73" t="str">
        <f t="shared" si="3"/>
        <v/>
      </c>
    </row>
    <row r="202" spans="2:11" ht="15.6" x14ac:dyDescent="0.3">
      <c r="B202" s="13" t="s">
        <v>7687</v>
      </c>
      <c r="C202" s="14" t="s">
        <v>7688</v>
      </c>
      <c r="D202" s="37" t="s">
        <v>10060</v>
      </c>
      <c r="E202" s="13" t="s">
        <v>16</v>
      </c>
      <c r="F202" s="27">
        <v>1</v>
      </c>
      <c r="G202" s="35">
        <v>40.28</v>
      </c>
      <c r="H202" s="13"/>
      <c r="I202" s="38">
        <f>Таб04_30[[#This Row],[Цена]]*Таб04_30[[#This Row],[Заказ]]</f>
        <v>0</v>
      </c>
      <c r="J202" s="18" t="s">
        <v>10644</v>
      </c>
      <c r="K202" s="73" t="str">
        <f t="shared" si="3"/>
        <v/>
      </c>
    </row>
    <row r="203" spans="2:11" ht="15.6" x14ac:dyDescent="0.3">
      <c r="B203" s="13" t="s">
        <v>7909</v>
      </c>
      <c r="C203" s="14" t="s">
        <v>7910</v>
      </c>
      <c r="D203" s="37" t="s">
        <v>10060</v>
      </c>
      <c r="E203" s="13" t="s">
        <v>16</v>
      </c>
      <c r="F203" s="27">
        <v>1</v>
      </c>
      <c r="G203" s="35">
        <v>40.28</v>
      </c>
      <c r="H203" s="13"/>
      <c r="I203" s="38">
        <f>Таб04_30[[#This Row],[Цена]]*Таб04_30[[#This Row],[Заказ]]</f>
        <v>0</v>
      </c>
      <c r="J203" s="18" t="s">
        <v>10644</v>
      </c>
      <c r="K203" s="73" t="str">
        <f t="shared" si="3"/>
        <v/>
      </c>
    </row>
    <row r="204" spans="2:11" ht="15.6" x14ac:dyDescent="0.3">
      <c r="B204" s="13" t="s">
        <v>7911</v>
      </c>
      <c r="C204" s="14" t="s">
        <v>7912</v>
      </c>
      <c r="D204" s="37" t="s">
        <v>10060</v>
      </c>
      <c r="E204" s="13" t="s">
        <v>16</v>
      </c>
      <c r="F204" s="27">
        <v>1</v>
      </c>
      <c r="G204" s="35">
        <v>37.369999999999997</v>
      </c>
      <c r="H204" s="13"/>
      <c r="I204" s="38">
        <f>Таб04_30[[#This Row],[Цена]]*Таб04_30[[#This Row],[Заказ]]</f>
        <v>0</v>
      </c>
      <c r="J204" s="18" t="s">
        <v>10644</v>
      </c>
      <c r="K204" s="73" t="str">
        <f t="shared" si="3"/>
        <v/>
      </c>
    </row>
    <row r="205" spans="2:11" ht="15.6" x14ac:dyDescent="0.3">
      <c r="B205" s="13" t="s">
        <v>7913</v>
      </c>
      <c r="C205" s="14" t="s">
        <v>7914</v>
      </c>
      <c r="D205" s="37" t="s">
        <v>10060</v>
      </c>
      <c r="E205" s="13" t="s">
        <v>16</v>
      </c>
      <c r="F205" s="27">
        <v>1</v>
      </c>
      <c r="G205" s="35">
        <v>37.369999999999997</v>
      </c>
      <c r="H205" s="13"/>
      <c r="I205" s="38">
        <f>Таб04_30[[#This Row],[Цена]]*Таб04_30[[#This Row],[Заказ]]</f>
        <v>0</v>
      </c>
      <c r="J205" s="18" t="s">
        <v>10644</v>
      </c>
      <c r="K205" s="73" t="str">
        <f t="shared" si="3"/>
        <v/>
      </c>
    </row>
    <row r="206" spans="2:11" ht="15.6" x14ac:dyDescent="0.3">
      <c r="B206" s="13" t="s">
        <v>7915</v>
      </c>
      <c r="C206" s="14" t="s">
        <v>7916</v>
      </c>
      <c r="D206" s="37" t="s">
        <v>10060</v>
      </c>
      <c r="E206" s="13" t="s">
        <v>16</v>
      </c>
      <c r="F206" s="27">
        <v>1</v>
      </c>
      <c r="G206" s="35">
        <v>40.28</v>
      </c>
      <c r="H206" s="13"/>
      <c r="I206" s="38">
        <f>Таб04_30[[#This Row],[Цена]]*Таб04_30[[#This Row],[Заказ]]</f>
        <v>0</v>
      </c>
      <c r="J206" s="18" t="s">
        <v>10644</v>
      </c>
      <c r="K206" s="73" t="str">
        <f t="shared" si="3"/>
        <v/>
      </c>
    </row>
    <row r="207" spans="2:11" ht="15.6" x14ac:dyDescent="0.3">
      <c r="B207" s="13" t="s">
        <v>7917</v>
      </c>
      <c r="C207" s="14" t="s">
        <v>7918</v>
      </c>
      <c r="D207" s="37" t="s">
        <v>10060</v>
      </c>
      <c r="E207" s="13" t="s">
        <v>16</v>
      </c>
      <c r="F207" s="27">
        <v>1</v>
      </c>
      <c r="G207" s="35">
        <v>40.28</v>
      </c>
      <c r="H207" s="13"/>
      <c r="I207" s="38">
        <f>Таб04_30[[#This Row],[Цена]]*Таб04_30[[#This Row],[Заказ]]</f>
        <v>0</v>
      </c>
      <c r="J207" s="18" t="s">
        <v>10644</v>
      </c>
      <c r="K207" s="73" t="str">
        <f t="shared" si="3"/>
        <v/>
      </c>
    </row>
    <row r="208" spans="2:11" ht="15.6" x14ac:dyDescent="0.3">
      <c r="B208" s="13" t="s">
        <v>7919</v>
      </c>
      <c r="C208" s="14" t="s">
        <v>7920</v>
      </c>
      <c r="D208" s="37" t="s">
        <v>10060</v>
      </c>
      <c r="E208" s="13" t="s">
        <v>16</v>
      </c>
      <c r="F208" s="27">
        <v>1</v>
      </c>
      <c r="G208" s="35">
        <v>40.28</v>
      </c>
      <c r="H208" s="13"/>
      <c r="I208" s="38">
        <f>Таб04_30[[#This Row],[Цена]]*Таб04_30[[#This Row],[Заказ]]</f>
        <v>0</v>
      </c>
      <c r="J208" s="18" t="s">
        <v>10644</v>
      </c>
      <c r="K208" s="73" t="str">
        <f t="shared" si="3"/>
        <v/>
      </c>
    </row>
    <row r="209" spans="2:11" ht="15.6" x14ac:dyDescent="0.3">
      <c r="B209" s="13" t="s">
        <v>7921</v>
      </c>
      <c r="C209" s="14" t="s">
        <v>7922</v>
      </c>
      <c r="D209" s="37" t="s">
        <v>10060</v>
      </c>
      <c r="E209" s="13" t="s">
        <v>16</v>
      </c>
      <c r="F209" s="27">
        <v>1</v>
      </c>
      <c r="G209" s="35">
        <v>40.28</v>
      </c>
      <c r="H209" s="13"/>
      <c r="I209" s="38">
        <f>Таб04_30[[#This Row],[Цена]]*Таб04_30[[#This Row],[Заказ]]</f>
        <v>0</v>
      </c>
      <c r="J209" s="18" t="s">
        <v>10644</v>
      </c>
      <c r="K209" s="73" t="str">
        <f t="shared" si="3"/>
        <v/>
      </c>
    </row>
    <row r="210" spans="2:11" ht="15.6" x14ac:dyDescent="0.3">
      <c r="B210" s="13" t="s">
        <v>7923</v>
      </c>
      <c r="C210" s="14" t="s">
        <v>7924</v>
      </c>
      <c r="D210" s="37" t="s">
        <v>10060</v>
      </c>
      <c r="E210" s="13" t="s">
        <v>16</v>
      </c>
      <c r="F210" s="27">
        <v>1</v>
      </c>
      <c r="G210" s="35">
        <v>34.450000000000003</v>
      </c>
      <c r="H210" s="13"/>
      <c r="I210" s="38">
        <f>Таб04_30[[#This Row],[Цена]]*Таб04_30[[#This Row],[Заказ]]</f>
        <v>0</v>
      </c>
      <c r="J210" s="18" t="s">
        <v>10644</v>
      </c>
      <c r="K210" s="73" t="str">
        <f t="shared" si="3"/>
        <v/>
      </c>
    </row>
    <row r="211" spans="2:11" ht="15.6" x14ac:dyDescent="0.3">
      <c r="B211" s="13" t="s">
        <v>7925</v>
      </c>
      <c r="C211" s="14" t="s">
        <v>7926</v>
      </c>
      <c r="D211" s="37" t="s">
        <v>10060</v>
      </c>
      <c r="E211" s="13" t="s">
        <v>16</v>
      </c>
      <c r="F211" s="27">
        <v>1</v>
      </c>
      <c r="G211" s="35">
        <v>36.119999999999997</v>
      </c>
      <c r="H211" s="13"/>
      <c r="I211" s="38">
        <f>Таб04_30[[#This Row],[Цена]]*Таб04_30[[#This Row],[Заказ]]</f>
        <v>0</v>
      </c>
      <c r="J211" s="18" t="s">
        <v>10644</v>
      </c>
      <c r="K211" s="73" t="str">
        <f t="shared" si="3"/>
        <v/>
      </c>
    </row>
    <row r="212" spans="2:11" ht="15.6" x14ac:dyDescent="0.3">
      <c r="B212" s="13" t="s">
        <v>7649</v>
      </c>
      <c r="C212" s="14" t="s">
        <v>7650</v>
      </c>
      <c r="D212" s="37" t="s">
        <v>10060</v>
      </c>
      <c r="E212" s="13" t="s">
        <v>16</v>
      </c>
      <c r="F212" s="27">
        <v>1</v>
      </c>
      <c r="G212" s="35">
        <v>38.619999999999997</v>
      </c>
      <c r="H212" s="13"/>
      <c r="I212" s="38">
        <f>Таб04_30[[#This Row],[Цена]]*Таб04_30[[#This Row],[Заказ]]</f>
        <v>0</v>
      </c>
      <c r="J212" s="18" t="s">
        <v>10644</v>
      </c>
      <c r="K212" s="73" t="str">
        <f t="shared" si="3"/>
        <v/>
      </c>
    </row>
    <row r="213" spans="2:11" ht="15.6" x14ac:dyDescent="0.3">
      <c r="B213" s="13" t="s">
        <v>7927</v>
      </c>
      <c r="C213" s="14" t="s">
        <v>7928</v>
      </c>
      <c r="D213" s="37" t="s">
        <v>10133</v>
      </c>
      <c r="E213" s="13" t="s">
        <v>16</v>
      </c>
      <c r="F213" s="27">
        <v>1</v>
      </c>
      <c r="G213" s="35">
        <v>42.79</v>
      </c>
      <c r="H213" s="13"/>
      <c r="I213" s="38">
        <f>Таб04_30[[#This Row],[Цена]]*Таб04_30[[#This Row],[Заказ]]</f>
        <v>0</v>
      </c>
      <c r="J213" s="18" t="s">
        <v>10644</v>
      </c>
      <c r="K213" s="73" t="str">
        <f t="shared" si="3"/>
        <v/>
      </c>
    </row>
    <row r="214" spans="2:11" ht="15.6" x14ac:dyDescent="0.3">
      <c r="B214" s="13" t="s">
        <v>7929</v>
      </c>
      <c r="C214" s="14" t="s">
        <v>7930</v>
      </c>
      <c r="D214" s="37" t="s">
        <v>10133</v>
      </c>
      <c r="E214" s="13" t="s">
        <v>16</v>
      </c>
      <c r="F214" s="27">
        <v>1</v>
      </c>
      <c r="G214" s="35">
        <v>43.63</v>
      </c>
      <c r="H214" s="13"/>
      <c r="I214" s="38">
        <f>Таб04_30[[#This Row],[Цена]]*Таб04_30[[#This Row],[Заказ]]</f>
        <v>0</v>
      </c>
      <c r="J214" s="18" t="s">
        <v>10644</v>
      </c>
      <c r="K214" s="73" t="str">
        <f t="shared" si="3"/>
        <v/>
      </c>
    </row>
    <row r="215" spans="2:11" ht="15.6" x14ac:dyDescent="0.3">
      <c r="B215" s="13" t="s">
        <v>7931</v>
      </c>
      <c r="C215" s="14" t="s">
        <v>7932</v>
      </c>
      <c r="D215" s="37" t="s">
        <v>10060</v>
      </c>
      <c r="E215" s="13" t="s">
        <v>16</v>
      </c>
      <c r="F215" s="27">
        <v>1</v>
      </c>
      <c r="G215" s="35">
        <v>37.369999999999997</v>
      </c>
      <c r="H215" s="13"/>
      <c r="I215" s="38">
        <f>Таб04_30[[#This Row],[Цена]]*Таб04_30[[#This Row],[Заказ]]</f>
        <v>0</v>
      </c>
      <c r="J215" s="18" t="s">
        <v>10644</v>
      </c>
      <c r="K215" s="73" t="str">
        <f t="shared" si="3"/>
        <v/>
      </c>
    </row>
    <row r="216" spans="2:11" ht="15.6" x14ac:dyDescent="0.3">
      <c r="B216" s="13" t="s">
        <v>7933</v>
      </c>
      <c r="C216" s="14" t="s">
        <v>7934</v>
      </c>
      <c r="D216" s="37" t="s">
        <v>10060</v>
      </c>
      <c r="E216" s="13" t="s">
        <v>16</v>
      </c>
      <c r="F216" s="27">
        <v>1</v>
      </c>
      <c r="G216" s="35">
        <v>37.369999999999997</v>
      </c>
      <c r="H216" s="13"/>
      <c r="I216" s="38">
        <f>Таб04_30[[#This Row],[Цена]]*Таб04_30[[#This Row],[Заказ]]</f>
        <v>0</v>
      </c>
      <c r="J216" s="18" t="s">
        <v>10644</v>
      </c>
      <c r="K216" s="73" t="str">
        <f t="shared" si="3"/>
        <v/>
      </c>
    </row>
    <row r="217" spans="2:11" ht="15.6" x14ac:dyDescent="0.3">
      <c r="B217" s="13" t="s">
        <v>7935</v>
      </c>
      <c r="C217" s="14" t="s">
        <v>7936</v>
      </c>
      <c r="D217" s="37" t="s">
        <v>10060</v>
      </c>
      <c r="E217" s="13" t="s">
        <v>16</v>
      </c>
      <c r="F217" s="27">
        <v>1</v>
      </c>
      <c r="G217" s="35">
        <v>38.619999999999997</v>
      </c>
      <c r="H217" s="13"/>
      <c r="I217" s="38">
        <f>Таб04_30[[#This Row],[Цена]]*Таб04_30[[#This Row],[Заказ]]</f>
        <v>0</v>
      </c>
      <c r="J217" s="18" t="s">
        <v>10644</v>
      </c>
      <c r="K217" s="73" t="str">
        <f t="shared" si="3"/>
        <v/>
      </c>
    </row>
    <row r="218" spans="2:11" ht="15.6" x14ac:dyDescent="0.3">
      <c r="B218" s="13" t="s">
        <v>7937</v>
      </c>
      <c r="C218" s="14" t="s">
        <v>7938</v>
      </c>
      <c r="D218" s="37" t="s">
        <v>10060</v>
      </c>
      <c r="E218" s="13" t="s">
        <v>16</v>
      </c>
      <c r="F218" s="27">
        <v>1</v>
      </c>
      <c r="G218" s="35">
        <v>38.619999999999997</v>
      </c>
      <c r="H218" s="13"/>
      <c r="I218" s="38">
        <f>Таб04_30[[#This Row],[Цена]]*Таб04_30[[#This Row],[Заказ]]</f>
        <v>0</v>
      </c>
      <c r="J218" s="18" t="s">
        <v>10644</v>
      </c>
      <c r="K218" s="73" t="str">
        <f t="shared" si="3"/>
        <v/>
      </c>
    </row>
    <row r="219" spans="2:11" ht="15.6" x14ac:dyDescent="0.3">
      <c r="B219" s="13" t="s">
        <v>7767</v>
      </c>
      <c r="C219" s="14" t="s">
        <v>7768</v>
      </c>
      <c r="D219" s="37" t="s">
        <v>10060</v>
      </c>
      <c r="E219" s="13" t="s">
        <v>16</v>
      </c>
      <c r="F219" s="27">
        <v>1</v>
      </c>
      <c r="G219" s="35">
        <v>46.11</v>
      </c>
      <c r="H219" s="13"/>
      <c r="I219" s="38">
        <f>Таб04_30[[#This Row],[Цена]]*Таб04_30[[#This Row],[Заказ]]</f>
        <v>0</v>
      </c>
      <c r="J219" s="18" t="s">
        <v>10644</v>
      </c>
      <c r="K219" s="73" t="str">
        <f t="shared" si="3"/>
        <v/>
      </c>
    </row>
    <row r="220" spans="2:11" ht="15.6" x14ac:dyDescent="0.3">
      <c r="B220" s="13" t="s">
        <v>7769</v>
      </c>
      <c r="C220" s="14" t="s">
        <v>7770</v>
      </c>
      <c r="D220" s="37" t="s">
        <v>10060</v>
      </c>
      <c r="E220" s="13" t="s">
        <v>16</v>
      </c>
      <c r="F220" s="27">
        <v>1</v>
      </c>
      <c r="G220" s="35">
        <v>46.11</v>
      </c>
      <c r="H220" s="13"/>
      <c r="I220" s="38">
        <f>Таб04_30[[#This Row],[Цена]]*Таб04_30[[#This Row],[Заказ]]</f>
        <v>0</v>
      </c>
      <c r="J220" s="18" t="s">
        <v>10644</v>
      </c>
      <c r="K220" s="73" t="str">
        <f t="shared" si="3"/>
        <v/>
      </c>
    </row>
    <row r="221" spans="2:11" ht="15.6" x14ac:dyDescent="0.3">
      <c r="B221" s="13" t="s">
        <v>7779</v>
      </c>
      <c r="C221" s="14" t="s">
        <v>7780</v>
      </c>
      <c r="D221" s="37" t="s">
        <v>10554</v>
      </c>
      <c r="E221" s="13" t="s">
        <v>16</v>
      </c>
      <c r="F221" s="27">
        <v>1</v>
      </c>
      <c r="G221" s="35">
        <v>73.11</v>
      </c>
      <c r="H221" s="13"/>
      <c r="I221" s="38">
        <f>Таб04_30[[#This Row],[Цена]]*Таб04_30[[#This Row],[Заказ]]</f>
        <v>0</v>
      </c>
      <c r="J221" s="18" t="s">
        <v>10644</v>
      </c>
      <c r="K221" s="73" t="str">
        <f t="shared" si="3"/>
        <v/>
      </c>
    </row>
    <row r="222" spans="2:11" ht="15.6" x14ac:dyDescent="0.3">
      <c r="B222" s="13" t="s">
        <v>7771</v>
      </c>
      <c r="C222" s="14" t="s">
        <v>7772</v>
      </c>
      <c r="D222" s="37" t="s">
        <v>10060</v>
      </c>
      <c r="E222" s="13" t="s">
        <v>16</v>
      </c>
      <c r="F222" s="27">
        <v>1</v>
      </c>
      <c r="G222" s="35">
        <v>38.619999999999997</v>
      </c>
      <c r="H222" s="13"/>
      <c r="I222" s="38">
        <f>Таб04_30[[#This Row],[Цена]]*Таб04_30[[#This Row],[Заказ]]</f>
        <v>0</v>
      </c>
      <c r="J222" s="18" t="s">
        <v>10644</v>
      </c>
      <c r="K222" s="73" t="str">
        <f t="shared" si="3"/>
        <v/>
      </c>
    </row>
    <row r="223" spans="2:11" ht="15.6" x14ac:dyDescent="0.3">
      <c r="B223" s="13" t="s">
        <v>7773</v>
      </c>
      <c r="C223" s="14" t="s">
        <v>7774</v>
      </c>
      <c r="D223" s="37" t="s">
        <v>10060</v>
      </c>
      <c r="E223" s="13" t="s">
        <v>16</v>
      </c>
      <c r="F223" s="27">
        <v>1</v>
      </c>
      <c r="G223" s="35">
        <v>46.11</v>
      </c>
      <c r="H223" s="13"/>
      <c r="I223" s="38">
        <f>Таб04_30[[#This Row],[Цена]]*Таб04_30[[#This Row],[Заказ]]</f>
        <v>0</v>
      </c>
      <c r="J223" s="18" t="s">
        <v>10644</v>
      </c>
      <c r="K223" s="73" t="str">
        <f t="shared" si="3"/>
        <v/>
      </c>
    </row>
    <row r="224" spans="2:11" ht="15.6" x14ac:dyDescent="0.3">
      <c r="B224" s="13" t="s">
        <v>7777</v>
      </c>
      <c r="C224" s="14" t="s">
        <v>7778</v>
      </c>
      <c r="D224" s="37" t="s">
        <v>10190</v>
      </c>
      <c r="E224" s="13" t="s">
        <v>16</v>
      </c>
      <c r="F224" s="27">
        <v>1</v>
      </c>
      <c r="G224" s="35">
        <v>56.5</v>
      </c>
      <c r="H224" s="13"/>
      <c r="I224" s="38">
        <f>Таб04_30[[#This Row],[Цена]]*Таб04_30[[#This Row],[Заказ]]</f>
        <v>0</v>
      </c>
      <c r="J224" s="18" t="s">
        <v>10644</v>
      </c>
      <c r="K224" s="73" t="str">
        <f t="shared" si="3"/>
        <v/>
      </c>
    </row>
    <row r="225" spans="2:11" ht="15.6" x14ac:dyDescent="0.3">
      <c r="B225" s="13" t="s">
        <v>7775</v>
      </c>
      <c r="C225" s="14" t="s">
        <v>7776</v>
      </c>
      <c r="D225" s="37" t="s">
        <v>10190</v>
      </c>
      <c r="E225" s="13" t="s">
        <v>16</v>
      </c>
      <c r="F225" s="27">
        <v>1</v>
      </c>
      <c r="G225" s="35">
        <v>55.25</v>
      </c>
      <c r="H225" s="13"/>
      <c r="I225" s="38">
        <f>Таб04_30[[#This Row],[Цена]]*Таб04_30[[#This Row],[Заказ]]</f>
        <v>0</v>
      </c>
      <c r="J225" s="18" t="s">
        <v>10644</v>
      </c>
      <c r="K225" s="73" t="str">
        <f t="shared" si="3"/>
        <v/>
      </c>
    </row>
    <row r="226" spans="2:11" ht="15.6" x14ac:dyDescent="0.3">
      <c r="B226" s="13" t="s">
        <v>7781</v>
      </c>
      <c r="C226" s="14" t="s">
        <v>7782</v>
      </c>
      <c r="D226" s="37" t="s">
        <v>10060</v>
      </c>
      <c r="E226" s="13" t="s">
        <v>16</v>
      </c>
      <c r="F226" s="27">
        <v>1</v>
      </c>
      <c r="G226" s="35">
        <v>37.369999999999997</v>
      </c>
      <c r="H226" s="13"/>
      <c r="I226" s="38">
        <f>Таб04_30[[#This Row],[Цена]]*Таб04_30[[#This Row],[Заказ]]</f>
        <v>0</v>
      </c>
      <c r="J226" s="18" t="s">
        <v>10644</v>
      </c>
      <c r="K226" s="73" t="str">
        <f t="shared" si="3"/>
        <v/>
      </c>
    </row>
    <row r="227" spans="2:11" ht="15.6" x14ac:dyDescent="0.3">
      <c r="B227" s="13" t="s">
        <v>7783</v>
      </c>
      <c r="C227" s="14" t="s">
        <v>7784</v>
      </c>
      <c r="D227" s="37" t="s">
        <v>10060</v>
      </c>
      <c r="E227" s="13" t="s">
        <v>16</v>
      </c>
      <c r="F227" s="27">
        <v>1</v>
      </c>
      <c r="G227" s="35">
        <v>36.119999999999997</v>
      </c>
      <c r="H227" s="13"/>
      <c r="I227" s="38">
        <f>Таб04_30[[#This Row],[Цена]]*Таб04_30[[#This Row],[Заказ]]</f>
        <v>0</v>
      </c>
      <c r="J227" s="18" t="s">
        <v>10644</v>
      </c>
      <c r="K227" s="73" t="str">
        <f t="shared" si="3"/>
        <v/>
      </c>
    </row>
    <row r="228" spans="2:11" ht="15.6" x14ac:dyDescent="0.3">
      <c r="B228" s="13" t="s">
        <v>7785</v>
      </c>
      <c r="C228" s="14" t="s">
        <v>7786</v>
      </c>
      <c r="D228" s="37" t="s">
        <v>10060</v>
      </c>
      <c r="E228" s="13" t="s">
        <v>16</v>
      </c>
      <c r="F228" s="27">
        <v>1</v>
      </c>
      <c r="G228" s="35">
        <v>34.450000000000003</v>
      </c>
      <c r="H228" s="13"/>
      <c r="I228" s="38">
        <f>Таб04_30[[#This Row],[Цена]]*Таб04_30[[#This Row],[Заказ]]</f>
        <v>0</v>
      </c>
      <c r="J228" s="18" t="s">
        <v>10644</v>
      </c>
      <c r="K228" s="73" t="str">
        <f t="shared" si="3"/>
        <v/>
      </c>
    </row>
    <row r="229" spans="2:11" ht="15.6" x14ac:dyDescent="0.3">
      <c r="B229" s="13" t="s">
        <v>7787</v>
      </c>
      <c r="C229" s="14" t="s">
        <v>7788</v>
      </c>
      <c r="D229" s="37" t="s">
        <v>10060</v>
      </c>
      <c r="E229" s="13" t="s">
        <v>16</v>
      </c>
      <c r="F229" s="27">
        <v>1</v>
      </c>
      <c r="G229" s="35">
        <v>37.369999999999997</v>
      </c>
      <c r="H229" s="13"/>
      <c r="I229" s="38">
        <f>Таб04_30[[#This Row],[Цена]]*Таб04_30[[#This Row],[Заказ]]</f>
        <v>0</v>
      </c>
      <c r="J229" s="18" t="s">
        <v>10644</v>
      </c>
      <c r="K229" s="73" t="str">
        <f t="shared" si="3"/>
        <v/>
      </c>
    </row>
    <row r="230" spans="2:11" ht="15.6" x14ac:dyDescent="0.3">
      <c r="B230" s="13" t="s">
        <v>7789</v>
      </c>
      <c r="C230" s="14" t="s">
        <v>7790</v>
      </c>
      <c r="D230" s="37" t="s">
        <v>10060</v>
      </c>
      <c r="E230" s="13" t="s">
        <v>16</v>
      </c>
      <c r="F230" s="27">
        <v>1</v>
      </c>
      <c r="G230" s="35">
        <v>40.28</v>
      </c>
      <c r="H230" s="13"/>
      <c r="I230" s="38">
        <f>Таб04_30[[#This Row],[Цена]]*Таб04_30[[#This Row],[Заказ]]</f>
        <v>0</v>
      </c>
      <c r="J230" s="18" t="s">
        <v>10644</v>
      </c>
      <c r="K230" s="73" t="str">
        <f t="shared" si="3"/>
        <v/>
      </c>
    </row>
    <row r="231" spans="2:11" ht="15.6" x14ac:dyDescent="0.3">
      <c r="B231" s="13" t="s">
        <v>7793</v>
      </c>
      <c r="C231" s="14" t="s">
        <v>7794</v>
      </c>
      <c r="D231" s="37" t="s">
        <v>10060</v>
      </c>
      <c r="E231" s="13" t="s">
        <v>16</v>
      </c>
      <c r="F231" s="27">
        <v>1</v>
      </c>
      <c r="G231" s="35">
        <v>46.11</v>
      </c>
      <c r="H231" s="13"/>
      <c r="I231" s="38">
        <f>Таб04_30[[#This Row],[Цена]]*Таб04_30[[#This Row],[Заказ]]</f>
        <v>0</v>
      </c>
      <c r="J231" s="18" t="s">
        <v>10644</v>
      </c>
      <c r="K231" s="73" t="str">
        <f t="shared" si="3"/>
        <v/>
      </c>
    </row>
    <row r="232" spans="2:11" ht="15.6" x14ac:dyDescent="0.3">
      <c r="B232" s="13" t="s">
        <v>7791</v>
      </c>
      <c r="C232" s="14" t="s">
        <v>7792</v>
      </c>
      <c r="D232" s="37" t="s">
        <v>10552</v>
      </c>
      <c r="E232" s="13" t="s">
        <v>16</v>
      </c>
      <c r="F232" s="27">
        <v>1</v>
      </c>
      <c r="G232" s="35">
        <v>52.33</v>
      </c>
      <c r="H232" s="13"/>
      <c r="I232" s="38">
        <f>Таб04_30[[#This Row],[Цена]]*Таб04_30[[#This Row],[Заказ]]</f>
        <v>0</v>
      </c>
      <c r="J232" s="18" t="s">
        <v>10644</v>
      </c>
      <c r="K232" s="73" t="str">
        <f t="shared" si="3"/>
        <v/>
      </c>
    </row>
    <row r="233" spans="2:11" ht="15.6" x14ac:dyDescent="0.3">
      <c r="B233" s="13" t="s">
        <v>7795</v>
      </c>
      <c r="C233" s="14" t="s">
        <v>7796</v>
      </c>
      <c r="D233" s="37" t="s">
        <v>10552</v>
      </c>
      <c r="E233" s="13" t="s">
        <v>16</v>
      </c>
      <c r="F233" s="27">
        <v>1</v>
      </c>
      <c r="G233" s="35">
        <v>55.25</v>
      </c>
      <c r="H233" s="13"/>
      <c r="I233" s="38">
        <f>Таб04_30[[#This Row],[Цена]]*Таб04_30[[#This Row],[Заказ]]</f>
        <v>0</v>
      </c>
      <c r="J233" s="18" t="s">
        <v>10644</v>
      </c>
      <c r="K233" s="73" t="str">
        <f t="shared" si="3"/>
        <v/>
      </c>
    </row>
    <row r="234" spans="2:11" ht="15.6" x14ac:dyDescent="0.3">
      <c r="B234" s="13" t="s">
        <v>7797</v>
      </c>
      <c r="C234" s="14" t="s">
        <v>7798</v>
      </c>
      <c r="D234" s="37" t="s">
        <v>10190</v>
      </c>
      <c r="E234" s="13" t="s">
        <v>16</v>
      </c>
      <c r="F234" s="27">
        <v>1</v>
      </c>
      <c r="G234" s="35">
        <v>56.5</v>
      </c>
      <c r="H234" s="13"/>
      <c r="I234" s="38">
        <f>Таб04_30[[#This Row],[Цена]]*Таб04_30[[#This Row],[Заказ]]</f>
        <v>0</v>
      </c>
      <c r="J234" s="18" t="s">
        <v>10644</v>
      </c>
      <c r="K234" s="73" t="str">
        <f t="shared" si="3"/>
        <v/>
      </c>
    </row>
    <row r="235" spans="2:11" ht="15.6" x14ac:dyDescent="0.3">
      <c r="B235" s="13" t="s">
        <v>7799</v>
      </c>
      <c r="C235" s="14" t="s">
        <v>7800</v>
      </c>
      <c r="D235" s="37" t="s">
        <v>10060</v>
      </c>
      <c r="E235" s="13" t="s">
        <v>16</v>
      </c>
      <c r="F235" s="27">
        <v>1</v>
      </c>
      <c r="G235" s="35">
        <v>37.369999999999997</v>
      </c>
      <c r="H235" s="13"/>
      <c r="I235" s="38">
        <f>Таб04_30[[#This Row],[Цена]]*Таб04_30[[#This Row],[Заказ]]</f>
        <v>0</v>
      </c>
      <c r="J235" s="18" t="s">
        <v>10644</v>
      </c>
      <c r="K235" s="73" t="str">
        <f t="shared" si="3"/>
        <v/>
      </c>
    </row>
    <row r="236" spans="2:11" ht="15.6" x14ac:dyDescent="0.3">
      <c r="B236" s="13" t="s">
        <v>7801</v>
      </c>
      <c r="C236" s="14" t="s">
        <v>7802</v>
      </c>
      <c r="D236" s="37" t="s">
        <v>10060</v>
      </c>
      <c r="E236" s="13" t="s">
        <v>16</v>
      </c>
      <c r="F236" s="27">
        <v>1</v>
      </c>
      <c r="G236" s="35">
        <v>46.11</v>
      </c>
      <c r="H236" s="13"/>
      <c r="I236" s="38">
        <f>Таб04_30[[#This Row],[Цена]]*Таб04_30[[#This Row],[Заказ]]</f>
        <v>0</v>
      </c>
      <c r="J236" s="18" t="s">
        <v>10644</v>
      </c>
      <c r="K236" s="73" t="str">
        <f t="shared" si="3"/>
        <v/>
      </c>
    </row>
    <row r="237" spans="2:11" ht="15.6" x14ac:dyDescent="0.3">
      <c r="B237" s="13" t="s">
        <v>7803</v>
      </c>
      <c r="C237" s="14" t="s">
        <v>7804</v>
      </c>
      <c r="D237" s="37" t="s">
        <v>10060</v>
      </c>
      <c r="E237" s="13" t="s">
        <v>16</v>
      </c>
      <c r="F237" s="27">
        <v>1</v>
      </c>
      <c r="G237" s="35">
        <v>38.619999999999997</v>
      </c>
      <c r="H237" s="13"/>
      <c r="I237" s="38">
        <f>Таб04_30[[#This Row],[Цена]]*Таб04_30[[#This Row],[Заказ]]</f>
        <v>0</v>
      </c>
      <c r="J237" s="18" t="s">
        <v>10644</v>
      </c>
      <c r="K237" s="73" t="str">
        <f t="shared" si="3"/>
        <v/>
      </c>
    </row>
    <row r="238" spans="2:11" ht="15.6" x14ac:dyDescent="0.3">
      <c r="B238" s="13" t="s">
        <v>7805</v>
      </c>
      <c r="C238" s="14" t="s">
        <v>7806</v>
      </c>
      <c r="D238" s="37" t="s">
        <v>10060</v>
      </c>
      <c r="E238" s="13" t="s">
        <v>16</v>
      </c>
      <c r="F238" s="27">
        <v>1</v>
      </c>
      <c r="G238" s="35">
        <v>34.450000000000003</v>
      </c>
      <c r="H238" s="13"/>
      <c r="I238" s="38">
        <f>Таб04_30[[#This Row],[Цена]]*Таб04_30[[#This Row],[Заказ]]</f>
        <v>0</v>
      </c>
      <c r="J238" s="18" t="s">
        <v>10644</v>
      </c>
      <c r="K238" s="73" t="str">
        <f t="shared" si="3"/>
        <v/>
      </c>
    </row>
    <row r="239" spans="2:11" ht="15.6" x14ac:dyDescent="0.3">
      <c r="B239" s="13" t="s">
        <v>7807</v>
      </c>
      <c r="C239" s="14" t="s">
        <v>7808</v>
      </c>
      <c r="D239" s="37" t="s">
        <v>10060</v>
      </c>
      <c r="E239" s="13" t="s">
        <v>16</v>
      </c>
      <c r="F239" s="27">
        <v>1</v>
      </c>
      <c r="G239" s="35">
        <v>38.619999999999997</v>
      </c>
      <c r="H239" s="13"/>
      <c r="I239" s="38">
        <f>Таб04_30[[#This Row],[Цена]]*Таб04_30[[#This Row],[Заказ]]</f>
        <v>0</v>
      </c>
      <c r="J239" s="18" t="s">
        <v>10644</v>
      </c>
      <c r="K239" s="73" t="str">
        <f t="shared" si="3"/>
        <v/>
      </c>
    </row>
    <row r="240" spans="2:11" ht="15.6" x14ac:dyDescent="0.3">
      <c r="B240" s="13" t="s">
        <v>7809</v>
      </c>
      <c r="C240" s="14" t="s">
        <v>7810</v>
      </c>
      <c r="D240" s="37" t="s">
        <v>10060</v>
      </c>
      <c r="E240" s="13" t="s">
        <v>16</v>
      </c>
      <c r="F240" s="27">
        <v>1</v>
      </c>
      <c r="G240" s="35">
        <v>37.369999999999997</v>
      </c>
      <c r="H240" s="13"/>
      <c r="I240" s="38">
        <f>Таб04_30[[#This Row],[Цена]]*Таб04_30[[#This Row],[Заказ]]</f>
        <v>0</v>
      </c>
      <c r="J240" s="18" t="s">
        <v>10644</v>
      </c>
      <c r="K240" s="73" t="str">
        <f t="shared" si="3"/>
        <v/>
      </c>
    </row>
    <row r="241" spans="2:11" ht="15.6" x14ac:dyDescent="0.3">
      <c r="B241" s="13" t="s">
        <v>7811</v>
      </c>
      <c r="C241" s="14" t="s">
        <v>7812</v>
      </c>
      <c r="D241" s="37" t="s">
        <v>10060</v>
      </c>
      <c r="E241" s="13" t="s">
        <v>16</v>
      </c>
      <c r="F241" s="27">
        <v>1</v>
      </c>
      <c r="G241" s="35">
        <v>38.619999999999997</v>
      </c>
      <c r="H241" s="13"/>
      <c r="I241" s="38">
        <f>Таб04_30[[#This Row],[Цена]]*Таб04_30[[#This Row],[Заказ]]</f>
        <v>0</v>
      </c>
      <c r="J241" s="18" t="s">
        <v>10644</v>
      </c>
      <c r="K241" s="73" t="str">
        <f t="shared" si="3"/>
        <v/>
      </c>
    </row>
    <row r="242" spans="2:11" ht="15.6" x14ac:dyDescent="0.3">
      <c r="B242" s="13" t="s">
        <v>7813</v>
      </c>
      <c r="C242" s="14" t="s">
        <v>7814</v>
      </c>
      <c r="D242" s="37" t="s">
        <v>10060</v>
      </c>
      <c r="E242" s="13" t="s">
        <v>16</v>
      </c>
      <c r="F242" s="27">
        <v>1</v>
      </c>
      <c r="G242" s="35">
        <v>38.619999999999997</v>
      </c>
      <c r="H242" s="13"/>
      <c r="I242" s="38">
        <f>Таб04_30[[#This Row],[Цена]]*Таб04_30[[#This Row],[Заказ]]</f>
        <v>0</v>
      </c>
      <c r="J242" s="18" t="s">
        <v>10644</v>
      </c>
      <c r="K242" s="73" t="str">
        <f t="shared" si="3"/>
        <v/>
      </c>
    </row>
    <row r="243" spans="2:11" ht="15.6" x14ac:dyDescent="0.3">
      <c r="B243" s="13" t="s">
        <v>7815</v>
      </c>
      <c r="C243" s="14" t="s">
        <v>7816</v>
      </c>
      <c r="D243" s="37" t="s">
        <v>10060</v>
      </c>
      <c r="E243" s="13" t="s">
        <v>16</v>
      </c>
      <c r="F243" s="27">
        <v>1</v>
      </c>
      <c r="G243" s="35">
        <v>37.369999999999997</v>
      </c>
      <c r="H243" s="13"/>
      <c r="I243" s="38">
        <f>Таб04_30[[#This Row],[Цена]]*Таб04_30[[#This Row],[Заказ]]</f>
        <v>0</v>
      </c>
      <c r="J243" s="18" t="s">
        <v>10644</v>
      </c>
      <c r="K243" s="73" t="str">
        <f t="shared" si="3"/>
        <v/>
      </c>
    </row>
    <row r="244" spans="2:11" ht="15.6" x14ac:dyDescent="0.3">
      <c r="B244" s="13" t="s">
        <v>7817</v>
      </c>
      <c r="C244" s="14" t="s">
        <v>7818</v>
      </c>
      <c r="D244" s="37" t="s">
        <v>10060</v>
      </c>
      <c r="E244" s="13" t="s">
        <v>16</v>
      </c>
      <c r="F244" s="27">
        <v>1</v>
      </c>
      <c r="G244" s="35">
        <v>37.369999999999997</v>
      </c>
      <c r="H244" s="13"/>
      <c r="I244" s="38">
        <f>Таб04_30[[#This Row],[Цена]]*Таб04_30[[#This Row],[Заказ]]</f>
        <v>0</v>
      </c>
      <c r="J244" s="18" t="s">
        <v>10644</v>
      </c>
      <c r="K244" s="73" t="str">
        <f t="shared" si="3"/>
        <v/>
      </c>
    </row>
    <row r="245" spans="2:11" ht="15.6" x14ac:dyDescent="0.3">
      <c r="B245" s="13" t="s">
        <v>7819</v>
      </c>
      <c r="C245" s="14" t="s">
        <v>7820</v>
      </c>
      <c r="D245" s="37" t="s">
        <v>10060</v>
      </c>
      <c r="E245" s="13" t="s">
        <v>16</v>
      </c>
      <c r="F245" s="27">
        <v>1</v>
      </c>
      <c r="G245" s="35">
        <v>38.619999999999997</v>
      </c>
      <c r="H245" s="13"/>
      <c r="I245" s="38">
        <f>Таб04_30[[#This Row],[Цена]]*Таб04_30[[#This Row],[Заказ]]</f>
        <v>0</v>
      </c>
      <c r="J245" s="18" t="s">
        <v>10644</v>
      </c>
      <c r="K245" s="73" t="str">
        <f t="shared" si="3"/>
        <v/>
      </c>
    </row>
    <row r="246" spans="2:11" ht="15.6" x14ac:dyDescent="0.3">
      <c r="B246" s="13" t="s">
        <v>7821</v>
      </c>
      <c r="C246" s="14" t="s">
        <v>7822</v>
      </c>
      <c r="D246" s="37" t="s">
        <v>10133</v>
      </c>
      <c r="E246" s="13" t="s">
        <v>16</v>
      </c>
      <c r="F246" s="27">
        <v>1</v>
      </c>
      <c r="G246" s="35">
        <v>35.29</v>
      </c>
      <c r="H246" s="13"/>
      <c r="I246" s="38">
        <f>Таб04_30[[#This Row],[Цена]]*Таб04_30[[#This Row],[Заказ]]</f>
        <v>0</v>
      </c>
      <c r="J246" s="18" t="s">
        <v>10644</v>
      </c>
      <c r="K246" s="73" t="str">
        <f t="shared" si="3"/>
        <v/>
      </c>
    </row>
    <row r="247" spans="2:11" ht="15.6" x14ac:dyDescent="0.3">
      <c r="B247" s="13" t="s">
        <v>7875</v>
      </c>
      <c r="C247" s="14" t="s">
        <v>7876</v>
      </c>
      <c r="D247" s="37" t="s">
        <v>10060</v>
      </c>
      <c r="E247" s="13" t="s">
        <v>16</v>
      </c>
      <c r="F247" s="27">
        <v>1</v>
      </c>
      <c r="G247" s="35">
        <v>40.28</v>
      </c>
      <c r="H247" s="13"/>
      <c r="I247" s="38">
        <f>Таб04_30[[#This Row],[Цена]]*Таб04_30[[#This Row],[Заказ]]</f>
        <v>0</v>
      </c>
      <c r="J247" s="18" t="s">
        <v>10644</v>
      </c>
      <c r="K247" s="73" t="str">
        <f t="shared" si="3"/>
        <v/>
      </c>
    </row>
    <row r="248" spans="2:11" ht="15.6" x14ac:dyDescent="0.3">
      <c r="B248" s="13" t="s">
        <v>7961</v>
      </c>
      <c r="C248" s="14" t="s">
        <v>7962</v>
      </c>
      <c r="D248" s="37" t="s">
        <v>10220</v>
      </c>
      <c r="E248" s="13" t="s">
        <v>16</v>
      </c>
      <c r="F248" s="27">
        <v>3</v>
      </c>
      <c r="G248" s="35">
        <v>40.299999999999997</v>
      </c>
      <c r="H248" s="13"/>
      <c r="I248" s="38">
        <f>Таб04_30[[#This Row],[Цена]]*Таб04_30[[#This Row],[Заказ]]</f>
        <v>0</v>
      </c>
      <c r="J248" s="18" t="s">
        <v>10644</v>
      </c>
      <c r="K248" s="73" t="str">
        <f t="shared" si="3"/>
        <v/>
      </c>
    </row>
    <row r="249" spans="2:11" ht="15.6" x14ac:dyDescent="0.3">
      <c r="B249" s="13" t="s">
        <v>7963</v>
      </c>
      <c r="C249" s="14" t="s">
        <v>7964</v>
      </c>
      <c r="D249" s="37" t="s">
        <v>10220</v>
      </c>
      <c r="E249" s="13" t="s">
        <v>16</v>
      </c>
      <c r="F249" s="27">
        <v>3</v>
      </c>
      <c r="G249" s="35">
        <v>40.299999999999997</v>
      </c>
      <c r="H249" s="13"/>
      <c r="I249" s="38">
        <f>Таб04_30[[#This Row],[Цена]]*Таб04_30[[#This Row],[Заказ]]</f>
        <v>0</v>
      </c>
      <c r="J249" s="18" t="s">
        <v>10644</v>
      </c>
      <c r="K249" s="73" t="str">
        <f t="shared" si="3"/>
        <v/>
      </c>
    </row>
    <row r="250" spans="2:11" ht="15.6" x14ac:dyDescent="0.3">
      <c r="B250" s="13" t="s">
        <v>7965</v>
      </c>
      <c r="C250" s="14" t="s">
        <v>7966</v>
      </c>
      <c r="D250" s="37" t="s">
        <v>10220</v>
      </c>
      <c r="E250" s="13" t="s">
        <v>16</v>
      </c>
      <c r="F250" s="27">
        <v>3</v>
      </c>
      <c r="G250" s="35">
        <v>40.299999999999997</v>
      </c>
      <c r="H250" s="13"/>
      <c r="I250" s="38">
        <f>Таб04_30[[#This Row],[Цена]]*Таб04_30[[#This Row],[Заказ]]</f>
        <v>0</v>
      </c>
      <c r="J250" s="18" t="s">
        <v>10644</v>
      </c>
      <c r="K250" s="73" t="str">
        <f t="shared" si="3"/>
        <v/>
      </c>
    </row>
    <row r="251" spans="2:11" ht="15.6" x14ac:dyDescent="0.3">
      <c r="B251" s="13" t="s">
        <v>7967</v>
      </c>
      <c r="C251" s="14" t="s">
        <v>7968</v>
      </c>
      <c r="D251" s="37" t="s">
        <v>10220</v>
      </c>
      <c r="E251" s="13" t="s">
        <v>16</v>
      </c>
      <c r="F251" s="27">
        <v>3</v>
      </c>
      <c r="G251" s="35">
        <v>40.299999999999997</v>
      </c>
      <c r="H251" s="13"/>
      <c r="I251" s="38">
        <f>Таб04_30[[#This Row],[Цена]]*Таб04_30[[#This Row],[Заказ]]</f>
        <v>0</v>
      </c>
      <c r="J251" s="18" t="s">
        <v>10644</v>
      </c>
      <c r="K251" s="73" t="str">
        <f t="shared" si="3"/>
        <v/>
      </c>
    </row>
    <row r="252" spans="2:11" ht="15.6" x14ac:dyDescent="0.3">
      <c r="B252" s="13" t="s">
        <v>7969</v>
      </c>
      <c r="C252" s="14" t="s">
        <v>7970</v>
      </c>
      <c r="D252" s="37" t="s">
        <v>10220</v>
      </c>
      <c r="E252" s="13" t="s">
        <v>16</v>
      </c>
      <c r="F252" s="27">
        <v>3</v>
      </c>
      <c r="G252" s="35">
        <v>40.299999999999997</v>
      </c>
      <c r="H252" s="13"/>
      <c r="I252" s="38">
        <f>Таб04_30[[#This Row],[Цена]]*Таб04_30[[#This Row],[Заказ]]</f>
        <v>0</v>
      </c>
      <c r="J252" s="18" t="s">
        <v>10644</v>
      </c>
      <c r="K252" s="73" t="str">
        <f t="shared" si="3"/>
        <v/>
      </c>
    </row>
    <row r="253" spans="2:11" ht="15.6" x14ac:dyDescent="0.3">
      <c r="B253" s="13" t="s">
        <v>7971</v>
      </c>
      <c r="C253" s="14" t="s">
        <v>7972</v>
      </c>
      <c r="D253" s="37" t="s">
        <v>10220</v>
      </c>
      <c r="E253" s="13" t="s">
        <v>16</v>
      </c>
      <c r="F253" s="27">
        <v>3</v>
      </c>
      <c r="G253" s="35">
        <v>40.299999999999997</v>
      </c>
      <c r="H253" s="13"/>
      <c r="I253" s="38">
        <f>Таб04_30[[#This Row],[Цена]]*Таб04_30[[#This Row],[Заказ]]</f>
        <v>0</v>
      </c>
      <c r="J253" s="18" t="s">
        <v>10644</v>
      </c>
      <c r="K253" s="73" t="str">
        <f t="shared" si="3"/>
        <v/>
      </c>
    </row>
    <row r="254" spans="2:11" ht="15.6" x14ac:dyDescent="0.3">
      <c r="B254" s="13" t="s">
        <v>7973</v>
      </c>
      <c r="C254" s="14" t="s">
        <v>7974</v>
      </c>
      <c r="D254" s="37" t="s">
        <v>10220</v>
      </c>
      <c r="E254" s="13" t="s">
        <v>16</v>
      </c>
      <c r="F254" s="27">
        <v>3</v>
      </c>
      <c r="G254" s="35">
        <v>37.39</v>
      </c>
      <c r="H254" s="13"/>
      <c r="I254" s="38">
        <f>Таб04_30[[#This Row],[Цена]]*Таб04_30[[#This Row],[Заказ]]</f>
        <v>0</v>
      </c>
      <c r="J254" s="18" t="s">
        <v>10644</v>
      </c>
      <c r="K254" s="73" t="str">
        <f t="shared" si="3"/>
        <v/>
      </c>
    </row>
    <row r="255" spans="2:11" ht="15.6" x14ac:dyDescent="0.3">
      <c r="B255" s="13" t="s">
        <v>7975</v>
      </c>
      <c r="C255" s="14" t="s">
        <v>7976</v>
      </c>
      <c r="D255" s="37" t="s">
        <v>10220</v>
      </c>
      <c r="E255" s="13" t="s">
        <v>16</v>
      </c>
      <c r="F255" s="27">
        <v>3</v>
      </c>
      <c r="G255" s="35">
        <v>40.299999999999997</v>
      </c>
      <c r="H255" s="13"/>
      <c r="I255" s="38">
        <f>Таб04_30[[#This Row],[Цена]]*Таб04_30[[#This Row],[Заказ]]</f>
        <v>0</v>
      </c>
      <c r="J255" s="18" t="s">
        <v>10644</v>
      </c>
      <c r="K255" s="73" t="str">
        <f t="shared" si="3"/>
        <v/>
      </c>
    </row>
    <row r="256" spans="2:11" ht="15.6" x14ac:dyDescent="0.3">
      <c r="B256" s="13" t="s">
        <v>7957</v>
      </c>
      <c r="C256" s="14" t="s">
        <v>7958</v>
      </c>
      <c r="D256" s="37" t="s">
        <v>10220</v>
      </c>
      <c r="E256" s="13" t="s">
        <v>16</v>
      </c>
      <c r="F256" s="27">
        <v>3</v>
      </c>
      <c r="G256" s="35">
        <v>29.06</v>
      </c>
      <c r="H256" s="13"/>
      <c r="I256" s="38">
        <f>Таб04_30[[#This Row],[Цена]]*Таб04_30[[#This Row],[Заказ]]</f>
        <v>0</v>
      </c>
      <c r="J256" s="18" t="s">
        <v>10644</v>
      </c>
      <c r="K256" s="73" t="str">
        <f t="shared" si="3"/>
        <v/>
      </c>
    </row>
    <row r="257" spans="2:11" ht="15.6" x14ac:dyDescent="0.3">
      <c r="B257" s="13" t="s">
        <v>7959</v>
      </c>
      <c r="C257" s="14" t="s">
        <v>7960</v>
      </c>
      <c r="D257" s="37" t="s">
        <v>10220</v>
      </c>
      <c r="E257" s="13" t="s">
        <v>16</v>
      </c>
      <c r="F257" s="27">
        <v>3</v>
      </c>
      <c r="G257" s="35">
        <v>29.06</v>
      </c>
      <c r="H257" s="13"/>
      <c r="I257" s="38">
        <f>Таб04_30[[#This Row],[Цена]]*Таб04_30[[#This Row],[Заказ]]</f>
        <v>0</v>
      </c>
      <c r="J257" s="18" t="s">
        <v>10644</v>
      </c>
      <c r="K257" s="73" t="str">
        <f t="shared" si="3"/>
        <v/>
      </c>
    </row>
    <row r="258" spans="2:11" ht="15.6" x14ac:dyDescent="0.3">
      <c r="B258" s="13" t="s">
        <v>7977</v>
      </c>
      <c r="C258" s="14" t="s">
        <v>7978</v>
      </c>
      <c r="D258" s="37" t="s">
        <v>10551</v>
      </c>
      <c r="E258" s="13" t="s">
        <v>16</v>
      </c>
      <c r="F258" s="27">
        <v>1</v>
      </c>
      <c r="G258" s="35">
        <v>44.03</v>
      </c>
      <c r="H258" s="13"/>
      <c r="I258" s="38">
        <f>Таб04_30[[#This Row],[Цена]]*Таб04_30[[#This Row],[Заказ]]</f>
        <v>0</v>
      </c>
      <c r="J258" s="18" t="s">
        <v>10644</v>
      </c>
      <c r="K258" s="73" t="str">
        <f t="shared" si="3"/>
        <v/>
      </c>
    </row>
    <row r="259" spans="2:11" ht="15.6" x14ac:dyDescent="0.3">
      <c r="B259" s="13" t="s">
        <v>7979</v>
      </c>
      <c r="C259" s="14" t="s">
        <v>7980</v>
      </c>
      <c r="D259" s="37" t="s">
        <v>10133</v>
      </c>
      <c r="E259" s="13" t="s">
        <v>16</v>
      </c>
      <c r="F259" s="27">
        <v>1</v>
      </c>
      <c r="G259" s="35">
        <v>42.79</v>
      </c>
      <c r="H259" s="13"/>
      <c r="I259" s="38">
        <f>Таб04_30[[#This Row],[Цена]]*Таб04_30[[#This Row],[Заказ]]</f>
        <v>0</v>
      </c>
      <c r="J259" s="18" t="s">
        <v>10644</v>
      </c>
      <c r="K259" s="73" t="str">
        <f t="shared" si="3"/>
        <v/>
      </c>
    </row>
    <row r="260" spans="2:11" ht="15.6" x14ac:dyDescent="0.3">
      <c r="B260" s="13" t="s">
        <v>7981</v>
      </c>
      <c r="C260" s="14" t="s">
        <v>7982</v>
      </c>
      <c r="D260" s="37" t="s">
        <v>10060</v>
      </c>
      <c r="E260" s="13" t="s">
        <v>16</v>
      </c>
      <c r="F260" s="27">
        <v>1</v>
      </c>
      <c r="G260" s="35">
        <v>46.95</v>
      </c>
      <c r="H260" s="13"/>
      <c r="I260" s="38">
        <f>Таб04_30[[#This Row],[Цена]]*Таб04_30[[#This Row],[Заказ]]</f>
        <v>0</v>
      </c>
      <c r="J260" s="18" t="s">
        <v>10644</v>
      </c>
      <c r="K260" s="73" t="str">
        <f t="shared" si="3"/>
        <v/>
      </c>
    </row>
    <row r="261" spans="2:11" ht="15.6" x14ac:dyDescent="0.3">
      <c r="B261" s="13" t="s">
        <v>7983</v>
      </c>
      <c r="C261" s="14" t="s">
        <v>7984</v>
      </c>
      <c r="D261" s="37" t="s">
        <v>10060</v>
      </c>
      <c r="E261" s="13" t="s">
        <v>16</v>
      </c>
      <c r="F261" s="27">
        <v>1</v>
      </c>
      <c r="G261" s="35">
        <v>48.2</v>
      </c>
      <c r="H261" s="13"/>
      <c r="I261" s="38">
        <f>Таб04_30[[#This Row],[Цена]]*Таб04_30[[#This Row],[Заказ]]</f>
        <v>0</v>
      </c>
      <c r="J261" s="18" t="s">
        <v>10644</v>
      </c>
      <c r="K261" s="73" t="str">
        <f t="shared" si="3"/>
        <v/>
      </c>
    </row>
  </sheetData>
  <sheetProtection formatCells="0" formatColumns="0" formatRows="0" insertColumns="0" insertRows="0" autoFilter="0"/>
  <conditionalFormatting sqref="B5">
    <cfRule type="duplicateValues" dxfId="6" priority="2769"/>
  </conditionalFormatting>
  <conditionalFormatting sqref="B5">
    <cfRule type="duplicateValues" dxfId="5" priority="2770"/>
  </conditionalFormatting>
  <conditionalFormatting sqref="B6:B261">
    <cfRule type="duplicateValues" dxfId="4" priority="3"/>
  </conditionalFormatting>
  <conditionalFormatting sqref="B6:B261">
    <cfRule type="duplicateValues" dxfId="3" priority="4"/>
  </conditionalFormatting>
  <conditionalFormatting sqref="K3:L3">
    <cfRule type="duplicateValues" dxfId="2" priority="2" stopIfTrue="1"/>
  </conditionalFormatting>
  <conditionalFormatting sqref="B3:J4">
    <cfRule type="duplicateValues" dxfId="1" priority="1" stopIfTrue="1"/>
  </conditionalFormatting>
  <pageMargins left="0.7" right="0.7" top="0.75" bottom="0.75" header="0.3" footer="0.3"/>
  <pageSetup paperSize="9" scale="10" fitToWidth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_rels/item2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5.xml"/></Relationships>
</file>

<file path=customXml/item1.xml>��"01"01@B8:C;08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
</file>

<file path=customXml/item2.xml>��"01@B8:C;08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
</file>

<file path=customXml/item3.xml>��
</file>

<file path=customXml/item4.xml>��
</file>

<file path=customXml/item5.xml>��
</file>

<file path=customXml/item6.xml>��"01@B8:C;08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
</file>

<file path=customXml/item7.xml>��
</file>

<file path=customXml/item8.xml>��
</file>

<file path=customXml/item9.xml>��"01@B8:C;08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
</file>

<file path=customXml/item10.xml>��"01
</file>

<file path=customXml/item11.xml>��
</file>

<file path=customXml/item12.xml>��"01"01;8F0"01"01"01"01"01"01"01
</file>

<file path=customXml/item13.xml>��"01@B8:C;08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
</file>

<file path=customXml/item14.xml>��
</file>

<file path=customXml/item15.xml>��"01;8F0@B8:C;08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
</file>

<file path=customXml/item16.xml>��"01@B8:C;08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
</file>

<file path=customXml/item17.xml>��"01@B8:C;08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
</file>

<file path=customXml/item18.xml>��"01@B8:C;08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
</file>

<file path=customXml/item19.xml>��
</file>

<file path=customXml/item20.xml>��
</file>

<file path=customXml/item21.xml>��"01@B8:C;08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
</file>

<file path=customXml/item22.xml>��
</file>

<file path=customXml/item23.xml>��"01;8F0"01"01"01"01"01"01"01"01
</file>

<file path=customXml/item24.xml>��"01"01@B8:C;08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:"01"01@B8:C;08<5=>20=85>=B59=5@/:>@5=L@C??0 B>20@>2!B@0=0 ?@>872>4AB20@0B=>ABL 70:070&5=00:07B>3>0:07/!B>:@B8:C;08<5=>20=85>=B59=5@/:>@5=L@C??0 B>20@>2!B@0=0 ?@>872>4AB20@0B=>ABL 70:070&5=00:07B>3>0:07/!B>:
</file>

<file path=customXml/item25.xml>��
</file>

<file path=customXml/itemProps1.xml><?xml version="1.0" encoding="utf-8"?>
<ds:datastoreItem xmlns:ds="http://schemas.openxmlformats.org/officeDocument/2006/customXml" ds:itemID="{8B172C4E-32BD-4D11-99F4-BF99589F8BDA}">
  <ds:schemaRefs/>
</ds:datastoreItem>
</file>

<file path=customXml/itemProps2.xml><?xml version="1.0" encoding="utf-8"?>
<ds:datastoreItem xmlns:ds="http://schemas.openxmlformats.org/officeDocument/2006/customXml" ds:itemID="{8247751C-6421-4CCC-8CC2-64D6BA0A9D3C}">
  <ds:schemaRefs/>
</ds:datastoreItem>
</file>

<file path=customXml/itemProps3.xml><?xml version="1.0" encoding="utf-8"?>
<ds:datastoreItem xmlns:ds="http://schemas.openxmlformats.org/officeDocument/2006/customXml" ds:itemID="{C708F753-9AF1-4645-B8BC-4942627514B0}">
  <ds:schemaRefs/>
</ds:datastoreItem>
</file>

<file path=customXml/itemProps4.xml><?xml version="1.0" encoding="utf-8"?>
<ds:datastoreItem xmlns:ds="http://schemas.openxmlformats.org/officeDocument/2006/customXml" ds:itemID="{F280D126-8982-4A3F-99C8-3119DB8C49F4}">
  <ds:schemaRefs/>
</ds:datastoreItem>
</file>

<file path=customXml/itemProps5.xml><?xml version="1.0" encoding="utf-8"?>
<ds:datastoreItem xmlns:ds="http://schemas.openxmlformats.org/officeDocument/2006/customXml" ds:itemID="{1AADB00F-7094-4B48-ADC2-D39678BA8EB9}">
  <ds:schemaRefs/>
</ds:datastoreItem>
</file>

<file path=customXml/itemProps6.xml><?xml version="1.0" encoding="utf-8"?>
<ds:datastoreItem xmlns:ds="http://schemas.openxmlformats.org/officeDocument/2006/customXml" ds:itemID="{0BB5DD06-CCFE-4A68-A16E-3BEFE11DF431}">
  <ds:schemaRefs/>
</ds:datastoreItem>
</file>

<file path=customXml/itemProps7.xml><?xml version="1.0" encoding="utf-8"?>
<ds:datastoreItem xmlns:ds="http://schemas.openxmlformats.org/officeDocument/2006/customXml" ds:itemID="{CE3A0853-9A54-455F-95D1-23C703A45CDF}">
  <ds:schemaRefs/>
</ds:datastoreItem>
</file>

<file path=customXml/itemProps8.xml><?xml version="1.0" encoding="utf-8"?>
<ds:datastoreItem xmlns:ds="http://schemas.openxmlformats.org/officeDocument/2006/customXml" ds:itemID="{24CC6392-518D-4481-9B93-196B79F5C1D8}">
  <ds:schemaRefs/>
</ds:datastoreItem>
</file>

<file path=customXml/itemProps9.xml><?xml version="1.0" encoding="utf-8"?>
<ds:datastoreItem xmlns:ds="http://schemas.openxmlformats.org/officeDocument/2006/customXml" ds:itemID="{9A38709B-A2DE-4CF5-A53E-A6C153D2F04F}">
  <ds:schemaRefs/>
</ds:datastoreItem>
</file>

<file path=customXml/itemProps10.xml><?xml version="1.0" encoding="utf-8"?>
<ds:datastoreItem xmlns:ds="http://schemas.openxmlformats.org/officeDocument/2006/customXml" ds:itemID="{426D2EBD-A50D-4D8E-8BAE-FAF837871DEA}">
  <ds:schemaRefs/>
</ds:datastoreItem>
</file>

<file path=customXml/itemProps11.xml><?xml version="1.0" encoding="utf-8"?>
<ds:datastoreItem xmlns:ds="http://schemas.openxmlformats.org/officeDocument/2006/customXml" ds:itemID="{02725577-0B18-419F-9160-545620CD56C5}">
  <ds:schemaRefs/>
</ds:datastoreItem>
</file>

<file path=customXml/itemProps12.xml><?xml version="1.0" encoding="utf-8"?>
<ds:datastoreItem xmlns:ds="http://schemas.openxmlformats.org/officeDocument/2006/customXml" ds:itemID="{A2F925F5-6249-45BC-A7E8-9A2D5C9F2BF6}">
  <ds:schemaRefs/>
</ds:datastoreItem>
</file>

<file path=customXml/itemProps13.xml><?xml version="1.0" encoding="utf-8"?>
<ds:datastoreItem xmlns:ds="http://schemas.openxmlformats.org/officeDocument/2006/customXml" ds:itemID="{A4CF8877-E7F1-48AB-91D6-ABB90EEF567E}">
  <ds:schemaRefs/>
</ds:datastoreItem>
</file>

<file path=customXml/itemProps14.xml><?xml version="1.0" encoding="utf-8"?>
<ds:datastoreItem xmlns:ds="http://schemas.openxmlformats.org/officeDocument/2006/customXml" ds:itemID="{C5AC384A-B034-4C16-84F2-599A076D3DD6}">
  <ds:schemaRefs/>
</ds:datastoreItem>
</file>

<file path=customXml/itemProps15.xml><?xml version="1.0" encoding="utf-8"?>
<ds:datastoreItem xmlns:ds="http://schemas.openxmlformats.org/officeDocument/2006/customXml" ds:itemID="{9118D5D4-5CA8-46B6-940F-CB64D0B83BED}">
  <ds:schemaRefs/>
</ds:datastoreItem>
</file>

<file path=customXml/itemProps16.xml><?xml version="1.0" encoding="utf-8"?>
<ds:datastoreItem xmlns:ds="http://schemas.openxmlformats.org/officeDocument/2006/customXml" ds:itemID="{243D1626-95EF-45CB-8EF3-706D09B5577F}">
  <ds:schemaRefs/>
</ds:datastoreItem>
</file>

<file path=customXml/itemProps17.xml><?xml version="1.0" encoding="utf-8"?>
<ds:datastoreItem xmlns:ds="http://schemas.openxmlformats.org/officeDocument/2006/customXml" ds:itemID="{BF6DDC79-2F76-4AEF-8C41-4B46517F2EE9}">
  <ds:schemaRefs/>
</ds:datastoreItem>
</file>

<file path=customXml/itemProps18.xml><?xml version="1.0" encoding="utf-8"?>
<ds:datastoreItem xmlns:ds="http://schemas.openxmlformats.org/officeDocument/2006/customXml" ds:itemID="{1CA38ADF-805D-430D-87B0-C52F23619367}">
  <ds:schemaRefs/>
</ds:datastoreItem>
</file>

<file path=customXml/itemProps19.xml><?xml version="1.0" encoding="utf-8"?>
<ds:datastoreItem xmlns:ds="http://schemas.openxmlformats.org/officeDocument/2006/customXml" ds:itemID="{E669CDD0-7E53-4B63-A9A7-814AEE0C4AF4}">
  <ds:schemaRefs/>
</ds:datastoreItem>
</file>

<file path=customXml/itemProps20.xml><?xml version="1.0" encoding="utf-8"?>
<ds:datastoreItem xmlns:ds="http://schemas.openxmlformats.org/officeDocument/2006/customXml" ds:itemID="{C0C70AA0-B488-4640-8AE6-B087390F5C81}">
  <ds:schemaRefs/>
</ds:datastoreItem>
</file>

<file path=customXml/itemProps21.xml><?xml version="1.0" encoding="utf-8"?>
<ds:datastoreItem xmlns:ds="http://schemas.openxmlformats.org/officeDocument/2006/customXml" ds:itemID="{B83002C7-515D-4207-8EAA-C2D98CAF9C1F}">
  <ds:schemaRefs/>
</ds:datastoreItem>
</file>

<file path=customXml/itemProps22.xml><?xml version="1.0" encoding="utf-8"?>
<ds:datastoreItem xmlns:ds="http://schemas.openxmlformats.org/officeDocument/2006/customXml" ds:itemID="{D68C4A0B-F116-4F86-A343-AC6B47EB4187}">
  <ds:schemaRefs/>
</ds:datastoreItem>
</file>

<file path=customXml/itemProps23.xml><?xml version="1.0" encoding="utf-8"?>
<ds:datastoreItem xmlns:ds="http://schemas.openxmlformats.org/officeDocument/2006/customXml" ds:itemID="{9AA4F8D9-FC9D-4959-ABF5-5DDC565267AF}">
  <ds:schemaRefs/>
</ds:datastoreItem>
</file>

<file path=customXml/itemProps24.xml><?xml version="1.0" encoding="utf-8"?>
<ds:datastoreItem xmlns:ds="http://schemas.openxmlformats.org/officeDocument/2006/customXml" ds:itemID="{C3FFEA34-BF88-4F9A-A6C9-2DCFC2BEEAD2}">
  <ds:schemaRefs/>
</ds:datastoreItem>
</file>

<file path=customXml/itemProps25.xml><?xml version="1.0" encoding="utf-8"?>
<ds:datastoreItem xmlns:ds="http://schemas.openxmlformats.org/officeDocument/2006/customXml" ds:itemID="{C3568035-851D-4765-8CD1-5EB46527209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ПРАЙС</vt:lpstr>
      <vt:lpstr>ПРЕДЗАКАЗ СТОК</vt:lpstr>
      <vt:lpstr>Нидерланды 02-45</vt:lpstr>
      <vt:lpstr>Нидерланды 02-46</vt:lpstr>
      <vt:lpstr>Нидерланды 02-47</vt:lpstr>
      <vt:lpstr>Нидерланды 02-48</vt:lpstr>
      <vt:lpstr>Германия 08-04</vt:lpstr>
      <vt:lpstr>Польша 04-08</vt:lpstr>
      <vt:lpstr>Польша 04-29</vt:lpstr>
      <vt:lpstr>Польша 04-30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buyer</dc:creator>
  <cp:lastModifiedBy>Наталья</cp:lastModifiedBy>
  <dcterms:created xsi:type="dcterms:W3CDTF">2023-12-05T14:21:51Z</dcterms:created>
  <dcterms:modified xsi:type="dcterms:W3CDTF">2023-12-12T10:53:49Z</dcterms:modified>
</cp:coreProperties>
</file>