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Users\Андрей\Documents\! 2019\Karmy коммерческое предложение\"/>
    </mc:Choice>
  </mc:AlternateContent>
  <bookViews>
    <workbookView xWindow="0" yWindow="0" windowWidth="23040" windowHeight="10428"/>
  </bookViews>
  <sheets>
    <sheet name="Прайс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89" i="1" l="1"/>
  <c r="K90" i="1"/>
  <c r="K91" i="1"/>
  <c r="K92" i="1"/>
  <c r="K93" i="1"/>
  <c r="K88" i="1"/>
  <c r="K82" i="1"/>
  <c r="K83" i="1"/>
  <c r="K84" i="1"/>
  <c r="K85" i="1"/>
  <c r="K86" i="1"/>
  <c r="K81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37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6" i="1"/>
  <c r="L93" i="1"/>
  <c r="H93" i="1"/>
  <c r="L92" i="1"/>
  <c r="H92" i="1"/>
  <c r="L91" i="1"/>
  <c r="H91" i="1"/>
  <c r="L90" i="1"/>
  <c r="H90" i="1"/>
  <c r="L89" i="1"/>
  <c r="H89" i="1"/>
  <c r="L88" i="1"/>
  <c r="H88" i="1"/>
  <c r="L86" i="1"/>
  <c r="H86" i="1"/>
  <c r="L85" i="1"/>
  <c r="H85" i="1"/>
  <c r="L84" i="1"/>
  <c r="H84" i="1"/>
  <c r="L83" i="1"/>
  <c r="H83" i="1"/>
  <c r="L82" i="1"/>
  <c r="H82" i="1"/>
  <c r="L81" i="1"/>
  <c r="H81" i="1"/>
  <c r="L78" i="1"/>
  <c r="H78" i="1"/>
  <c r="N77" i="1"/>
  <c r="L77" i="1"/>
  <c r="H77" i="1"/>
  <c r="N76" i="1"/>
  <c r="L76" i="1"/>
  <c r="H76" i="1"/>
  <c r="L75" i="1"/>
  <c r="H75" i="1"/>
  <c r="N74" i="1"/>
  <c r="L74" i="1"/>
  <c r="H74" i="1"/>
  <c r="N73" i="1"/>
  <c r="L73" i="1"/>
  <c r="H73" i="1"/>
  <c r="L72" i="1"/>
  <c r="H72" i="1"/>
  <c r="N71" i="1"/>
  <c r="L71" i="1"/>
  <c r="H71" i="1"/>
  <c r="N70" i="1"/>
  <c r="L70" i="1"/>
  <c r="H70" i="1"/>
  <c r="L69" i="1"/>
  <c r="H69" i="1"/>
  <c r="N68" i="1"/>
  <c r="L68" i="1"/>
  <c r="H68" i="1"/>
  <c r="N67" i="1"/>
  <c r="L67" i="1"/>
  <c r="H67" i="1"/>
  <c r="L66" i="1"/>
  <c r="H66" i="1"/>
  <c r="N65" i="1"/>
  <c r="L65" i="1"/>
  <c r="H65" i="1"/>
  <c r="N64" i="1"/>
  <c r="L64" i="1"/>
  <c r="H64" i="1"/>
  <c r="L63" i="1"/>
  <c r="H63" i="1"/>
  <c r="N62" i="1"/>
  <c r="L62" i="1"/>
  <c r="H62" i="1"/>
  <c r="N61" i="1"/>
  <c r="L61" i="1"/>
  <c r="H61" i="1"/>
  <c r="L60" i="1"/>
  <c r="H60" i="1"/>
  <c r="N59" i="1"/>
  <c r="L59" i="1"/>
  <c r="H59" i="1"/>
  <c r="N58" i="1"/>
  <c r="L58" i="1"/>
  <c r="H58" i="1"/>
  <c r="L57" i="1"/>
  <c r="H57" i="1"/>
  <c r="N56" i="1"/>
  <c r="L56" i="1"/>
  <c r="H56" i="1"/>
  <c r="N55" i="1"/>
  <c r="L55" i="1"/>
  <c r="H55" i="1"/>
  <c r="L54" i="1"/>
  <c r="H54" i="1"/>
  <c r="N53" i="1"/>
  <c r="L53" i="1"/>
  <c r="H53" i="1"/>
  <c r="N52" i="1"/>
  <c r="L52" i="1"/>
  <c r="H52" i="1"/>
  <c r="L51" i="1"/>
  <c r="H51" i="1"/>
  <c r="N50" i="1"/>
  <c r="L50" i="1"/>
  <c r="H50" i="1"/>
  <c r="N49" i="1"/>
  <c r="L49" i="1"/>
  <c r="H49" i="1"/>
  <c r="L48" i="1"/>
  <c r="H48" i="1"/>
  <c r="N47" i="1"/>
  <c r="L47" i="1"/>
  <c r="H47" i="1"/>
  <c r="N46" i="1"/>
  <c r="L46" i="1"/>
  <c r="H46" i="1"/>
  <c r="L45" i="1"/>
  <c r="H45" i="1"/>
  <c r="N44" i="1"/>
  <c r="L44" i="1"/>
  <c r="H44" i="1"/>
  <c r="N43" i="1"/>
  <c r="L43" i="1"/>
  <c r="H43" i="1"/>
  <c r="L42" i="1"/>
  <c r="H42" i="1"/>
  <c r="N41" i="1"/>
  <c r="L41" i="1"/>
  <c r="H41" i="1"/>
  <c r="N40" i="1"/>
  <c r="L40" i="1"/>
  <c r="H40" i="1"/>
  <c r="L39" i="1"/>
  <c r="H39" i="1"/>
  <c r="N38" i="1"/>
  <c r="L38" i="1"/>
  <c r="H38" i="1"/>
  <c r="N37" i="1"/>
  <c r="L37" i="1"/>
  <c r="H37" i="1"/>
  <c r="L35" i="1"/>
  <c r="H35" i="1"/>
  <c r="N34" i="1"/>
  <c r="L34" i="1"/>
  <c r="H34" i="1"/>
  <c r="L33" i="1"/>
  <c r="H33" i="1"/>
  <c r="N32" i="1"/>
  <c r="L32" i="1"/>
  <c r="H32" i="1"/>
  <c r="L31" i="1"/>
  <c r="H31" i="1"/>
  <c r="N30" i="1"/>
  <c r="L30" i="1"/>
  <c r="H30" i="1"/>
  <c r="L29" i="1"/>
  <c r="H29" i="1"/>
  <c r="N28" i="1"/>
  <c r="L28" i="1"/>
  <c r="H28" i="1"/>
  <c r="L27" i="1"/>
  <c r="H27" i="1"/>
  <c r="N26" i="1"/>
  <c r="L26" i="1"/>
  <c r="H26" i="1"/>
  <c r="L25" i="1"/>
  <c r="H25" i="1"/>
  <c r="N24" i="1"/>
  <c r="L24" i="1"/>
  <c r="H24" i="1"/>
  <c r="L23" i="1"/>
  <c r="H23" i="1"/>
  <c r="N22" i="1"/>
  <c r="L22" i="1"/>
  <c r="H22" i="1"/>
  <c r="L21" i="1"/>
  <c r="H21" i="1"/>
  <c r="N20" i="1"/>
  <c r="L20" i="1"/>
  <c r="H20" i="1"/>
  <c r="L19" i="1"/>
  <c r="H19" i="1"/>
  <c r="N18" i="1"/>
  <c r="L18" i="1"/>
  <c r="H18" i="1"/>
  <c r="L17" i="1"/>
  <c r="H17" i="1"/>
  <c r="N16" i="1"/>
  <c r="L16" i="1"/>
  <c r="H16" i="1"/>
  <c r="L15" i="1"/>
  <c r="H15" i="1"/>
  <c r="N14" i="1"/>
  <c r="L14" i="1"/>
  <c r="H14" i="1"/>
  <c r="L13" i="1"/>
  <c r="H13" i="1"/>
  <c r="N12" i="1"/>
  <c r="L12" i="1"/>
  <c r="H12" i="1"/>
  <c r="L11" i="1"/>
  <c r="H11" i="1"/>
  <c r="N10" i="1"/>
  <c r="L10" i="1"/>
  <c r="H10" i="1"/>
  <c r="L9" i="1"/>
  <c r="H9" i="1"/>
  <c r="N8" i="1"/>
  <c r="L8" i="1"/>
  <c r="H8" i="1"/>
  <c r="L7" i="1"/>
  <c r="H7" i="1"/>
  <c r="N6" i="1"/>
  <c r="L6" i="1"/>
  <c r="H6" i="1"/>
</calcChain>
</file>

<file path=xl/sharedStrings.xml><?xml version="1.0" encoding="utf-8"?>
<sst xmlns="http://schemas.openxmlformats.org/spreadsheetml/2006/main" count="199" uniqueCount="197">
  <si>
    <t>Бланк заказа</t>
  </si>
  <si>
    <t>Дата:</t>
  </si>
  <si>
    <t>Арт.</t>
  </si>
  <si>
    <t>Наименование</t>
  </si>
  <si>
    <t>Вес</t>
  </si>
  <si>
    <t>вес</t>
  </si>
  <si>
    <t>Заказ, кол-во</t>
  </si>
  <si>
    <t>Объем</t>
  </si>
  <si>
    <t>Итого</t>
  </si>
  <si>
    <t>Объем, итог</t>
  </si>
  <si>
    <t>Минимальная розничная цена</t>
  </si>
  <si>
    <t>Собаки</t>
  </si>
  <si>
    <t>УТ-00006933</t>
  </si>
  <si>
    <t>Starter all breeds</t>
  </si>
  <si>
    <r>
      <t xml:space="preserve">Karmy Стартер Индейка 2кг.     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щенков всех пород с момента отъема до 4-х месяцев, беременных и кормящик сук.</t>
    </r>
  </si>
  <si>
    <t>УТ-00007064</t>
  </si>
  <si>
    <r>
      <t xml:space="preserve">Karmy Стартер Индейка 15кг.                    </t>
    </r>
    <r>
      <rPr>
        <sz val="8"/>
        <color rgb="FFFF0000"/>
        <rFont val="Calibri"/>
        <family val="2"/>
        <charset val="204"/>
        <scheme val="minor"/>
      </rPr>
      <t xml:space="preserve">                                                   Корм для щенков всех пород с момента отъема до 4-х месяцев, беременных и кормящик сук.</t>
    </r>
  </si>
  <si>
    <t>УТ-00006934</t>
  </si>
  <si>
    <t>Mini &lt;10 кг.</t>
  </si>
  <si>
    <r>
      <t xml:space="preserve">Karmy Мини Юниор Индейка 2кг.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щенков мелких пород в возрасте до 1 года.</t>
    </r>
  </si>
  <si>
    <t>УТ-00007048</t>
  </si>
  <si>
    <r>
      <t xml:space="preserve">Karmy Мини Юниор Индейка 15кг.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щенков мелких пород в возрасте до 1 года.</t>
    </r>
  </si>
  <si>
    <t>УТ-00007031</t>
  </si>
  <si>
    <r>
      <t xml:space="preserve">Karmy Мини Эдалт Индейка 2кг.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взрослых собак мелких пород старше 1 года.</t>
    </r>
  </si>
  <si>
    <t>УТ-00007049</t>
  </si>
  <si>
    <r>
      <t xml:space="preserve">Karmy Мини Эдалт Индейка 15кг.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взрослых собак мелких пород старше 1 года.</t>
    </r>
  </si>
  <si>
    <t>УТ-00007032</t>
  </si>
  <si>
    <r>
      <t xml:space="preserve">Karmy Мини Эдалт Телятина 2кг.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взрослых собак мелких пород старше 1 года.</t>
    </r>
  </si>
  <si>
    <t>УТ-00007050</t>
  </si>
  <si>
    <r>
      <t xml:space="preserve">Karmy Мини Эдалт Телятина 15кг.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взрослых собак мелких пород старше 1 года.</t>
    </r>
  </si>
  <si>
    <t>УТ-00007034</t>
  </si>
  <si>
    <t>Special Mini &lt;10 кг.</t>
  </si>
  <si>
    <r>
      <t xml:space="preserve">Karmy Гипоаллергенный Мини Ягненок 2кг.                                           </t>
    </r>
    <r>
      <rPr>
        <sz val="8"/>
        <color rgb="FFFF0000"/>
        <rFont val="Calibri"/>
        <family val="2"/>
        <charset val="204"/>
        <scheme val="minor"/>
      </rPr>
      <t>Гипоаллергенный корм для собак мелких пород.</t>
    </r>
  </si>
  <si>
    <t>УТ-00007051</t>
  </si>
  <si>
    <r>
      <t xml:space="preserve">Karmy Гипоаллергенный Мини Ягненок 15кг.                                                  </t>
    </r>
    <r>
      <rPr>
        <sz val="8"/>
        <color rgb="FFFF0000"/>
        <rFont val="Calibri"/>
        <family val="2"/>
        <charset val="204"/>
        <scheme val="minor"/>
      </rPr>
      <t>Гипоаллергенный корм для собак мелких пород.</t>
    </r>
  </si>
  <si>
    <t>УТ-00007033</t>
  </si>
  <si>
    <r>
      <t xml:space="preserve">Karmy Сенсетив Мини Лосось 2кг.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собак мелких пород с чувствительным пищеварением.</t>
    </r>
  </si>
  <si>
    <t>УТ-00007052</t>
  </si>
  <si>
    <r>
      <t xml:space="preserve">Karmy Сенсетив Мини Лосось 15кг.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собак мелких пород с чувствительным пищеварением.</t>
    </r>
  </si>
  <si>
    <t>УТ-00007035</t>
  </si>
  <si>
    <t>Medium 10-25 кг.</t>
  </si>
  <si>
    <r>
      <t xml:space="preserve">Karmy Медиум Юниор Индейка 2кг.                                                 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щенков средних пород.</t>
    </r>
  </si>
  <si>
    <t>УТ-00007053</t>
  </si>
  <si>
    <r>
      <t xml:space="preserve">Karmy Медиум Юниор Индейка 15кг.              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щенков средних пород.</t>
    </r>
  </si>
  <si>
    <t>УТ-00007036</t>
  </si>
  <si>
    <r>
      <t xml:space="preserve">Karmy Медиум Эдалт Индейка 2кг.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взрослых собак средних пород старше 1 года.</t>
    </r>
  </si>
  <si>
    <t>УТ-00007054</t>
  </si>
  <si>
    <r>
      <t xml:space="preserve">Karmy Медиум Эдалт Индейка 15кг.  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взрослых собак средних пород старше 1 года.</t>
    </r>
  </si>
  <si>
    <t>УТ-00007037</t>
  </si>
  <si>
    <r>
      <t xml:space="preserve">Karmy Медиум Эдалт Телятина 2кг.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взрослых собак средних пород старше 1 года.</t>
    </r>
  </si>
  <si>
    <t>УТ-00007055</t>
  </si>
  <si>
    <r>
      <t xml:space="preserve">Karmy Медиум Эдалт Телятина 15кг.                                        </t>
    </r>
    <r>
      <rPr>
        <sz val="8"/>
        <color rgb="FFFF0000"/>
        <rFont val="Calibri"/>
        <family val="2"/>
        <charset val="204"/>
        <scheme val="minor"/>
      </rPr>
      <t xml:space="preserve"> Корм для взрослых собак средних пород старше 1 года.</t>
    </r>
  </si>
  <si>
    <t>УТ-00007043</t>
  </si>
  <si>
    <t>Special Medium&amp;Maxi &gt;25 кг.</t>
  </si>
  <si>
    <r>
      <t xml:space="preserve">Karmy Гипоаллергенный Медиум и Макси Ягненок 2кг.    </t>
    </r>
    <r>
      <rPr>
        <sz val="8"/>
        <color rgb="FFFF0000"/>
        <rFont val="Calibri"/>
        <family val="2"/>
        <charset val="204"/>
        <scheme val="minor"/>
      </rPr>
      <t>Гипоаллергенный корм для собак средних и крупных пород.</t>
    </r>
  </si>
  <si>
    <t>УТ-00007056</t>
  </si>
  <si>
    <r>
      <t xml:space="preserve">Karmy Гипоаллергенный Медиум и Макси Ягненок 15кг.    </t>
    </r>
    <r>
      <rPr>
        <sz val="8"/>
        <color rgb="FFFF0000"/>
        <rFont val="Calibri"/>
        <family val="2"/>
        <charset val="204"/>
        <scheme val="minor"/>
      </rPr>
      <t>Гипоаллергенный корм для собак средних и крупных пород.</t>
    </r>
  </si>
  <si>
    <t>УТ-00007042</t>
  </si>
  <si>
    <r>
      <t xml:space="preserve">Karmy Сенсетив Медиум и Макси Лосось 2кг.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собак средних и крупных пород с чувствительным пищеварением.</t>
    </r>
  </si>
  <si>
    <t>УТ-00007057</t>
  </si>
  <si>
    <r>
      <t xml:space="preserve">Karmy Сенсетив Медиум и Макси  Лосось 15кг.                     </t>
    </r>
    <r>
      <rPr>
        <sz val="8"/>
        <color rgb="FFFF0000"/>
        <rFont val="Calibri"/>
        <family val="2"/>
        <charset val="204"/>
        <scheme val="minor"/>
      </rPr>
      <t>Корм для собак средних и крупных пород с чувствительным пищеварением.</t>
    </r>
  </si>
  <si>
    <t>УТ-00007041</t>
  </si>
  <si>
    <r>
      <t xml:space="preserve">Karmy Актив Медиум и Макси Индейка 2кг.                            </t>
    </r>
    <r>
      <rPr>
        <sz val="8"/>
        <color rgb="FFFF0000"/>
        <rFont val="Calibri"/>
        <family val="2"/>
        <charset val="204"/>
        <scheme val="minor"/>
      </rPr>
      <t>Корм для собак, подверженных повышенным физическим нагрузкам.</t>
    </r>
  </si>
  <si>
    <t>УТ-00007058</t>
  </si>
  <si>
    <r>
      <t xml:space="preserve">Karmy Актив Медиум и Макси Индейка 15кг.                          </t>
    </r>
    <r>
      <rPr>
        <sz val="8"/>
        <color rgb="FFFF0000"/>
        <rFont val="Calibri"/>
        <family val="2"/>
        <charset val="204"/>
        <scheme val="minor"/>
      </rPr>
      <t>Корм для собак, подверженных повышенным физическим нагрузкам.</t>
    </r>
  </si>
  <si>
    <t>УТ-00007038</t>
  </si>
  <si>
    <t>Maxi &gt;25кг.</t>
  </si>
  <si>
    <r>
      <t xml:space="preserve">Karmy Макси Юниор Индейка 2кг.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щенков крупных пород.</t>
    </r>
  </si>
  <si>
    <t>УТ-00007059</t>
  </si>
  <si>
    <r>
      <t xml:space="preserve">Karmy Макси Юниор Индейка 15кг.                                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щенков крупных пород.</t>
    </r>
  </si>
  <si>
    <t>УТ-00007039</t>
  </si>
  <si>
    <r>
      <t xml:space="preserve">Karmy Макси Эдалт Индейка 2кг.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взрослых собак крупных пород старше 1 года.</t>
    </r>
  </si>
  <si>
    <t>УТ-00007060</t>
  </si>
  <si>
    <r>
      <t xml:space="preserve">Karmy Макси Эдалт Индейка 15кг.                                                             </t>
    </r>
    <r>
      <rPr>
        <sz val="8"/>
        <color rgb="FFFF0000"/>
        <rFont val="Calibri"/>
        <family val="2"/>
        <charset val="204"/>
        <scheme val="minor"/>
      </rPr>
      <t xml:space="preserve">Корм для взрослых собак крупных пород старше 1 года.  </t>
    </r>
  </si>
  <si>
    <t>УТ-00007040</t>
  </si>
  <si>
    <r>
      <t xml:space="preserve">Karmy Макси Эдалт Телятина 2кг.                                     </t>
    </r>
    <r>
      <rPr>
        <sz val="8"/>
        <color rgb="FFFF0000"/>
        <rFont val="Calibri"/>
        <family val="2"/>
        <charset val="204"/>
        <scheme val="minor"/>
      </rPr>
      <t xml:space="preserve">                                                           Корм для взрослых собак крупных пород старше 1 года.</t>
    </r>
  </si>
  <si>
    <t>УТ-00007061</t>
  </si>
  <si>
    <r>
      <t xml:space="preserve">Karmy Макси Эдалт Телятина 15кг.                              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взрослых собак крупных пород старше 1 года.</t>
    </r>
  </si>
  <si>
    <t>Кошки</t>
  </si>
  <si>
    <t>УТ-00007391</t>
  </si>
  <si>
    <t>Breed</t>
  </si>
  <si>
    <t>Karmy Киттен Мэйн Кун 0,4кг</t>
  </si>
  <si>
    <t>УТ-00007392</t>
  </si>
  <si>
    <t>Karmy Киттен Мэйн Кун 1,5кг</t>
  </si>
  <si>
    <t>УТ-00007393</t>
  </si>
  <si>
    <t>Karmy Киттен Мэйн Кун 10кг</t>
  </si>
  <si>
    <t>УТ-00007378</t>
  </si>
  <si>
    <t>Karmy  Мэйн Кун 0,4кг</t>
  </si>
  <si>
    <t>УТ-00007379</t>
  </si>
  <si>
    <t>Karmy Мэйн Кун 1,5кг</t>
  </si>
  <si>
    <t>УТ-00007380</t>
  </si>
  <si>
    <t>Karmy Мэйн Кун 10кг</t>
  </si>
  <si>
    <t>УТ-00007388</t>
  </si>
  <si>
    <t>Karmy Киттен Британская короткошерстная 0,4кг</t>
  </si>
  <si>
    <t>УТ-00007389</t>
  </si>
  <si>
    <t>Karmy Киттен Британская короткошерстная 1,5кг</t>
  </si>
  <si>
    <t>УТ-00007390</t>
  </si>
  <si>
    <t>Karmy Киттен Британская короткошерстная 10кг</t>
  </si>
  <si>
    <t>УТ-00007381</t>
  </si>
  <si>
    <t>Karmy Британская короткошерстная 0,4кг</t>
  </si>
  <si>
    <t>УТ-00007382</t>
  </si>
  <si>
    <t>Karmy Британская короткошерстная 1,5кг</t>
  </si>
  <si>
    <t>УТ-00007383</t>
  </si>
  <si>
    <t>Karmy Британская короткошерстная 10кг</t>
  </si>
  <si>
    <t>УТ-00006931</t>
  </si>
  <si>
    <t>Kitten</t>
  </si>
  <si>
    <r>
      <rPr>
        <b/>
        <sz val="11"/>
        <color theme="1"/>
        <rFont val="Calibri"/>
        <family val="2"/>
        <charset val="204"/>
        <scheme val="minor"/>
      </rPr>
      <t xml:space="preserve">Karmy Киттен Индейка 0,4кг.                                                        </t>
    </r>
    <r>
      <rPr>
        <sz val="11"/>
        <color rgb="FFFF0000"/>
        <rFont val="Calibri"/>
        <family val="2"/>
        <charset val="204"/>
        <scheme val="minor"/>
      </rPr>
      <t xml:space="preserve"> </t>
    </r>
    <r>
      <rPr>
        <sz val="8"/>
        <color rgb="FFFF0000"/>
        <rFont val="Calibri"/>
        <family val="2"/>
        <charset val="204"/>
        <scheme val="minor"/>
      </rPr>
      <t>Корм для беременных и кормящих кошек и котят в возрасте до 1 года.</t>
    </r>
  </si>
  <si>
    <t>УТ-00006937</t>
  </si>
  <si>
    <r>
      <rPr>
        <b/>
        <sz val="11"/>
        <color theme="1"/>
        <rFont val="Calibri"/>
        <family val="2"/>
        <charset val="204"/>
        <scheme val="minor"/>
      </rPr>
      <t>Karmy Киттен Индейка 1,5 кг.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беременных и кормящих кошек и котят в возрасте до 1 года.</t>
    </r>
  </si>
  <si>
    <t>УТ-00007065</t>
  </si>
  <si>
    <r>
      <rPr>
        <b/>
        <sz val="11"/>
        <color theme="1"/>
        <rFont val="Calibri"/>
        <family val="2"/>
        <charset val="204"/>
        <scheme val="minor"/>
      </rPr>
      <t>Karmy Киттен Индейка 10кг.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беременных и кормящих кошек и котят в возрасте до 1 года.</t>
    </r>
  </si>
  <si>
    <t>УТ-00007023</t>
  </si>
  <si>
    <t>Adult</t>
  </si>
  <si>
    <r>
      <rPr>
        <b/>
        <sz val="11"/>
        <color theme="1"/>
        <rFont val="Calibri"/>
        <family val="2"/>
        <charset val="204"/>
        <scheme val="minor"/>
      </rPr>
      <t>Karmy Эдалт Гусь 0,4кг.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взрослых кошек старше 1 года.</t>
    </r>
  </si>
  <si>
    <t>УТ-00007024</t>
  </si>
  <si>
    <r>
      <rPr>
        <b/>
        <sz val="11"/>
        <color theme="1"/>
        <rFont val="Calibri"/>
        <family val="2"/>
        <charset val="204"/>
        <scheme val="minor"/>
      </rPr>
      <t>Karmy Эдалт Гусь 1,5кг.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взрослых кошек старше 1 года.</t>
    </r>
  </si>
  <si>
    <t>УТ-00007066</t>
  </si>
  <si>
    <r>
      <rPr>
        <b/>
        <sz val="11"/>
        <color theme="1"/>
        <rFont val="Calibri"/>
        <family val="2"/>
        <charset val="204"/>
        <scheme val="minor"/>
      </rPr>
      <t>Karmy Эдалт Гусь 10кг.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взрослых кошек старше 1 года.</t>
    </r>
  </si>
  <si>
    <t>УТ-00007025</t>
  </si>
  <si>
    <r>
      <rPr>
        <b/>
        <sz val="11"/>
        <color theme="1"/>
        <rFont val="Calibri"/>
        <family val="2"/>
        <charset val="204"/>
        <scheme val="minor"/>
      </rPr>
      <t>Karmy Эдалт Телятина 0,4кг.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взрослых кошек старше 1 года.</t>
    </r>
  </si>
  <si>
    <t>УТ-00007026</t>
  </si>
  <si>
    <r>
      <rPr>
        <b/>
        <sz val="11"/>
        <color theme="1"/>
        <rFont val="Calibri"/>
        <family val="2"/>
        <charset val="204"/>
        <scheme val="minor"/>
      </rPr>
      <t>Karmy Эдалт Телятина 1,5кг.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взрослых кошек старше 1 года.</t>
    </r>
  </si>
  <si>
    <t>УТ-00007069</t>
  </si>
  <si>
    <r>
      <rPr>
        <b/>
        <sz val="11"/>
        <color theme="1"/>
        <rFont val="Calibri"/>
        <family val="2"/>
        <charset val="204"/>
        <scheme val="minor"/>
      </rPr>
      <t>Karmy Эдалт Телятина 10кг.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взрослых кошек старше 1 года.</t>
    </r>
  </si>
  <si>
    <t>УТ-00006929</t>
  </si>
  <si>
    <r>
      <rPr>
        <b/>
        <sz val="11"/>
        <color theme="1"/>
        <rFont val="Calibri"/>
        <family val="2"/>
        <charset val="204"/>
        <scheme val="minor"/>
      </rPr>
      <t xml:space="preserve">Karmy Эдалт Курица 0,4кг.                                                              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8"/>
        <color rgb="FFFF0000"/>
        <rFont val="Calibri"/>
        <family val="2"/>
        <charset val="204"/>
        <scheme val="minor"/>
      </rPr>
      <t>Корм для взрослых кошек старше 1 года.</t>
    </r>
  </si>
  <si>
    <t>УТ-00006935</t>
  </si>
  <si>
    <r>
      <rPr>
        <b/>
        <sz val="11"/>
        <color theme="1"/>
        <rFont val="Calibri"/>
        <family val="2"/>
        <charset val="204"/>
        <scheme val="minor"/>
      </rPr>
      <t>Karmy Эдалт Курица 1,5кг.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взрослых кошек старше 1 года.</t>
    </r>
  </si>
  <si>
    <t>УТ-00007071</t>
  </si>
  <si>
    <r>
      <rPr>
        <b/>
        <sz val="11"/>
        <color theme="1"/>
        <rFont val="Calibri"/>
        <family val="2"/>
        <charset val="204"/>
        <scheme val="minor"/>
      </rPr>
      <t>Karmy Эдалт Курица 10кг.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взрослых кошек старше 1 года.</t>
    </r>
  </si>
  <si>
    <t>УТ-00007019</t>
  </si>
  <si>
    <t>Sensible</t>
  </si>
  <si>
    <r>
      <rPr>
        <b/>
        <sz val="11"/>
        <color theme="1"/>
        <rFont val="Calibri"/>
        <family val="2"/>
        <charset val="204"/>
        <scheme val="minor"/>
      </rPr>
      <t>Karmy Сенсетив Индейка 0,4кг.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кошек с чувствительным пищеварением.</t>
    </r>
  </si>
  <si>
    <t>УТ-00007020</t>
  </si>
  <si>
    <r>
      <rPr>
        <b/>
        <sz val="11"/>
        <color theme="1"/>
        <rFont val="Calibri"/>
        <family val="2"/>
        <charset val="204"/>
        <scheme val="minor"/>
      </rPr>
      <t>Karmy Сенсетив Индейка 1,5кг.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кошек с чувствительным пищеварением.</t>
    </r>
  </si>
  <si>
    <t>УТ-00007067</t>
  </si>
  <si>
    <r>
      <rPr>
        <b/>
        <sz val="11"/>
        <color theme="1"/>
        <rFont val="Calibri"/>
        <family val="2"/>
        <charset val="204"/>
        <scheme val="minor"/>
      </rPr>
      <t xml:space="preserve">Karmy Сенсетив Индейка 10кг.                                                       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8"/>
        <color rgb="FFFF0000"/>
        <rFont val="Calibri"/>
        <family val="2"/>
        <charset val="204"/>
        <scheme val="minor"/>
      </rPr>
      <t>Корм для кошек с чувствительным пищеварением.</t>
    </r>
  </si>
  <si>
    <t>УТ-00006930</t>
  </si>
  <si>
    <t>Sterilized</t>
  </si>
  <si>
    <r>
      <rPr>
        <b/>
        <sz val="11"/>
        <color theme="1"/>
        <rFont val="Calibri"/>
        <family val="2"/>
        <charset val="204"/>
        <scheme val="minor"/>
      </rPr>
      <t>Karmy Стерилайзд Индейка 0,4кг.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стерилизованных кошек и кастрированных котов.</t>
    </r>
  </si>
  <si>
    <t>УТ-00006936</t>
  </si>
  <si>
    <r>
      <rPr>
        <b/>
        <sz val="11"/>
        <color theme="1"/>
        <rFont val="Calibri"/>
        <family val="2"/>
        <charset val="204"/>
        <scheme val="minor"/>
      </rPr>
      <t>Karmy Стерилайзд Индейка 1,5кг.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стерилизованных кошек и кастрированных котов.</t>
    </r>
  </si>
  <si>
    <t>УТ-00007072</t>
  </si>
  <si>
    <r>
      <rPr>
        <b/>
        <sz val="11"/>
        <color theme="1"/>
        <rFont val="Calibri"/>
        <family val="2"/>
        <charset val="204"/>
        <scheme val="minor"/>
      </rPr>
      <t>Karmy Стерилайзд Индейка 10кг.</t>
    </r>
    <r>
      <rPr>
        <sz val="8"/>
        <color theme="1"/>
        <rFont val="Calibri"/>
        <family val="2"/>
        <charset val="204"/>
        <scheme val="minor"/>
      </rPr>
      <t xml:space="preserve">                           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стерилизованных кошек и кастрированных котов.</t>
    </r>
  </si>
  <si>
    <t>УТ-00007017</t>
  </si>
  <si>
    <r>
      <rPr>
        <b/>
        <sz val="11"/>
        <color theme="1"/>
        <rFont val="Calibri"/>
        <family val="2"/>
        <charset val="204"/>
        <scheme val="minor"/>
      </rPr>
      <t>Karmy Стерилайзд Утка 0,4кг.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стерилизованных кошек и кастрированных котов.</t>
    </r>
  </si>
  <si>
    <t>УТ-00007022</t>
  </si>
  <si>
    <r>
      <rPr>
        <b/>
        <sz val="11"/>
        <color theme="1"/>
        <rFont val="Calibri"/>
        <family val="2"/>
        <charset val="204"/>
        <scheme val="minor"/>
      </rPr>
      <t xml:space="preserve">Karmy Стерилайзд Утка 1,5кг.            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стерилизованных кошек и кастрированных котов.</t>
    </r>
  </si>
  <si>
    <t>УТ-00007063</t>
  </si>
  <si>
    <r>
      <rPr>
        <b/>
        <sz val="11"/>
        <color theme="1"/>
        <rFont val="Calibri"/>
        <family val="2"/>
        <charset val="204"/>
        <scheme val="minor"/>
      </rPr>
      <t xml:space="preserve">Karmy Стерилайзд Утка 10кг.                                                               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8"/>
        <color rgb="FFFF0000"/>
        <rFont val="Calibri"/>
        <family val="2"/>
        <charset val="204"/>
        <scheme val="minor"/>
      </rPr>
      <t>Корм для стерилизованных кошек и кастрированных котов.</t>
    </r>
  </si>
  <si>
    <t>УТ-00007018</t>
  </si>
  <si>
    <r>
      <rPr>
        <b/>
        <sz val="11"/>
        <color theme="1"/>
        <rFont val="Calibri"/>
        <family val="2"/>
        <charset val="204"/>
        <scheme val="minor"/>
      </rPr>
      <t>Karmy Стерилайзд Лосось 0,4кг.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стерилизованных кошек и кастрированных котов</t>
    </r>
  </si>
  <si>
    <t>УТ-00007021</t>
  </si>
  <si>
    <r>
      <rPr>
        <b/>
        <sz val="11"/>
        <color theme="1"/>
        <rFont val="Calibri"/>
        <family val="2"/>
        <charset val="204"/>
        <scheme val="minor"/>
      </rPr>
      <t>Karmy Стерилайзд Лосось 1,5кг</t>
    </r>
    <r>
      <rPr>
        <sz val="11"/>
        <color theme="1"/>
        <rFont val="Calibri"/>
        <family val="2"/>
        <charset val="204"/>
        <scheme val="minor"/>
      </rPr>
      <t xml:space="preserve">.      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стерилизованных кошек и кастрированных котов.</t>
    </r>
  </si>
  <si>
    <t>УТ-00007062</t>
  </si>
  <si>
    <r>
      <rPr>
        <b/>
        <sz val="11"/>
        <color theme="1"/>
        <rFont val="Calibri"/>
        <family val="2"/>
        <charset val="204"/>
        <scheme val="minor"/>
      </rPr>
      <t>Karmy Стерилайзд Лосось 10кг.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стерилизованных кошек и кастрированных котов.</t>
    </r>
  </si>
  <si>
    <t>УТ-00007027</t>
  </si>
  <si>
    <t>Hair</t>
  </si>
  <si>
    <r>
      <rPr>
        <b/>
        <sz val="11"/>
        <color theme="1"/>
        <rFont val="Calibri"/>
        <family val="2"/>
        <charset val="204"/>
        <scheme val="minor"/>
      </rPr>
      <t>Karmy Хэйр и Скин Лосось 0,4кг.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кошек, поддерживающий здоровье кожи и шерсти.</t>
    </r>
  </si>
  <si>
    <t>УТ-00007028</t>
  </si>
  <si>
    <r>
      <rPr>
        <b/>
        <sz val="11"/>
        <color theme="1"/>
        <rFont val="Calibri"/>
        <family val="2"/>
        <charset val="204"/>
        <scheme val="minor"/>
      </rPr>
      <t>Karmy Хэйр и Скин Лосось 1,5кг.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11"/>
        <color rgb="FFFF0000"/>
        <rFont val="Calibri"/>
        <family val="2"/>
        <charset val="204"/>
        <scheme val="minor"/>
      </rPr>
      <t xml:space="preserve">    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кошек, поддерживающий здоровье кожи и шерсти.</t>
    </r>
  </si>
  <si>
    <t>УТ-00007068</t>
  </si>
  <si>
    <r>
      <rPr>
        <b/>
        <sz val="11"/>
        <color theme="1"/>
        <rFont val="Calibri"/>
        <family val="2"/>
        <charset val="204"/>
        <scheme val="minor"/>
      </rPr>
      <t xml:space="preserve">Karmy Хэйр и Скин Лосось 10кг.                                                          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8"/>
        <color rgb="FFFF0000"/>
        <rFont val="Calibri"/>
        <family val="2"/>
        <charset val="204"/>
        <scheme val="minor"/>
      </rPr>
      <t>Корм для кошек, поддерживающий здоровье кожи и шерсти.</t>
    </r>
  </si>
  <si>
    <t>УТ-00007029</t>
  </si>
  <si>
    <t>Hypo</t>
  </si>
  <si>
    <r>
      <rPr>
        <b/>
        <sz val="11"/>
        <color theme="1"/>
        <rFont val="Calibri"/>
        <family val="2"/>
        <charset val="204"/>
        <scheme val="minor"/>
      </rPr>
      <t xml:space="preserve">Karmy Гипоаллергенный Утка 0,4кг.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кошек, склонных к пищевой аллергии.</t>
    </r>
  </si>
  <si>
    <t>УТ-00007030</t>
  </si>
  <si>
    <r>
      <rPr>
        <b/>
        <sz val="11"/>
        <color theme="1"/>
        <rFont val="Calibri"/>
        <family val="2"/>
        <charset val="204"/>
        <scheme val="minor"/>
      </rPr>
      <t>Karmy Гипоаллергенный Утка 1,5кг.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кошек, склонных к пищевой аллергии.</t>
    </r>
  </si>
  <si>
    <t>УТ-00007070</t>
  </si>
  <si>
    <r>
      <rPr>
        <b/>
        <sz val="11"/>
        <color theme="1"/>
        <rFont val="Calibri"/>
        <family val="2"/>
        <charset val="204"/>
        <scheme val="minor"/>
      </rPr>
      <t>Karmy Гипоаллергенный Утка 10кг.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</t>
    </r>
    <r>
      <rPr>
        <sz val="8"/>
        <color rgb="FFFF0000"/>
        <rFont val="Calibri"/>
        <family val="2"/>
        <charset val="204"/>
        <scheme val="minor"/>
      </rPr>
      <t>Корм для кошек, склонных к пищевой аллергии.</t>
    </r>
  </si>
  <si>
    <t>ТМ Для самых преданных</t>
  </si>
  <si>
    <t>УТ-00007342</t>
  </si>
  <si>
    <t>Все породы</t>
  </si>
  <si>
    <r>
      <rPr>
        <b/>
        <sz val="11"/>
        <color theme="1"/>
        <rFont val="Calibri"/>
        <family val="2"/>
        <charset val="204"/>
        <scheme val="minor"/>
      </rPr>
      <t>Для самых преданных™</t>
    </r>
    <r>
      <rPr>
        <sz val="11"/>
        <color theme="1"/>
        <rFont val="Calibri"/>
        <family val="2"/>
        <charset val="204"/>
        <scheme val="minor"/>
      </rPr>
      <t xml:space="preserve"> Сенситив корм для кошек Телятина и Индейка — 10кг</t>
    </r>
  </si>
  <si>
    <t>УТ-00007343</t>
  </si>
  <si>
    <r>
      <rPr>
        <b/>
        <sz val="11"/>
        <color theme="1"/>
        <rFont val="Calibri"/>
        <family val="2"/>
        <charset val="204"/>
        <scheme val="minor"/>
      </rPr>
      <t>Для самых преданных™</t>
    </r>
    <r>
      <rPr>
        <sz val="11"/>
        <color theme="1"/>
        <rFont val="Calibri"/>
        <family val="2"/>
        <charset val="204"/>
        <scheme val="minor"/>
      </rPr>
      <t xml:space="preserve"> Сенситив корм для кошек Ягненок и Индейка — 10кг</t>
    </r>
  </si>
  <si>
    <t>УТ-00006573</t>
  </si>
  <si>
    <r>
      <rPr>
        <b/>
        <sz val="11"/>
        <color theme="1"/>
        <rFont val="Calibri"/>
        <family val="2"/>
        <charset val="204"/>
        <scheme val="minor"/>
      </rPr>
      <t xml:space="preserve">Для самых преданных™   </t>
    </r>
    <r>
      <rPr>
        <sz val="11"/>
        <color theme="1"/>
        <rFont val="Calibri"/>
        <family val="2"/>
        <charset val="204"/>
        <scheme val="minor"/>
      </rPr>
      <t xml:space="preserve">корм для кошек Индейка с рисом — 10кг </t>
    </r>
  </si>
  <si>
    <t>УТ-00006572</t>
  </si>
  <si>
    <r>
      <rPr>
        <b/>
        <sz val="11"/>
        <color theme="1"/>
        <rFont val="Calibri"/>
        <family val="2"/>
        <charset val="204"/>
        <scheme val="minor"/>
      </rPr>
      <t>Для самых преданных™</t>
    </r>
    <r>
      <rPr>
        <sz val="11"/>
        <color theme="1"/>
        <rFont val="Calibri"/>
        <family val="2"/>
        <charset val="204"/>
        <scheme val="minor"/>
      </rPr>
      <t xml:space="preserve">  корм для кошек Лосось с рисом — 10кг</t>
    </r>
  </si>
  <si>
    <t>УТ-00006574</t>
  </si>
  <si>
    <r>
      <rPr>
        <b/>
        <sz val="11"/>
        <color theme="1"/>
        <rFont val="Calibri"/>
        <family val="2"/>
        <charset val="204"/>
        <scheme val="minor"/>
      </rPr>
      <t xml:space="preserve">Для самых преданных™  </t>
    </r>
    <r>
      <rPr>
        <sz val="11"/>
        <color theme="1"/>
        <rFont val="Calibri"/>
        <family val="2"/>
        <charset val="204"/>
        <scheme val="minor"/>
      </rPr>
      <t xml:space="preserve"> корм для кошек Телятина с рисом — 10кг</t>
    </r>
  </si>
  <si>
    <t>УТ-00006571</t>
  </si>
  <si>
    <r>
      <rPr>
        <b/>
        <sz val="11"/>
        <color theme="1"/>
        <rFont val="Calibri"/>
        <family val="2"/>
        <charset val="204"/>
        <scheme val="minor"/>
      </rPr>
      <t xml:space="preserve">Для самых преданных™  </t>
    </r>
    <r>
      <rPr>
        <sz val="11"/>
        <color theme="1"/>
        <rFont val="Calibri"/>
        <family val="2"/>
        <charset val="204"/>
        <scheme val="minor"/>
      </rPr>
      <t xml:space="preserve"> корм для кошек Ягненок с рисом — 10кг</t>
    </r>
  </si>
  <si>
    <t>УТ-00006577</t>
  </si>
  <si>
    <r>
      <rPr>
        <b/>
        <sz val="11"/>
        <color theme="1"/>
        <rFont val="Calibri"/>
        <family val="2"/>
        <charset val="204"/>
        <scheme val="minor"/>
      </rPr>
      <t xml:space="preserve">Для самых преданных™  </t>
    </r>
    <r>
      <rPr>
        <sz val="11"/>
        <color theme="1"/>
        <rFont val="Calibri"/>
        <family val="2"/>
        <charset val="204"/>
        <scheme val="minor"/>
      </rPr>
      <t xml:space="preserve">  корм для собак всех пород Индейка с рисом - 15кг</t>
    </r>
  </si>
  <si>
    <t>УТ-00006575</t>
  </si>
  <si>
    <r>
      <rPr>
        <b/>
        <sz val="11"/>
        <color theme="1"/>
        <rFont val="Calibri"/>
        <family val="2"/>
        <charset val="204"/>
        <scheme val="minor"/>
      </rPr>
      <t xml:space="preserve">Для самых преданных™   </t>
    </r>
    <r>
      <rPr>
        <sz val="11"/>
        <color theme="1"/>
        <rFont val="Calibri"/>
        <family val="2"/>
        <charset val="204"/>
        <scheme val="minor"/>
      </rPr>
      <t xml:space="preserve"> корм для собак всех пород Лосось с рисом - 15кг</t>
    </r>
  </si>
  <si>
    <t>УТ-00006578</t>
  </si>
  <si>
    <r>
      <rPr>
        <b/>
        <sz val="11"/>
        <color theme="1"/>
        <rFont val="Calibri"/>
        <family val="2"/>
        <charset val="204"/>
        <scheme val="minor"/>
      </rPr>
      <t xml:space="preserve">Для самых преданных™   </t>
    </r>
    <r>
      <rPr>
        <sz val="11"/>
        <color theme="1"/>
        <rFont val="Calibri"/>
        <family val="2"/>
        <charset val="204"/>
        <scheme val="minor"/>
      </rPr>
      <t xml:space="preserve"> корм для собак всех пород Телятина с морковью - 15кг</t>
    </r>
  </si>
  <si>
    <t>УТ-00006576</t>
  </si>
  <si>
    <r>
      <rPr>
        <b/>
        <sz val="11"/>
        <color theme="1"/>
        <rFont val="Calibri"/>
        <family val="2"/>
        <charset val="204"/>
        <scheme val="minor"/>
      </rPr>
      <t xml:space="preserve">Для самых преданных™   </t>
    </r>
    <r>
      <rPr>
        <sz val="11"/>
        <color theme="1"/>
        <rFont val="Calibri"/>
        <family val="2"/>
        <charset val="204"/>
        <scheme val="minor"/>
      </rPr>
      <t xml:space="preserve"> корм для собак всех пород Ягненок с рисом - 15кг</t>
    </r>
  </si>
  <si>
    <t>УТ-00007344</t>
  </si>
  <si>
    <r>
      <t xml:space="preserve">Для самых преданных™ </t>
    </r>
    <r>
      <rPr>
        <sz val="11"/>
        <color theme="1"/>
        <rFont val="Calibri"/>
        <family val="2"/>
        <charset val="204"/>
        <scheme val="minor"/>
      </rPr>
      <t>Сенситив корм для собак всех пород Телятина и Индейка - 15кг</t>
    </r>
  </si>
  <si>
    <t>УТ-00007345</t>
  </si>
  <si>
    <r>
      <rPr>
        <b/>
        <sz val="11"/>
        <color theme="1"/>
        <rFont val="Calibri"/>
        <family val="2"/>
        <charset val="204"/>
        <scheme val="minor"/>
      </rPr>
      <t xml:space="preserve">Для самых преданных™ </t>
    </r>
    <r>
      <rPr>
        <sz val="11"/>
        <color theme="1"/>
        <rFont val="Calibri"/>
        <family val="2"/>
        <charset val="204"/>
        <scheme val="minor"/>
      </rPr>
      <t>Сенситив корм для собак всех пород Ягненок и Индейка - 15кг</t>
    </r>
  </si>
  <si>
    <t>Цена питом 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</si>
</sst>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9" formatCode="_-* #,##0\ _₽_-;\-* #,##0\ _₽_-;_-* &quot;-&quot;??\ _₽_-;_-@_-"/>
  </numFmts>
  <fonts count="2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36"/>
      <color theme="1"/>
      <name val="Bernard MT Condensed"/>
      <family val="1"/>
    </font>
    <font>
      <b/>
      <sz val="14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8"/>
      <color indexed="8"/>
      <name val="Arial"/>
      <family val="2"/>
      <charset val="1"/>
    </font>
    <font>
      <b/>
      <i/>
      <sz val="8"/>
      <color indexed="8"/>
      <name val="Arial"/>
      <family val="2"/>
      <charset val="204"/>
    </font>
    <font>
      <b/>
      <i/>
      <sz val="1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8"/>
      <color rgb="FFFF0000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2"/>
      <color rgb="FF222222"/>
      <name val="Arial"/>
      <family val="2"/>
      <charset val="204"/>
    </font>
    <font>
      <sz val="11"/>
      <color rgb="FFFF0000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sz val="9"/>
      <color rgb="FF222222"/>
      <name val="Calibri"/>
      <family val="2"/>
      <charset val="204"/>
      <scheme val="minor"/>
    </font>
  </fonts>
  <fills count="21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FF"/>
        <bgColor indexed="6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3999755851924192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7" fillId="0" borderId="0"/>
  </cellStyleXfs>
  <cellXfs count="5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4" fillId="0" borderId="1" xfId="0" applyFont="1" applyBorder="1" applyAlignment="1" applyProtection="1">
      <alignment horizontal="center" vertical="top"/>
      <protection locked="0"/>
    </xf>
    <xf numFmtId="0" fontId="4" fillId="0" borderId="1" xfId="0" applyFont="1" applyBorder="1" applyAlignment="1" applyProtection="1">
      <alignment horizontal="center" vertical="top"/>
      <protection locked="0"/>
    </xf>
    <xf numFmtId="0" fontId="4" fillId="0" borderId="2" xfId="0" applyFont="1" applyBorder="1" applyAlignment="1" applyProtection="1">
      <alignment horizontal="center" vertical="top"/>
      <protection locked="0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1" fontId="8" fillId="4" borderId="3" xfId="2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0" fontId="9" fillId="5" borderId="8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0" fillId="6" borderId="3" xfId="0" applyFill="1" applyBorder="1" applyAlignment="1">
      <alignment horizontal="center" vertical="center" textRotation="90"/>
    </xf>
    <xf numFmtId="0" fontId="5" fillId="0" borderId="3" xfId="0" applyFont="1" applyBorder="1" applyAlignment="1">
      <alignment horizontal="left" wrapText="1"/>
    </xf>
    <xf numFmtId="0" fontId="0" fillId="0" borderId="3" xfId="0" applyBorder="1" applyAlignment="1">
      <alignment horizontal="center" vertical="center"/>
    </xf>
    <xf numFmtId="169" fontId="0" fillId="0" borderId="3" xfId="1" applyNumberFormat="1" applyFont="1" applyBorder="1" applyAlignment="1">
      <alignment horizontal="center" vertical="center"/>
    </xf>
    <xf numFmtId="0" fontId="1" fillId="7" borderId="3" xfId="0" applyFon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horizontal="center" vertical="center"/>
    </xf>
    <xf numFmtId="1" fontId="1" fillId="0" borderId="3" xfId="1" applyNumberFormat="1" applyFont="1" applyBorder="1" applyAlignment="1">
      <alignment horizontal="center" vertical="center"/>
    </xf>
    <xf numFmtId="43" fontId="1" fillId="0" borderId="3" xfId="1" applyFont="1" applyBorder="1" applyAlignment="1">
      <alignment horizontal="center" vertical="center"/>
    </xf>
    <xf numFmtId="1" fontId="5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left"/>
    </xf>
    <xf numFmtId="0" fontId="12" fillId="8" borderId="3" xfId="0" applyFont="1" applyFill="1" applyBorder="1" applyAlignment="1">
      <alignment horizontal="center" vertical="center" textRotation="90"/>
    </xf>
    <xf numFmtId="0" fontId="4" fillId="9" borderId="3" xfId="0" applyFont="1" applyFill="1" applyBorder="1" applyAlignment="1">
      <alignment horizontal="center" vertical="center" textRotation="90"/>
    </xf>
    <xf numFmtId="0" fontId="13" fillId="10" borderId="3" xfId="0" applyFont="1" applyFill="1" applyBorder="1" applyAlignment="1">
      <alignment horizontal="center" vertical="center" textRotation="90"/>
    </xf>
    <xf numFmtId="0" fontId="14" fillId="9" borderId="3" xfId="0" applyFont="1" applyFill="1" applyBorder="1" applyAlignment="1">
      <alignment horizontal="center" vertical="center" textRotation="90"/>
    </xf>
    <xf numFmtId="169" fontId="0" fillId="3" borderId="3" xfId="1" applyNumberFormat="1" applyFont="1" applyFill="1" applyBorder="1" applyAlignment="1">
      <alignment horizontal="center" vertical="center"/>
    </xf>
    <xf numFmtId="0" fontId="13" fillId="11" borderId="3" xfId="0" applyFont="1" applyFill="1" applyBorder="1" applyAlignment="1">
      <alignment horizontal="center" vertical="center" textRotation="90"/>
    </xf>
    <xf numFmtId="0" fontId="15" fillId="12" borderId="0" xfId="0" applyFont="1" applyFill="1" applyAlignment="1">
      <alignment horizontal="left" vertical="center" wrapText="1"/>
    </xf>
    <xf numFmtId="0" fontId="6" fillId="5" borderId="3" xfId="0" applyFont="1" applyFill="1" applyBorder="1" applyAlignment="1">
      <alignment horizontal="center" vertical="center"/>
    </xf>
    <xf numFmtId="0" fontId="6" fillId="0" borderId="0" xfId="0" applyFont="1"/>
    <xf numFmtId="0" fontId="0" fillId="13" borderId="9" xfId="0" applyFill="1" applyBorder="1" applyAlignment="1">
      <alignment horizontal="center" vertical="center" textRotation="90"/>
    </xf>
    <xf numFmtId="0" fontId="0" fillId="13" borderId="10" xfId="0" applyFill="1" applyBorder="1" applyAlignment="1">
      <alignment horizontal="center" vertical="center" textRotation="90"/>
    </xf>
    <xf numFmtId="0" fontId="0" fillId="13" borderId="11" xfId="0" applyFill="1" applyBorder="1" applyAlignment="1">
      <alignment horizontal="center" vertical="center" textRotation="90"/>
    </xf>
    <xf numFmtId="0" fontId="0" fillId="9" borderId="3" xfId="0" applyFill="1" applyBorder="1" applyAlignment="1">
      <alignment horizontal="center" vertical="center" textRotation="90"/>
    </xf>
    <xf numFmtId="0" fontId="0" fillId="0" borderId="3" xfId="0" applyBorder="1" applyAlignment="1">
      <alignment horizontal="left" wrapText="1"/>
    </xf>
    <xf numFmtId="0" fontId="0" fillId="14" borderId="3" xfId="0" applyFill="1" applyBorder="1" applyAlignment="1">
      <alignment horizontal="center" vertical="center" textRotation="90"/>
    </xf>
    <xf numFmtId="0" fontId="0" fillId="15" borderId="3" xfId="0" applyFill="1" applyBorder="1" applyAlignment="1">
      <alignment horizontal="center" vertical="center" textRotation="90"/>
    </xf>
    <xf numFmtId="0" fontId="0" fillId="16" borderId="3" xfId="0" applyFill="1" applyBorder="1" applyAlignment="1">
      <alignment horizontal="center" vertical="center" textRotation="90"/>
    </xf>
    <xf numFmtId="0" fontId="0" fillId="17" borderId="3" xfId="0" applyFill="1" applyBorder="1" applyAlignment="1">
      <alignment horizontal="center" vertical="center" textRotation="90"/>
    </xf>
    <xf numFmtId="0" fontId="0" fillId="18" borderId="3" xfId="0" applyFill="1" applyBorder="1" applyAlignment="1">
      <alignment horizontal="center" vertical="center" textRotation="90"/>
    </xf>
    <xf numFmtId="0" fontId="18" fillId="19" borderId="3" xfId="0" applyFont="1" applyFill="1" applyBorder="1" applyAlignment="1">
      <alignment horizontal="center" vertical="center"/>
    </xf>
    <xf numFmtId="0" fontId="0" fillId="0" borderId="3" xfId="0" applyBorder="1"/>
    <xf numFmtId="0" fontId="5" fillId="2" borderId="3" xfId="0" applyFont="1" applyFill="1" applyBorder="1" applyAlignment="1">
      <alignment horizontal="center"/>
    </xf>
    <xf numFmtId="0" fontId="19" fillId="0" borderId="3" xfId="0" applyFont="1" applyBorder="1" applyAlignment="1">
      <alignment vertical="center"/>
    </xf>
    <xf numFmtId="0" fontId="0" fillId="20" borderId="3" xfId="0" applyFill="1" applyBorder="1" applyAlignment="1">
      <alignment horizontal="center" vertical="center" textRotation="90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1" fontId="5" fillId="0" borderId="3" xfId="1" applyNumberFormat="1" applyFont="1" applyBorder="1" applyAlignment="1">
      <alignment horizontal="center" vertical="center"/>
    </xf>
    <xf numFmtId="0" fontId="0" fillId="20" borderId="3" xfId="0" applyFill="1" applyBorder="1" applyAlignment="1">
      <alignment horizontal="center" vertical="center" textRotation="90"/>
    </xf>
    <xf numFmtId="0" fontId="3" fillId="0" borderId="0" xfId="0" applyFont="1" applyAlignment="1">
      <alignment horizontal="center" vertical="center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676278</xdr:colOff>
      <xdr:row>0</xdr:row>
      <xdr:rowOff>185697</xdr:rowOff>
    </xdr:from>
    <xdr:to>
      <xdr:col>12</xdr:col>
      <xdr:colOff>718186</xdr:colOff>
      <xdr:row>2</xdr:row>
      <xdr:rowOff>177692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3664" t="9126" r="27586" b="30037"/>
        <a:stretch/>
      </xdr:blipFill>
      <xdr:spPr>
        <a:xfrm>
          <a:off x="5598798" y="185697"/>
          <a:ext cx="1985008" cy="952115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0</xdr:row>
      <xdr:rowOff>104775</xdr:rowOff>
    </xdr:from>
    <xdr:to>
      <xdr:col>4</xdr:col>
      <xdr:colOff>266701</xdr:colOff>
      <xdr:row>0</xdr:row>
      <xdr:rowOff>459330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20" t="18500" r="2020" b="20000"/>
        <a:stretch/>
      </xdr:blipFill>
      <xdr:spPr>
        <a:xfrm>
          <a:off x="1" y="104775"/>
          <a:ext cx="2247900" cy="354555"/>
        </a:xfrm>
        <a:prstGeom prst="rect">
          <a:avLst/>
        </a:prstGeom>
      </xdr:spPr>
    </xdr:pic>
    <xdr:clientData/>
  </xdr:twoCellAnchor>
  <xdr:twoCellAnchor editAs="oneCell">
    <xdr:from>
      <xdr:col>1</xdr:col>
      <xdr:colOff>306025</xdr:colOff>
      <xdr:row>35</xdr:row>
      <xdr:rowOff>286088</xdr:rowOff>
    </xdr:from>
    <xdr:to>
      <xdr:col>2</xdr:col>
      <xdr:colOff>21931</xdr:colOff>
      <xdr:row>37</xdr:row>
      <xdr:rowOff>51237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A7FA3A97-A95E-4D8F-81A2-5BE9144ADD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801901">
          <a:off x="366985" y="17850188"/>
          <a:ext cx="447426" cy="359509"/>
        </a:xfrm>
        <a:prstGeom prst="rect">
          <a:avLst/>
        </a:prstGeom>
      </xdr:spPr>
    </xdr:pic>
    <xdr:clientData/>
  </xdr:twoCellAnchor>
  <xdr:twoCellAnchor editAs="oneCell">
    <xdr:from>
      <xdr:col>1</xdr:col>
      <xdr:colOff>349106</xdr:colOff>
      <xdr:row>39</xdr:row>
      <xdr:rowOff>290160</xdr:rowOff>
    </xdr:from>
    <xdr:to>
      <xdr:col>2</xdr:col>
      <xdr:colOff>36931</xdr:colOff>
      <xdr:row>41</xdr:row>
      <xdr:rowOff>13045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F8BA189-1B02-464C-A8A2-3DA1AFC2F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801901">
          <a:off x="410066" y="19058220"/>
          <a:ext cx="419345" cy="332485"/>
        </a:xfrm>
        <a:prstGeom prst="rect">
          <a:avLst/>
        </a:prstGeom>
      </xdr:spPr>
    </xdr:pic>
    <xdr:clientData/>
  </xdr:twoCellAnchor>
  <xdr:twoCellAnchor editAs="oneCell">
    <xdr:from>
      <xdr:col>1</xdr:col>
      <xdr:colOff>339579</xdr:colOff>
      <xdr:row>41</xdr:row>
      <xdr:rowOff>4411</xdr:rowOff>
    </xdr:from>
    <xdr:to>
      <xdr:col>2</xdr:col>
      <xdr:colOff>27404</xdr:colOff>
      <xdr:row>42</xdr:row>
      <xdr:rowOff>32096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95FC869-F564-4993-891A-C125568E0B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801901">
          <a:off x="400539" y="19382071"/>
          <a:ext cx="419345" cy="332485"/>
        </a:xfrm>
        <a:prstGeom prst="rect">
          <a:avLst/>
        </a:prstGeom>
      </xdr:spPr>
    </xdr:pic>
    <xdr:clientData/>
  </xdr:twoCellAnchor>
  <xdr:twoCellAnchor editAs="oneCell">
    <xdr:from>
      <xdr:col>1</xdr:col>
      <xdr:colOff>339581</xdr:colOff>
      <xdr:row>42</xdr:row>
      <xdr:rowOff>4411</xdr:rowOff>
    </xdr:from>
    <xdr:to>
      <xdr:col>2</xdr:col>
      <xdr:colOff>27406</xdr:colOff>
      <xdr:row>43</xdr:row>
      <xdr:rowOff>32096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A164F36F-E74C-4A10-98C8-40C8875D99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801901">
          <a:off x="400541" y="19686871"/>
          <a:ext cx="419345" cy="332485"/>
        </a:xfrm>
        <a:prstGeom prst="rect">
          <a:avLst/>
        </a:prstGeom>
      </xdr:spPr>
    </xdr:pic>
    <xdr:clientData/>
  </xdr:twoCellAnchor>
  <xdr:twoCellAnchor editAs="oneCell">
    <xdr:from>
      <xdr:col>1</xdr:col>
      <xdr:colOff>333375</xdr:colOff>
      <xdr:row>45</xdr:row>
      <xdr:rowOff>266700</xdr:rowOff>
    </xdr:from>
    <xdr:to>
      <xdr:col>2</xdr:col>
      <xdr:colOff>21200</xdr:colOff>
      <xdr:row>46</xdr:row>
      <xdr:rowOff>294385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2329464F-8EA6-400B-B88C-4D7269ABDE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801901">
          <a:off x="394335" y="20863560"/>
          <a:ext cx="419345" cy="332485"/>
        </a:xfrm>
        <a:prstGeom prst="rect">
          <a:avLst/>
        </a:prstGeom>
      </xdr:spPr>
    </xdr:pic>
    <xdr:clientData/>
  </xdr:twoCellAnchor>
  <xdr:twoCellAnchor editAs="oneCell">
    <xdr:from>
      <xdr:col>1</xdr:col>
      <xdr:colOff>323555</xdr:colOff>
      <xdr:row>46</xdr:row>
      <xdr:rowOff>297790</xdr:rowOff>
    </xdr:from>
    <xdr:to>
      <xdr:col>2</xdr:col>
      <xdr:colOff>11380</xdr:colOff>
      <xdr:row>48</xdr:row>
      <xdr:rowOff>18126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47F366BB-8612-4BBA-B26C-F2462628A5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801901">
          <a:off x="384515" y="21199450"/>
          <a:ext cx="419345" cy="329936"/>
        </a:xfrm>
        <a:prstGeom prst="rect">
          <a:avLst/>
        </a:prstGeom>
      </xdr:spPr>
    </xdr:pic>
    <xdr:clientData/>
  </xdr:twoCellAnchor>
  <xdr:oneCellAnchor>
    <xdr:from>
      <xdr:col>1</xdr:col>
      <xdr:colOff>279474</xdr:colOff>
      <xdr:row>35</xdr:row>
      <xdr:rowOff>192617</xdr:rowOff>
    </xdr:from>
    <xdr:ext cx="454959" cy="376099"/>
    <xdr:pic>
      <xdr:nvPicPr>
        <xdr:cNvPr id="10" name="Рисунок 9">
          <a:extLst>
            <a:ext uri="{FF2B5EF4-FFF2-40B4-BE49-F238E27FC236}">
              <a16:creationId xmlns:a16="http://schemas.microsoft.com/office/drawing/2014/main" id="{49CAD25A-C9AF-4392-9BD8-C1C70680AB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801901">
          <a:off x="340434" y="17840537"/>
          <a:ext cx="454959" cy="376099"/>
        </a:xfrm>
        <a:prstGeom prst="rect">
          <a:avLst/>
        </a:prstGeom>
      </xdr:spPr>
    </xdr:pic>
    <xdr:clientData/>
  </xdr:oneCellAnchor>
  <xdr:oneCellAnchor>
    <xdr:from>
      <xdr:col>1</xdr:col>
      <xdr:colOff>339581</xdr:colOff>
      <xdr:row>37</xdr:row>
      <xdr:rowOff>23460</xdr:rowOff>
    </xdr:from>
    <xdr:ext cx="402200" cy="332485"/>
    <xdr:pic>
      <xdr:nvPicPr>
        <xdr:cNvPr id="11" name="Рисунок 10">
          <a:extLst>
            <a:ext uri="{FF2B5EF4-FFF2-40B4-BE49-F238E27FC236}">
              <a16:creationId xmlns:a16="http://schemas.microsoft.com/office/drawing/2014/main" id="{24F4876A-3B3E-4063-87F1-4AEDCE539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801901">
          <a:off x="400541" y="18181920"/>
          <a:ext cx="402200" cy="332485"/>
        </a:xfrm>
        <a:prstGeom prst="rect">
          <a:avLst/>
        </a:prstGeom>
      </xdr:spPr>
    </xdr:pic>
    <xdr:clientData/>
  </xdr:oneCellAnchor>
  <xdr:oneCellAnchor>
    <xdr:from>
      <xdr:col>1</xdr:col>
      <xdr:colOff>339581</xdr:colOff>
      <xdr:row>38</xdr:row>
      <xdr:rowOff>13935</xdr:rowOff>
    </xdr:from>
    <xdr:ext cx="402200" cy="332485"/>
    <xdr:pic>
      <xdr:nvPicPr>
        <xdr:cNvPr id="12" name="Рисунок 11">
          <a:extLst>
            <a:ext uri="{FF2B5EF4-FFF2-40B4-BE49-F238E27FC236}">
              <a16:creationId xmlns:a16="http://schemas.microsoft.com/office/drawing/2014/main" id="{CB936818-1E76-435A-92EC-8049E96460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801901">
          <a:off x="400541" y="18477195"/>
          <a:ext cx="402200" cy="332485"/>
        </a:xfrm>
        <a:prstGeom prst="rect">
          <a:avLst/>
        </a:prstGeom>
      </xdr:spPr>
    </xdr:pic>
    <xdr:clientData/>
  </xdr:oneCellAnchor>
  <xdr:oneCellAnchor>
    <xdr:from>
      <xdr:col>1</xdr:col>
      <xdr:colOff>342900</xdr:colOff>
      <xdr:row>42</xdr:row>
      <xdr:rowOff>295274</xdr:rowOff>
    </xdr:from>
    <xdr:ext cx="402200" cy="332485"/>
    <xdr:pic>
      <xdr:nvPicPr>
        <xdr:cNvPr id="13" name="Рисунок 12">
          <a:extLst>
            <a:ext uri="{FF2B5EF4-FFF2-40B4-BE49-F238E27FC236}">
              <a16:creationId xmlns:a16="http://schemas.microsoft.com/office/drawing/2014/main" id="{47472A9E-B2FD-4850-847D-5D65469203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801901">
          <a:off x="403860" y="19977734"/>
          <a:ext cx="402200" cy="332485"/>
        </a:xfrm>
        <a:prstGeom prst="rect">
          <a:avLst/>
        </a:prstGeom>
      </xdr:spPr>
    </xdr:pic>
    <xdr:clientData/>
  </xdr:oneCellAnchor>
  <xdr:oneCellAnchor>
    <xdr:from>
      <xdr:col>1</xdr:col>
      <xdr:colOff>333080</xdr:colOff>
      <xdr:row>43</xdr:row>
      <xdr:rowOff>269215</xdr:rowOff>
    </xdr:from>
    <xdr:ext cx="402200" cy="329936"/>
    <xdr:pic>
      <xdr:nvPicPr>
        <xdr:cNvPr id="14" name="Рисунок 13">
          <a:extLst>
            <a:ext uri="{FF2B5EF4-FFF2-40B4-BE49-F238E27FC236}">
              <a16:creationId xmlns:a16="http://schemas.microsoft.com/office/drawing/2014/main" id="{CDAC73F5-C2A0-4711-BC40-8DC435FCFD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801901">
          <a:off x="394040" y="20256475"/>
          <a:ext cx="402200" cy="329936"/>
        </a:xfrm>
        <a:prstGeom prst="rect">
          <a:avLst/>
        </a:prstGeom>
      </xdr:spPr>
    </xdr:pic>
    <xdr:clientData/>
  </xdr:oneCellAnchor>
  <xdr:oneCellAnchor>
    <xdr:from>
      <xdr:col>1</xdr:col>
      <xdr:colOff>323555</xdr:colOff>
      <xdr:row>44</xdr:row>
      <xdr:rowOff>288265</xdr:rowOff>
    </xdr:from>
    <xdr:ext cx="402200" cy="329936"/>
    <xdr:pic>
      <xdr:nvPicPr>
        <xdr:cNvPr id="15" name="Рисунок 14">
          <a:extLst>
            <a:ext uri="{FF2B5EF4-FFF2-40B4-BE49-F238E27FC236}">
              <a16:creationId xmlns:a16="http://schemas.microsoft.com/office/drawing/2014/main" id="{F83C9C2B-E8AE-4CC3-8B55-B238A94879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801901">
          <a:off x="384515" y="20580325"/>
          <a:ext cx="402200" cy="329936"/>
        </a:xfrm>
        <a:prstGeom prst="rect">
          <a:avLst/>
        </a:prstGeom>
      </xdr:spPr>
    </xdr:pic>
    <xdr:clientData/>
  </xdr:oneCellAnchor>
  <xdr:oneCellAnchor>
    <xdr:from>
      <xdr:col>1</xdr:col>
      <xdr:colOff>43659</xdr:colOff>
      <xdr:row>79</xdr:row>
      <xdr:rowOff>190940</xdr:rowOff>
    </xdr:from>
    <xdr:ext cx="584018" cy="482787"/>
    <xdr:pic>
      <xdr:nvPicPr>
        <xdr:cNvPr id="16" name="Рисунок 15">
          <a:extLst>
            <a:ext uri="{FF2B5EF4-FFF2-40B4-BE49-F238E27FC236}">
              <a16:creationId xmlns:a16="http://schemas.microsoft.com/office/drawing/2014/main" id="{6003DA15-F95E-4C09-9E81-E25137AA41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801901">
          <a:off x="104619" y="31151000"/>
          <a:ext cx="584018" cy="482787"/>
        </a:xfrm>
        <a:prstGeom prst="rect">
          <a:avLst/>
        </a:prstGeom>
      </xdr:spPr>
    </xdr:pic>
    <xdr:clientData/>
  </xdr:oneCellAnchor>
  <xdr:oneCellAnchor>
    <xdr:from>
      <xdr:col>1</xdr:col>
      <xdr:colOff>43061</xdr:colOff>
      <xdr:row>80</xdr:row>
      <xdr:rowOff>411732</xdr:rowOff>
    </xdr:from>
    <xdr:ext cx="613107" cy="506835"/>
    <xdr:pic>
      <xdr:nvPicPr>
        <xdr:cNvPr id="17" name="Рисунок 16">
          <a:extLst>
            <a:ext uri="{FF2B5EF4-FFF2-40B4-BE49-F238E27FC236}">
              <a16:creationId xmlns:a16="http://schemas.microsoft.com/office/drawing/2014/main" id="{9856E029-9E44-4702-9CCC-8F4F583852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801901">
          <a:off x="104021" y="31569912"/>
          <a:ext cx="613107" cy="506835"/>
        </a:xfrm>
        <a:prstGeom prst="rect">
          <a:avLst/>
        </a:prstGeom>
      </xdr:spPr>
    </xdr:pic>
    <xdr:clientData/>
  </xdr:oneCellAnchor>
  <xdr:oneCellAnchor>
    <xdr:from>
      <xdr:col>1</xdr:col>
      <xdr:colOff>15084</xdr:colOff>
      <xdr:row>90</xdr:row>
      <xdr:rowOff>219515</xdr:rowOff>
    </xdr:from>
    <xdr:ext cx="584018" cy="482787"/>
    <xdr:pic>
      <xdr:nvPicPr>
        <xdr:cNvPr id="18" name="Рисунок 17">
          <a:extLst>
            <a:ext uri="{FF2B5EF4-FFF2-40B4-BE49-F238E27FC236}">
              <a16:creationId xmlns:a16="http://schemas.microsoft.com/office/drawing/2014/main" id="{AE2894EA-FEBE-4923-B4D4-4E12C7425C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801901">
          <a:off x="76044" y="35294375"/>
          <a:ext cx="584018" cy="482787"/>
        </a:xfrm>
        <a:prstGeom prst="rect">
          <a:avLst/>
        </a:prstGeom>
      </xdr:spPr>
    </xdr:pic>
    <xdr:clientData/>
  </xdr:oneCellAnchor>
  <xdr:oneCellAnchor>
    <xdr:from>
      <xdr:col>1</xdr:col>
      <xdr:colOff>15084</xdr:colOff>
      <xdr:row>91</xdr:row>
      <xdr:rowOff>267140</xdr:rowOff>
    </xdr:from>
    <xdr:ext cx="584018" cy="482787"/>
    <xdr:pic>
      <xdr:nvPicPr>
        <xdr:cNvPr id="19" name="Рисунок 18">
          <a:extLst>
            <a:ext uri="{FF2B5EF4-FFF2-40B4-BE49-F238E27FC236}">
              <a16:creationId xmlns:a16="http://schemas.microsoft.com/office/drawing/2014/main" id="{8A5D6048-D37C-4BCC-9374-6A716EBD60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801901">
          <a:off x="76044" y="35684900"/>
          <a:ext cx="584018" cy="482787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3"/>
  <sheetViews>
    <sheetView showGridLines="0" showZeros="0" tabSelected="1" zoomScaleNormal="100" zoomScalePageLayoutView="150" workbookViewId="0">
      <selection activeCell="C2" sqref="C2:D2"/>
    </sheetView>
  </sheetViews>
  <sheetFormatPr defaultColWidth="8.88671875" defaultRowHeight="14.4" x14ac:dyDescent="0.3"/>
  <cols>
    <col min="1" max="1" width="0.88671875" customWidth="1"/>
    <col min="2" max="2" width="10.6640625" style="1" customWidth="1"/>
    <col min="3" max="3" width="3" style="1" customWidth="1"/>
    <col min="4" max="4" width="14.33203125" customWidth="1"/>
    <col min="5" max="5" width="35.44140625" customWidth="1"/>
    <col min="6" max="6" width="7.6640625" style="2" customWidth="1"/>
    <col min="7" max="7" width="9.6640625" style="2" bestFit="1" customWidth="1"/>
    <col min="8" max="8" width="4.44140625" style="2" hidden="1" customWidth="1"/>
    <col min="9" max="9" width="7.5546875" style="2" customWidth="1"/>
    <col min="10" max="10" width="9" style="2" hidden="1" customWidth="1"/>
    <col min="11" max="11" width="11.6640625" customWidth="1"/>
    <col min="12" max="12" width="13.88671875" hidden="1" customWidth="1"/>
    <col min="13" max="13" width="10.6640625" style="3" customWidth="1"/>
    <col min="14" max="14" width="9.109375" hidden="1" customWidth="1"/>
    <col min="15" max="15" width="43" customWidth="1"/>
    <col min="16" max="16" width="35.109375" customWidth="1"/>
  </cols>
  <sheetData>
    <row r="1" spans="1:14" ht="53.25" customHeight="1" thickBot="1" x14ac:dyDescent="0.35">
      <c r="E1" s="56" t="s">
        <v>0</v>
      </c>
      <c r="F1" s="56"/>
      <c r="G1" s="56"/>
      <c r="H1" s="56"/>
    </row>
    <row r="2" spans="1:14" ht="23.25" customHeight="1" thickBot="1" x14ac:dyDescent="0.35">
      <c r="B2" s="4" t="s">
        <v>1</v>
      </c>
      <c r="C2" s="5"/>
      <c r="D2" s="6"/>
      <c r="E2" s="56"/>
      <c r="F2" s="56"/>
      <c r="G2" s="56"/>
      <c r="H2" s="56"/>
    </row>
    <row r="3" spans="1:14" x14ac:dyDescent="0.3">
      <c r="A3" s="7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4" s="14" customFormat="1" ht="42.75" customHeight="1" x14ac:dyDescent="0.3">
      <c r="A4" s="7"/>
      <c r="B4" s="9" t="s">
        <v>2</v>
      </c>
      <c r="C4" s="10"/>
      <c r="D4" s="9" t="s">
        <v>3</v>
      </c>
      <c r="E4" s="10"/>
      <c r="F4" s="11" t="s">
        <v>4</v>
      </c>
      <c r="G4" s="12" t="s">
        <v>196</v>
      </c>
      <c r="H4" s="11" t="s">
        <v>5</v>
      </c>
      <c r="I4" s="12" t="s">
        <v>6</v>
      </c>
      <c r="J4" s="11" t="s">
        <v>7</v>
      </c>
      <c r="K4" s="11" t="s">
        <v>8</v>
      </c>
      <c r="L4" s="11" t="s">
        <v>9</v>
      </c>
      <c r="M4" s="13" t="s">
        <v>10</v>
      </c>
    </row>
    <row r="5" spans="1:14" s="2" customFormat="1" ht="13.5" customHeight="1" x14ac:dyDescent="0.3">
      <c r="A5" s="7"/>
      <c r="B5" s="15" t="s">
        <v>11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</row>
    <row r="6" spans="1:14" ht="42" customHeight="1" x14ac:dyDescent="0.3">
      <c r="A6" s="7"/>
      <c r="B6" s="17" t="s">
        <v>12</v>
      </c>
      <c r="C6" s="18" t="s">
        <v>13</v>
      </c>
      <c r="D6" s="19" t="s">
        <v>14</v>
      </c>
      <c r="E6" s="19"/>
      <c r="F6" s="20">
        <v>2</v>
      </c>
      <c r="G6" s="21">
        <v>460</v>
      </c>
      <c r="H6" s="20" t="e">
        <f>F6*I6+#REF!*F6</f>
        <v>#REF!</v>
      </c>
      <c r="I6" s="22"/>
      <c r="J6" s="23">
        <v>6.6E-3</v>
      </c>
      <c r="K6" s="24">
        <f>G6*I6</f>
        <v>0</v>
      </c>
      <c r="L6" s="25" t="e">
        <f>I6*J6+(#REF!*J6)</f>
        <v>#REF!</v>
      </c>
      <c r="M6" s="26">
        <v>582.75</v>
      </c>
      <c r="N6" s="27" t="e">
        <f>#REF!*J6</f>
        <v>#REF!</v>
      </c>
    </row>
    <row r="7" spans="1:14" ht="42" customHeight="1" x14ac:dyDescent="0.3">
      <c r="A7" s="7"/>
      <c r="B7" s="17" t="s">
        <v>15</v>
      </c>
      <c r="C7" s="18"/>
      <c r="D7" s="19" t="s">
        <v>16</v>
      </c>
      <c r="E7" s="19"/>
      <c r="F7" s="20">
        <v>15</v>
      </c>
      <c r="G7" s="21">
        <v>3042.2000000000003</v>
      </c>
      <c r="H7" s="20" t="e">
        <f>F7*I7+#REF!*F7</f>
        <v>#REF!</v>
      </c>
      <c r="I7" s="22"/>
      <c r="J7" s="23">
        <v>4.4999999999999998E-2</v>
      </c>
      <c r="K7" s="24">
        <f t="shared" ref="K7:K35" si="0">G7*I7</f>
        <v>0</v>
      </c>
      <c r="L7" s="25" t="e">
        <f>I7*J7+(#REF!*J7)</f>
        <v>#REF!</v>
      </c>
      <c r="M7" s="26">
        <v>3657</v>
      </c>
      <c r="N7" s="27"/>
    </row>
    <row r="8" spans="1:14" ht="30.75" customHeight="1" x14ac:dyDescent="0.3">
      <c r="A8" s="7"/>
      <c r="B8" s="17" t="s">
        <v>17</v>
      </c>
      <c r="C8" s="28" t="s">
        <v>18</v>
      </c>
      <c r="D8" s="19" t="s">
        <v>19</v>
      </c>
      <c r="E8" s="19"/>
      <c r="F8" s="20">
        <v>2</v>
      </c>
      <c r="G8" s="21">
        <v>430</v>
      </c>
      <c r="H8" s="20" t="e">
        <f>F8*I8+#REF!*F8</f>
        <v>#REF!</v>
      </c>
      <c r="I8" s="22"/>
      <c r="J8" s="23">
        <v>6.6E-3</v>
      </c>
      <c r="K8" s="24">
        <f t="shared" si="0"/>
        <v>0</v>
      </c>
      <c r="L8" s="25" t="e">
        <f>I8*J8+(#REF!*J8)</f>
        <v>#REF!</v>
      </c>
      <c r="M8" s="26">
        <v>546</v>
      </c>
      <c r="N8" s="27" t="e">
        <f>#REF!*J8</f>
        <v>#REF!</v>
      </c>
    </row>
    <row r="9" spans="1:14" ht="30.75" customHeight="1" x14ac:dyDescent="0.3">
      <c r="A9" s="7"/>
      <c r="B9" s="17" t="s">
        <v>20</v>
      </c>
      <c r="C9" s="28"/>
      <c r="D9" s="19" t="s">
        <v>21</v>
      </c>
      <c r="E9" s="19"/>
      <c r="F9" s="20">
        <v>15</v>
      </c>
      <c r="G9" s="21">
        <v>2734.8</v>
      </c>
      <c r="H9" s="20" t="e">
        <f>F9*I9+#REF!*F9</f>
        <v>#REF!</v>
      </c>
      <c r="I9" s="22"/>
      <c r="J9" s="23">
        <v>4.4999999999999998E-2</v>
      </c>
      <c r="K9" s="24">
        <f t="shared" si="0"/>
        <v>0</v>
      </c>
      <c r="L9" s="25" t="e">
        <f>I9*J9+(#REF!*J9)</f>
        <v>#REF!</v>
      </c>
      <c r="M9" s="26">
        <v>3286</v>
      </c>
      <c r="N9" s="27"/>
    </row>
    <row r="10" spans="1:14" ht="30.75" customHeight="1" x14ac:dyDescent="0.3">
      <c r="A10" s="7"/>
      <c r="B10" s="17" t="s">
        <v>22</v>
      </c>
      <c r="C10" s="28"/>
      <c r="D10" s="19" t="s">
        <v>23</v>
      </c>
      <c r="E10" s="19"/>
      <c r="F10" s="20">
        <v>2</v>
      </c>
      <c r="G10" s="21">
        <v>386</v>
      </c>
      <c r="H10" s="20" t="e">
        <f>F10*I10+#REF!*F10</f>
        <v>#REF!</v>
      </c>
      <c r="I10" s="22"/>
      <c r="J10" s="23">
        <v>6.6E-3</v>
      </c>
      <c r="K10" s="24">
        <f t="shared" si="0"/>
        <v>0</v>
      </c>
      <c r="L10" s="25" t="e">
        <f>I10*J10+(#REF!*J10)</f>
        <v>#REF!</v>
      </c>
      <c r="M10" s="26">
        <v>488.25</v>
      </c>
      <c r="N10" s="27" t="e">
        <f>#REF!*J10</f>
        <v>#REF!</v>
      </c>
    </row>
    <row r="11" spans="1:14" ht="30.75" customHeight="1" x14ac:dyDescent="0.3">
      <c r="A11" s="7"/>
      <c r="B11" s="17" t="s">
        <v>24</v>
      </c>
      <c r="C11" s="28"/>
      <c r="D11" s="19" t="s">
        <v>25</v>
      </c>
      <c r="E11" s="19"/>
      <c r="F11" s="20">
        <v>15</v>
      </c>
      <c r="G11" s="21">
        <v>2512.2000000000003</v>
      </c>
      <c r="H11" s="20" t="e">
        <f>F11*I11+#REF!*F11</f>
        <v>#REF!</v>
      </c>
      <c r="I11" s="22"/>
      <c r="J11" s="23">
        <v>4.4999999999999998E-2</v>
      </c>
      <c r="K11" s="24">
        <f t="shared" si="0"/>
        <v>0</v>
      </c>
      <c r="L11" s="25" t="e">
        <f>I11*J11+(#REF!*J11)</f>
        <v>#REF!</v>
      </c>
      <c r="M11" s="26">
        <v>3015.7000000000003</v>
      </c>
      <c r="N11" s="27"/>
    </row>
    <row r="12" spans="1:14" ht="30.75" customHeight="1" x14ac:dyDescent="0.3">
      <c r="A12" s="7"/>
      <c r="B12" s="17" t="s">
        <v>26</v>
      </c>
      <c r="C12" s="28"/>
      <c r="D12" s="19" t="s">
        <v>27</v>
      </c>
      <c r="E12" s="19"/>
      <c r="F12" s="20">
        <v>2</v>
      </c>
      <c r="G12" s="21">
        <v>386</v>
      </c>
      <c r="H12" s="20" t="e">
        <f>F12*I12+#REF!*F12</f>
        <v>#REF!</v>
      </c>
      <c r="I12" s="22"/>
      <c r="J12" s="23">
        <v>6.6E-3</v>
      </c>
      <c r="K12" s="24">
        <f t="shared" si="0"/>
        <v>0</v>
      </c>
      <c r="L12" s="25" t="e">
        <f>I12*J12+(#REF!*J12)</f>
        <v>#REF!</v>
      </c>
      <c r="M12" s="26">
        <v>488.25</v>
      </c>
      <c r="N12" s="27" t="e">
        <f>#REF!*J12</f>
        <v>#REF!</v>
      </c>
    </row>
    <row r="13" spans="1:14" ht="30.75" customHeight="1" x14ac:dyDescent="0.3">
      <c r="A13" s="7"/>
      <c r="B13" s="17" t="s">
        <v>28</v>
      </c>
      <c r="C13" s="28"/>
      <c r="D13" s="19" t="s">
        <v>29</v>
      </c>
      <c r="E13" s="19"/>
      <c r="F13" s="20">
        <v>15</v>
      </c>
      <c r="G13" s="21">
        <v>2475.1</v>
      </c>
      <c r="H13" s="20" t="e">
        <f>F13*I13+#REF!*F13</f>
        <v>#REF!</v>
      </c>
      <c r="I13" s="22"/>
      <c r="J13" s="23">
        <v>4.4999999999999998E-2</v>
      </c>
      <c r="K13" s="24">
        <f t="shared" si="0"/>
        <v>0</v>
      </c>
      <c r="L13" s="25" t="e">
        <f>I13*J13+(#REF!*J13)</f>
        <v>#REF!</v>
      </c>
      <c r="M13" s="26">
        <v>2973.3</v>
      </c>
      <c r="N13" s="27"/>
    </row>
    <row r="14" spans="1:14" ht="30.75" customHeight="1" x14ac:dyDescent="0.3">
      <c r="A14" s="7"/>
      <c r="B14" s="17" t="s">
        <v>30</v>
      </c>
      <c r="C14" s="29" t="s">
        <v>31</v>
      </c>
      <c r="D14" s="19" t="s">
        <v>32</v>
      </c>
      <c r="E14" s="19"/>
      <c r="F14" s="20">
        <v>2</v>
      </c>
      <c r="G14" s="21">
        <v>441</v>
      </c>
      <c r="H14" s="20" t="e">
        <f>F14*I14+#REF!*F14</f>
        <v>#REF!</v>
      </c>
      <c r="I14" s="22"/>
      <c r="J14" s="23">
        <v>6.6E-3</v>
      </c>
      <c r="K14" s="24">
        <f t="shared" si="0"/>
        <v>0</v>
      </c>
      <c r="L14" s="25" t="e">
        <f>I14*J14+(#REF!*J14)</f>
        <v>#REF!</v>
      </c>
      <c r="M14" s="26">
        <v>556.5</v>
      </c>
      <c r="N14" s="27" t="e">
        <f>#REF!*J14</f>
        <v>#REF!</v>
      </c>
    </row>
    <row r="15" spans="1:14" ht="30.75" customHeight="1" x14ac:dyDescent="0.3">
      <c r="A15" s="7"/>
      <c r="B15" s="17" t="s">
        <v>33</v>
      </c>
      <c r="C15" s="29"/>
      <c r="D15" s="19" t="s">
        <v>34</v>
      </c>
      <c r="E15" s="19"/>
      <c r="F15" s="20">
        <v>15</v>
      </c>
      <c r="G15" s="21">
        <v>2803.7000000000003</v>
      </c>
      <c r="H15" s="20" t="e">
        <f>F15*I15+#REF!*F15</f>
        <v>#REF!</v>
      </c>
      <c r="I15" s="22"/>
      <c r="J15" s="23">
        <v>4.4999999999999998E-2</v>
      </c>
      <c r="K15" s="24">
        <f t="shared" si="0"/>
        <v>0</v>
      </c>
      <c r="L15" s="25" t="e">
        <f>I15*J15+(#REF!*J15)</f>
        <v>#REF!</v>
      </c>
      <c r="M15" s="26">
        <v>3365.5</v>
      </c>
      <c r="N15" s="27"/>
    </row>
    <row r="16" spans="1:14" ht="30.75" customHeight="1" x14ac:dyDescent="0.3">
      <c r="A16" s="7"/>
      <c r="B16" s="17" t="s">
        <v>35</v>
      </c>
      <c r="C16" s="29"/>
      <c r="D16" s="19" t="s">
        <v>36</v>
      </c>
      <c r="E16" s="19"/>
      <c r="F16" s="20">
        <v>2</v>
      </c>
      <c r="G16" s="21">
        <v>428</v>
      </c>
      <c r="H16" s="20" t="e">
        <f>F16*I16+#REF!*F16</f>
        <v>#REF!</v>
      </c>
      <c r="I16" s="22"/>
      <c r="J16" s="23">
        <v>6.6E-3</v>
      </c>
      <c r="K16" s="24">
        <f t="shared" si="0"/>
        <v>0</v>
      </c>
      <c r="L16" s="25" t="e">
        <f>I16*J16+(#REF!*J16)</f>
        <v>#REF!</v>
      </c>
      <c r="M16" s="26">
        <v>540.75</v>
      </c>
      <c r="N16" s="27" t="e">
        <f>#REF!*J16</f>
        <v>#REF!</v>
      </c>
    </row>
    <row r="17" spans="1:14" ht="30.75" customHeight="1" x14ac:dyDescent="0.3">
      <c r="A17" s="7"/>
      <c r="B17" s="17" t="s">
        <v>37</v>
      </c>
      <c r="C17" s="29"/>
      <c r="D17" s="19" t="s">
        <v>38</v>
      </c>
      <c r="E17" s="19"/>
      <c r="F17" s="20">
        <v>15</v>
      </c>
      <c r="G17" s="21">
        <v>2747.76</v>
      </c>
      <c r="H17" s="20" t="e">
        <f>F17*I17+#REF!*F17</f>
        <v>#REF!</v>
      </c>
      <c r="I17" s="22"/>
      <c r="J17" s="23">
        <v>4.4999999999999998E-2</v>
      </c>
      <c r="K17" s="24">
        <f t="shared" si="0"/>
        <v>0</v>
      </c>
      <c r="L17" s="25" t="e">
        <f>I17*J17+(#REF!*J17)</f>
        <v>#REF!</v>
      </c>
      <c r="M17" s="26">
        <v>3300.9500000000003</v>
      </c>
      <c r="N17" s="27"/>
    </row>
    <row r="18" spans="1:14" ht="30.75" customHeight="1" x14ac:dyDescent="0.3">
      <c r="A18" s="7"/>
      <c r="B18" s="17" t="s">
        <v>39</v>
      </c>
      <c r="C18" s="30" t="s">
        <v>40</v>
      </c>
      <c r="D18" s="19" t="s">
        <v>41</v>
      </c>
      <c r="E18" s="19"/>
      <c r="F18" s="20">
        <v>2</v>
      </c>
      <c r="G18" s="21">
        <v>421</v>
      </c>
      <c r="H18" s="20" t="e">
        <f>F18*I18+#REF!*F18</f>
        <v>#REF!</v>
      </c>
      <c r="I18" s="22"/>
      <c r="J18" s="23">
        <v>6.6E-3</v>
      </c>
      <c r="K18" s="24">
        <f t="shared" si="0"/>
        <v>0</v>
      </c>
      <c r="L18" s="25" t="e">
        <f>I18*J18+(#REF!*J18)</f>
        <v>#REF!</v>
      </c>
      <c r="M18" s="26">
        <v>530.25</v>
      </c>
      <c r="N18" s="27" t="e">
        <f>#REF!*J18</f>
        <v>#REF!</v>
      </c>
    </row>
    <row r="19" spans="1:14" ht="30.75" customHeight="1" x14ac:dyDescent="0.3">
      <c r="A19" s="7"/>
      <c r="B19" s="17" t="s">
        <v>42</v>
      </c>
      <c r="C19" s="30"/>
      <c r="D19" s="19" t="s">
        <v>43</v>
      </c>
      <c r="E19" s="19"/>
      <c r="F19" s="20">
        <v>15</v>
      </c>
      <c r="G19" s="21">
        <v>2530.5500000000002</v>
      </c>
      <c r="H19" s="20" t="e">
        <f>F19*I19+#REF!*F19</f>
        <v>#REF!</v>
      </c>
      <c r="I19" s="22"/>
      <c r="J19" s="23">
        <v>4.4999999999999998E-2</v>
      </c>
      <c r="K19" s="24">
        <f t="shared" si="0"/>
        <v>0</v>
      </c>
      <c r="L19" s="25" t="e">
        <f>I19*J19+(#REF!*J19)</f>
        <v>#REF!</v>
      </c>
      <c r="M19" s="26">
        <v>3038.8</v>
      </c>
      <c r="N19" s="27"/>
    </row>
    <row r="20" spans="1:14" ht="30.75" customHeight="1" x14ac:dyDescent="0.3">
      <c r="A20" s="7"/>
      <c r="B20" s="17" t="s">
        <v>44</v>
      </c>
      <c r="C20" s="30"/>
      <c r="D20" s="19" t="s">
        <v>45</v>
      </c>
      <c r="E20" s="19"/>
      <c r="F20" s="20">
        <v>2</v>
      </c>
      <c r="G20" s="21">
        <v>355</v>
      </c>
      <c r="H20" s="20" t="e">
        <f>F20*I20+#REF!*F20</f>
        <v>#REF!</v>
      </c>
      <c r="I20" s="22"/>
      <c r="J20" s="23">
        <v>7.3700000000000007E-3</v>
      </c>
      <c r="K20" s="24">
        <f t="shared" si="0"/>
        <v>0</v>
      </c>
      <c r="L20" s="25" t="e">
        <f>I20*J20+(#REF!*J20)</f>
        <v>#REF!</v>
      </c>
      <c r="M20" s="26">
        <v>451.5</v>
      </c>
      <c r="N20" s="27" t="e">
        <f>#REF!*J20</f>
        <v>#REF!</v>
      </c>
    </row>
    <row r="21" spans="1:14" ht="30.75" customHeight="1" x14ac:dyDescent="0.3">
      <c r="A21" s="7"/>
      <c r="B21" s="17" t="s">
        <v>46</v>
      </c>
      <c r="C21" s="30"/>
      <c r="D21" s="19" t="s">
        <v>47</v>
      </c>
      <c r="E21" s="19"/>
      <c r="F21" s="20">
        <v>15</v>
      </c>
      <c r="G21" s="21">
        <v>2203.13</v>
      </c>
      <c r="H21" s="20" t="e">
        <f>F21*I21+#REF!*F21</f>
        <v>#REF!</v>
      </c>
      <c r="I21" s="22"/>
      <c r="J21" s="23">
        <v>4.4999999999999998E-2</v>
      </c>
      <c r="K21" s="24">
        <f t="shared" si="0"/>
        <v>0</v>
      </c>
      <c r="L21" s="25" t="e">
        <f>I21*J21+(#REF!*J21)</f>
        <v>#REF!</v>
      </c>
      <c r="M21" s="26">
        <v>2648.25</v>
      </c>
      <c r="N21" s="27"/>
    </row>
    <row r="22" spans="1:14" ht="30.75" customHeight="1" x14ac:dyDescent="0.3">
      <c r="A22" s="7"/>
      <c r="B22" s="17" t="s">
        <v>48</v>
      </c>
      <c r="C22" s="30"/>
      <c r="D22" s="19" t="s">
        <v>49</v>
      </c>
      <c r="E22" s="19"/>
      <c r="F22" s="20">
        <v>2</v>
      </c>
      <c r="G22" s="21">
        <v>355</v>
      </c>
      <c r="H22" s="20" t="e">
        <f>F22*I22+#REF!*F22</f>
        <v>#REF!</v>
      </c>
      <c r="I22" s="22"/>
      <c r="J22" s="23">
        <v>6.6E-3</v>
      </c>
      <c r="K22" s="24">
        <f t="shared" si="0"/>
        <v>0</v>
      </c>
      <c r="L22" s="25" t="e">
        <f>I22*J22+(#REF!*J22)</f>
        <v>#REF!</v>
      </c>
      <c r="M22" s="26">
        <v>451.5</v>
      </c>
      <c r="N22" s="27" t="e">
        <f>#REF!*J22</f>
        <v>#REF!</v>
      </c>
    </row>
    <row r="23" spans="1:14" ht="29.25" customHeight="1" x14ac:dyDescent="0.3">
      <c r="A23" s="7"/>
      <c r="B23" s="17" t="s">
        <v>50</v>
      </c>
      <c r="C23" s="30"/>
      <c r="D23" s="19" t="s">
        <v>51</v>
      </c>
      <c r="E23" s="19"/>
      <c r="F23" s="20">
        <v>15</v>
      </c>
      <c r="G23" s="21">
        <v>2203.13</v>
      </c>
      <c r="H23" s="20" t="e">
        <f>F23*I23+#REF!*F23</f>
        <v>#REF!</v>
      </c>
      <c r="I23" s="22"/>
      <c r="J23" s="23">
        <v>4.4999999999999998E-2</v>
      </c>
      <c r="K23" s="24">
        <f t="shared" si="0"/>
        <v>0</v>
      </c>
      <c r="L23" s="25" t="e">
        <f>I23*J23+(#REF!*J23)</f>
        <v>#REF!</v>
      </c>
      <c r="M23" s="26">
        <v>2648.25</v>
      </c>
      <c r="N23" s="27"/>
    </row>
    <row r="24" spans="1:14" ht="36.75" customHeight="1" x14ac:dyDescent="0.3">
      <c r="A24" s="7"/>
      <c r="B24" s="17" t="s">
        <v>52</v>
      </c>
      <c r="C24" s="31" t="s">
        <v>53</v>
      </c>
      <c r="D24" s="19" t="s">
        <v>54</v>
      </c>
      <c r="E24" s="19"/>
      <c r="F24" s="20">
        <v>2</v>
      </c>
      <c r="G24" s="32">
        <v>406</v>
      </c>
      <c r="H24" s="20" t="e">
        <f>F24*I24+#REF!*F24</f>
        <v>#REF!</v>
      </c>
      <c r="I24" s="22"/>
      <c r="J24" s="23">
        <v>6.6E-3</v>
      </c>
      <c r="K24" s="24">
        <f t="shared" si="0"/>
        <v>0</v>
      </c>
      <c r="L24" s="25" t="e">
        <f>I24*J24+(#REF!*J24)</f>
        <v>#REF!</v>
      </c>
      <c r="M24" s="26">
        <v>514.5</v>
      </c>
      <c r="N24" s="27" t="e">
        <f>#REF!*J24</f>
        <v>#REF!</v>
      </c>
    </row>
    <row r="25" spans="1:14" ht="33" customHeight="1" x14ac:dyDescent="0.3">
      <c r="A25" s="7"/>
      <c r="B25" s="17" t="s">
        <v>55</v>
      </c>
      <c r="C25" s="31"/>
      <c r="D25" s="19" t="s">
        <v>56</v>
      </c>
      <c r="E25" s="19"/>
      <c r="F25" s="20">
        <v>15</v>
      </c>
      <c r="G25" s="32">
        <v>2499.52</v>
      </c>
      <c r="H25" s="20" t="e">
        <f>F25*I25+#REF!*F25</f>
        <v>#REF!</v>
      </c>
      <c r="I25" s="22"/>
      <c r="J25" s="23">
        <v>4.4999999999999998E-2</v>
      </c>
      <c r="K25" s="24">
        <f t="shared" si="0"/>
        <v>0</v>
      </c>
      <c r="L25" s="25" t="e">
        <f>I25*J25+(#REF!*J25)</f>
        <v>#REF!</v>
      </c>
      <c r="M25" s="26">
        <v>3001.3500000000004</v>
      </c>
      <c r="N25" s="27"/>
    </row>
    <row r="26" spans="1:14" ht="36" customHeight="1" x14ac:dyDescent="0.3">
      <c r="A26" s="7"/>
      <c r="B26" s="17" t="s">
        <v>57</v>
      </c>
      <c r="C26" s="31"/>
      <c r="D26" s="19" t="s">
        <v>58</v>
      </c>
      <c r="E26" s="19"/>
      <c r="F26" s="20">
        <v>2</v>
      </c>
      <c r="G26" s="32">
        <v>394</v>
      </c>
      <c r="H26" s="20" t="e">
        <f>F26*I26+#REF!*F26</f>
        <v>#REF!</v>
      </c>
      <c r="I26" s="22"/>
      <c r="J26" s="23">
        <v>6.6E-3</v>
      </c>
      <c r="K26" s="24">
        <f t="shared" si="0"/>
        <v>0</v>
      </c>
      <c r="L26" s="25" t="e">
        <f>I26*J26+(#REF!*J26)</f>
        <v>#REF!</v>
      </c>
      <c r="M26" s="26">
        <v>498.75</v>
      </c>
      <c r="N26" s="27" t="e">
        <f>#REF!*J26</f>
        <v>#REF!</v>
      </c>
    </row>
    <row r="27" spans="1:14" ht="36" customHeight="1" x14ac:dyDescent="0.3">
      <c r="A27" s="7"/>
      <c r="B27" s="17" t="s">
        <v>59</v>
      </c>
      <c r="C27" s="31"/>
      <c r="D27" s="19" t="s">
        <v>60</v>
      </c>
      <c r="E27" s="19"/>
      <c r="F27" s="20">
        <v>15</v>
      </c>
      <c r="G27" s="32">
        <v>2418.2000000000003</v>
      </c>
      <c r="H27" s="20" t="e">
        <f>F27*I27+#REF!*F27</f>
        <v>#REF!</v>
      </c>
      <c r="I27" s="22"/>
      <c r="J27" s="23">
        <v>4.4999999999999998E-2</v>
      </c>
      <c r="K27" s="24">
        <f t="shared" si="0"/>
        <v>0</v>
      </c>
      <c r="L27" s="25" t="e">
        <f>I27*J27+(#REF!*J27)</f>
        <v>#REF!</v>
      </c>
      <c r="M27" s="26">
        <v>2905.05</v>
      </c>
      <c r="N27" s="27"/>
    </row>
    <row r="28" spans="1:14" ht="30.75" customHeight="1" x14ac:dyDescent="0.3">
      <c r="A28" s="7"/>
      <c r="B28" s="17" t="s">
        <v>61</v>
      </c>
      <c r="C28" s="31"/>
      <c r="D28" s="19" t="s">
        <v>62</v>
      </c>
      <c r="E28" s="19"/>
      <c r="F28" s="20">
        <v>2</v>
      </c>
      <c r="G28" s="32">
        <v>390</v>
      </c>
      <c r="H28" s="20" t="e">
        <f>F28*I28+#REF!*F28</f>
        <v>#REF!</v>
      </c>
      <c r="I28" s="22"/>
      <c r="J28" s="23">
        <v>6.6E-3</v>
      </c>
      <c r="K28" s="24">
        <f t="shared" si="0"/>
        <v>0</v>
      </c>
      <c r="L28" s="25" t="e">
        <f>I28*J28+(#REF!*J28)</f>
        <v>#REF!</v>
      </c>
      <c r="M28" s="26">
        <v>493.5</v>
      </c>
      <c r="N28" s="27" t="e">
        <f>#REF!*J28</f>
        <v>#REF!</v>
      </c>
    </row>
    <row r="29" spans="1:14" ht="30.75" customHeight="1" x14ac:dyDescent="0.3">
      <c r="A29" s="7"/>
      <c r="B29" s="17" t="s">
        <v>63</v>
      </c>
      <c r="C29" s="31"/>
      <c r="D29" s="19" t="s">
        <v>64</v>
      </c>
      <c r="E29" s="19"/>
      <c r="F29" s="20">
        <v>15</v>
      </c>
      <c r="G29" s="32">
        <v>2392.52</v>
      </c>
      <c r="H29" s="20" t="e">
        <f>F29*I29+#REF!*F29</f>
        <v>#REF!</v>
      </c>
      <c r="I29" s="22"/>
      <c r="J29" s="23">
        <v>4.4999999999999998E-2</v>
      </c>
      <c r="K29" s="24">
        <f t="shared" si="0"/>
        <v>0</v>
      </c>
      <c r="L29" s="25" t="e">
        <f>I29*J29+(#REF!*J29)</f>
        <v>#REF!</v>
      </c>
      <c r="M29" s="26">
        <v>2872.9500000000003</v>
      </c>
      <c r="N29" s="27"/>
    </row>
    <row r="30" spans="1:14" ht="30.75" customHeight="1" x14ac:dyDescent="0.3">
      <c r="A30" s="7"/>
      <c r="B30" s="17" t="s">
        <v>65</v>
      </c>
      <c r="C30" s="33" t="s">
        <v>66</v>
      </c>
      <c r="D30" s="19" t="s">
        <v>67</v>
      </c>
      <c r="E30" s="19"/>
      <c r="F30" s="20">
        <v>2</v>
      </c>
      <c r="G30" s="21">
        <v>405</v>
      </c>
      <c r="H30" s="20" t="e">
        <f>F30*I30+#REF!*F30</f>
        <v>#REF!</v>
      </c>
      <c r="I30" s="22"/>
      <c r="J30" s="23">
        <v>6.6E-3</v>
      </c>
      <c r="K30" s="24">
        <f t="shared" si="0"/>
        <v>0</v>
      </c>
      <c r="L30" s="25" t="e">
        <f>I30*J30+(#REF!*J30)</f>
        <v>#REF!</v>
      </c>
      <c r="M30" s="26">
        <v>514.5</v>
      </c>
      <c r="N30" s="27" t="e">
        <f>#REF!*J30</f>
        <v>#REF!</v>
      </c>
    </row>
    <row r="31" spans="1:14" ht="30.75" customHeight="1" x14ac:dyDescent="0.3">
      <c r="A31" s="7"/>
      <c r="B31" s="17" t="s">
        <v>68</v>
      </c>
      <c r="C31" s="33"/>
      <c r="D31" s="19" t="s">
        <v>69</v>
      </c>
      <c r="E31" s="19"/>
      <c r="F31" s="20">
        <v>15</v>
      </c>
      <c r="G31" s="21">
        <v>2522.8000000000002</v>
      </c>
      <c r="H31" s="20" t="e">
        <f>F31*I31+#REF!*F31</f>
        <v>#REF!</v>
      </c>
      <c r="I31" s="22"/>
      <c r="J31" s="23">
        <v>4.4999999999999998E-2</v>
      </c>
      <c r="K31" s="24">
        <f t="shared" si="0"/>
        <v>0</v>
      </c>
      <c r="L31" s="25" t="e">
        <f>I31*J31+(#REF!*J31)</f>
        <v>#REF!</v>
      </c>
      <c r="M31" s="26">
        <v>3031.6000000000004</v>
      </c>
      <c r="N31" s="27"/>
    </row>
    <row r="32" spans="1:14" ht="30.75" customHeight="1" x14ac:dyDescent="0.3">
      <c r="A32" s="7"/>
      <c r="B32" s="17" t="s">
        <v>70</v>
      </c>
      <c r="C32" s="33"/>
      <c r="D32" s="19" t="s">
        <v>71</v>
      </c>
      <c r="E32" s="19"/>
      <c r="F32" s="20">
        <v>2</v>
      </c>
      <c r="G32" s="21">
        <v>355</v>
      </c>
      <c r="H32" s="20" t="e">
        <f>F32*I32+#REF!*F32</f>
        <v>#REF!</v>
      </c>
      <c r="I32" s="22"/>
      <c r="J32" s="23">
        <v>6.6E-3</v>
      </c>
      <c r="K32" s="24">
        <f t="shared" si="0"/>
        <v>0</v>
      </c>
      <c r="L32" s="25" t="e">
        <f>I32*J32+(#REF!*J32)</f>
        <v>#REF!</v>
      </c>
      <c r="M32" s="26">
        <v>451.5</v>
      </c>
      <c r="N32" s="27" t="e">
        <f>#REF!*J32</f>
        <v>#REF!</v>
      </c>
    </row>
    <row r="33" spans="1:16" ht="30.75" customHeight="1" x14ac:dyDescent="0.3">
      <c r="A33" s="7"/>
      <c r="B33" s="17" t="s">
        <v>72</v>
      </c>
      <c r="C33" s="33"/>
      <c r="D33" s="19" t="s">
        <v>73</v>
      </c>
      <c r="E33" s="19"/>
      <c r="F33" s="20">
        <v>15</v>
      </c>
      <c r="G33" s="21">
        <v>2203.13</v>
      </c>
      <c r="H33" s="20" t="e">
        <f>F33*I33+#REF!*F33</f>
        <v>#REF!</v>
      </c>
      <c r="I33" s="22"/>
      <c r="J33" s="23">
        <v>4.4999999999999998E-2</v>
      </c>
      <c r="K33" s="24">
        <f t="shared" si="0"/>
        <v>0</v>
      </c>
      <c r="L33" s="25" t="e">
        <f>I33*J33+(#REF!*J33)</f>
        <v>#REF!</v>
      </c>
      <c r="M33" s="26">
        <v>2648.25</v>
      </c>
      <c r="N33" s="27"/>
    </row>
    <row r="34" spans="1:16" ht="30.75" customHeight="1" x14ac:dyDescent="0.3">
      <c r="A34" s="7"/>
      <c r="B34" s="17" t="s">
        <v>74</v>
      </c>
      <c r="C34" s="33"/>
      <c r="D34" s="19" t="s">
        <v>75</v>
      </c>
      <c r="E34" s="19"/>
      <c r="F34" s="20">
        <v>2</v>
      </c>
      <c r="G34" s="21">
        <v>355</v>
      </c>
      <c r="H34" s="20" t="e">
        <f>F34*I34+#REF!*F34</f>
        <v>#REF!</v>
      </c>
      <c r="I34" s="22"/>
      <c r="J34" s="23">
        <v>6.6E-3</v>
      </c>
      <c r="K34" s="24">
        <f t="shared" si="0"/>
        <v>0</v>
      </c>
      <c r="L34" s="25" t="e">
        <f>I34*J34+(#REF!*J34)</f>
        <v>#REF!</v>
      </c>
      <c r="M34" s="26">
        <v>451.5</v>
      </c>
      <c r="N34" s="27" t="e">
        <f>#REF!*J34</f>
        <v>#REF!</v>
      </c>
    </row>
    <row r="35" spans="1:16" ht="30.75" customHeight="1" x14ac:dyDescent="0.3">
      <c r="A35" s="7"/>
      <c r="B35" s="17" t="s">
        <v>76</v>
      </c>
      <c r="C35" s="33"/>
      <c r="D35" s="19" t="s">
        <v>77</v>
      </c>
      <c r="E35" s="19"/>
      <c r="F35" s="20">
        <v>15</v>
      </c>
      <c r="G35" s="21">
        <v>2203.13</v>
      </c>
      <c r="H35" s="20" t="e">
        <f>F35*I35+#REF!*F35</f>
        <v>#REF!</v>
      </c>
      <c r="I35" s="22"/>
      <c r="J35" s="23">
        <v>4.4999999999999998E-2</v>
      </c>
      <c r="K35" s="24">
        <f t="shared" si="0"/>
        <v>0</v>
      </c>
      <c r="L35" s="25" t="e">
        <f>I35*J35+(#REF!*J35)</f>
        <v>#REF!</v>
      </c>
      <c r="M35" s="26">
        <v>2648.25</v>
      </c>
      <c r="N35" s="27"/>
      <c r="O35" s="34"/>
      <c r="P35" s="34"/>
    </row>
    <row r="36" spans="1:16" s="36" customFormat="1" ht="16.5" customHeight="1" x14ac:dyDescent="0.3">
      <c r="A36" s="7"/>
      <c r="B36" s="35" t="s">
        <v>78</v>
      </c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27"/>
      <c r="O36" s="34"/>
      <c r="P36" s="34"/>
    </row>
    <row r="37" spans="1:16" ht="24" customHeight="1" x14ac:dyDescent="0.3">
      <c r="A37" s="7"/>
      <c r="B37" s="17" t="s">
        <v>79</v>
      </c>
      <c r="C37" s="37" t="s">
        <v>80</v>
      </c>
      <c r="D37" s="19" t="s">
        <v>81</v>
      </c>
      <c r="E37" s="19"/>
      <c r="F37" s="20">
        <v>0.4</v>
      </c>
      <c r="G37" s="21">
        <v>204</v>
      </c>
      <c r="H37" s="20" t="e">
        <f>F37*I37+#REF!*F37</f>
        <v>#REF!</v>
      </c>
      <c r="I37" s="22"/>
      <c r="J37" s="23">
        <v>1.6000000000000001E-3</v>
      </c>
      <c r="K37" s="24">
        <f>G37*I37</f>
        <v>0</v>
      </c>
      <c r="L37" s="25" t="e">
        <f>I37*J37+(J37*#REF!)</f>
        <v>#REF!</v>
      </c>
      <c r="M37" s="26">
        <v>259</v>
      </c>
      <c r="N37" s="27" t="e">
        <f>#REF!*J37</f>
        <v>#REF!</v>
      </c>
      <c r="O37" s="34"/>
      <c r="P37" s="34"/>
    </row>
    <row r="38" spans="1:16" ht="24" customHeight="1" x14ac:dyDescent="0.3">
      <c r="A38" s="7"/>
      <c r="B38" s="17" t="s">
        <v>82</v>
      </c>
      <c r="C38" s="38"/>
      <c r="D38" s="19" t="s">
        <v>83</v>
      </c>
      <c r="E38" s="19"/>
      <c r="F38" s="20">
        <v>1.5</v>
      </c>
      <c r="G38" s="21">
        <v>636</v>
      </c>
      <c r="H38" s="20" t="e">
        <f>F38*I38+#REF!*F38</f>
        <v>#REF!</v>
      </c>
      <c r="I38" s="22"/>
      <c r="J38" s="23">
        <v>6.6E-3</v>
      </c>
      <c r="K38" s="24">
        <f t="shared" ref="K38:K78" si="1">G38*I38</f>
        <v>0</v>
      </c>
      <c r="L38" s="25" t="e">
        <f>I38*J38+(J38*#REF!)</f>
        <v>#REF!</v>
      </c>
      <c r="M38" s="26">
        <v>801</v>
      </c>
      <c r="N38" s="27" t="e">
        <f>#REF!*J38</f>
        <v>#REF!</v>
      </c>
      <c r="O38" s="34"/>
      <c r="P38" s="34"/>
    </row>
    <row r="39" spans="1:16" ht="24" customHeight="1" x14ac:dyDescent="0.3">
      <c r="A39" s="7"/>
      <c r="B39" s="17" t="s">
        <v>84</v>
      </c>
      <c r="C39" s="38"/>
      <c r="D39" s="19" t="s">
        <v>85</v>
      </c>
      <c r="E39" s="19"/>
      <c r="F39" s="20">
        <v>10</v>
      </c>
      <c r="G39" s="21">
        <v>3073</v>
      </c>
      <c r="H39" s="20" t="e">
        <f>F39*I39+#REF!*F39</f>
        <v>#REF!</v>
      </c>
      <c r="I39" s="22"/>
      <c r="J39" s="23">
        <v>2.7E-2</v>
      </c>
      <c r="K39" s="24">
        <f t="shared" si="1"/>
        <v>0</v>
      </c>
      <c r="L39" s="25" t="e">
        <f>I39*J39+(J39*#REF!)</f>
        <v>#REF!</v>
      </c>
      <c r="M39" s="26">
        <v>3688</v>
      </c>
      <c r="N39" s="27"/>
      <c r="O39" s="34"/>
      <c r="P39" s="34"/>
    </row>
    <row r="40" spans="1:16" ht="24" customHeight="1" x14ac:dyDescent="0.3">
      <c r="A40" s="7"/>
      <c r="B40" s="17" t="s">
        <v>86</v>
      </c>
      <c r="C40" s="38"/>
      <c r="D40" s="19" t="s">
        <v>87</v>
      </c>
      <c r="E40" s="19"/>
      <c r="F40" s="20">
        <v>0.4</v>
      </c>
      <c r="G40" s="21">
        <v>204</v>
      </c>
      <c r="H40" s="20" t="e">
        <f>F40*I40+#REF!*F40</f>
        <v>#REF!</v>
      </c>
      <c r="I40" s="22"/>
      <c r="J40" s="23">
        <v>1.6000000000000001E-3</v>
      </c>
      <c r="K40" s="24">
        <f t="shared" si="1"/>
        <v>0</v>
      </c>
      <c r="L40" s="25" t="e">
        <f>I40*J40+(J40*#REF!)</f>
        <v>#REF!</v>
      </c>
      <c r="M40" s="26">
        <v>259</v>
      </c>
      <c r="N40" s="27" t="e">
        <f>#REF!*J40</f>
        <v>#REF!</v>
      </c>
      <c r="O40" s="34"/>
      <c r="P40" s="34"/>
    </row>
    <row r="41" spans="1:16" ht="24" customHeight="1" x14ac:dyDescent="0.3">
      <c r="A41" s="7"/>
      <c r="B41" s="17" t="s">
        <v>88</v>
      </c>
      <c r="C41" s="38"/>
      <c r="D41" s="19" t="s">
        <v>89</v>
      </c>
      <c r="E41" s="19"/>
      <c r="F41" s="20">
        <v>1.5</v>
      </c>
      <c r="G41" s="21">
        <v>636</v>
      </c>
      <c r="H41" s="20" t="e">
        <f>F41*I41+#REF!*F41</f>
        <v>#REF!</v>
      </c>
      <c r="I41" s="22"/>
      <c r="J41" s="23">
        <v>6.6E-3</v>
      </c>
      <c r="K41" s="24">
        <f t="shared" si="1"/>
        <v>0</v>
      </c>
      <c r="L41" s="25" t="e">
        <f>I41*J41+(J41*#REF!)</f>
        <v>#REF!</v>
      </c>
      <c r="M41" s="26">
        <v>801</v>
      </c>
      <c r="N41" s="27" t="e">
        <f>#REF!*J41</f>
        <v>#REF!</v>
      </c>
      <c r="O41" s="34"/>
      <c r="P41" s="34"/>
    </row>
    <row r="42" spans="1:16" ht="24" customHeight="1" x14ac:dyDescent="0.3">
      <c r="A42" s="7"/>
      <c r="B42" s="17" t="s">
        <v>90</v>
      </c>
      <c r="C42" s="38"/>
      <c r="D42" s="19" t="s">
        <v>91</v>
      </c>
      <c r="E42" s="19"/>
      <c r="F42" s="20">
        <v>10</v>
      </c>
      <c r="G42" s="21">
        <v>3073</v>
      </c>
      <c r="H42" s="20" t="e">
        <f>F42*I42+#REF!*F42</f>
        <v>#REF!</v>
      </c>
      <c r="I42" s="22"/>
      <c r="J42" s="23">
        <v>2.7E-2</v>
      </c>
      <c r="K42" s="24">
        <f t="shared" si="1"/>
        <v>0</v>
      </c>
      <c r="L42" s="25" t="e">
        <f>I42*J42+(J42*#REF!)</f>
        <v>#REF!</v>
      </c>
      <c r="M42" s="26">
        <v>3688</v>
      </c>
      <c r="N42" s="27"/>
      <c r="O42" s="34"/>
      <c r="P42" s="34"/>
    </row>
    <row r="43" spans="1:16" ht="24" customHeight="1" x14ac:dyDescent="0.3">
      <c r="A43" s="7"/>
      <c r="B43" s="17" t="s">
        <v>92</v>
      </c>
      <c r="C43" s="38"/>
      <c r="D43" s="19" t="s">
        <v>93</v>
      </c>
      <c r="E43" s="19"/>
      <c r="F43" s="20">
        <v>0.4</v>
      </c>
      <c r="G43" s="21">
        <v>204</v>
      </c>
      <c r="H43" s="20" t="e">
        <f>F43*I43+#REF!*F43</f>
        <v>#REF!</v>
      </c>
      <c r="I43" s="22"/>
      <c r="J43" s="23">
        <v>1.6000000000000001E-3</v>
      </c>
      <c r="K43" s="24">
        <f t="shared" si="1"/>
        <v>0</v>
      </c>
      <c r="L43" s="25" t="e">
        <f>I43*J43+(J43*#REF!)</f>
        <v>#REF!</v>
      </c>
      <c r="M43" s="26">
        <v>259</v>
      </c>
      <c r="N43" s="27" t="e">
        <f>#REF!*J43</f>
        <v>#REF!</v>
      </c>
      <c r="O43" s="34"/>
      <c r="P43" s="34"/>
    </row>
    <row r="44" spans="1:16" ht="24" customHeight="1" x14ac:dyDescent="0.3">
      <c r="A44" s="7"/>
      <c r="B44" s="17" t="s">
        <v>94</v>
      </c>
      <c r="C44" s="38"/>
      <c r="D44" s="19" t="s">
        <v>95</v>
      </c>
      <c r="E44" s="19"/>
      <c r="F44" s="20">
        <v>1.5</v>
      </c>
      <c r="G44" s="21">
        <v>636</v>
      </c>
      <c r="H44" s="20" t="e">
        <f>F44*I44+#REF!*F44</f>
        <v>#REF!</v>
      </c>
      <c r="I44" s="22"/>
      <c r="J44" s="23">
        <v>6.6E-3</v>
      </c>
      <c r="K44" s="24">
        <f t="shared" si="1"/>
        <v>0</v>
      </c>
      <c r="L44" s="25" t="e">
        <f>I44*J44+(J44*#REF!)</f>
        <v>#REF!</v>
      </c>
      <c r="M44" s="26">
        <v>801</v>
      </c>
      <c r="N44" s="27" t="e">
        <f>#REF!*J44</f>
        <v>#REF!</v>
      </c>
    </row>
    <row r="45" spans="1:16" ht="24" customHeight="1" x14ac:dyDescent="0.3">
      <c r="A45" s="7"/>
      <c r="B45" s="17" t="s">
        <v>96</v>
      </c>
      <c r="C45" s="38"/>
      <c r="D45" s="19" t="s">
        <v>97</v>
      </c>
      <c r="E45" s="19"/>
      <c r="F45" s="20">
        <v>10</v>
      </c>
      <c r="G45" s="21">
        <v>3073</v>
      </c>
      <c r="H45" s="20" t="e">
        <f>F45*I45+#REF!*F45</f>
        <v>#REF!</v>
      </c>
      <c r="I45" s="22"/>
      <c r="J45" s="23">
        <v>2.7E-2</v>
      </c>
      <c r="K45" s="24">
        <f t="shared" si="1"/>
        <v>0</v>
      </c>
      <c r="L45" s="25" t="e">
        <f>I45*J45+(J45*#REF!)</f>
        <v>#REF!</v>
      </c>
      <c r="M45" s="26">
        <v>3688</v>
      </c>
      <c r="N45" s="27"/>
    </row>
    <row r="46" spans="1:16" ht="24" customHeight="1" x14ac:dyDescent="0.3">
      <c r="A46" s="7"/>
      <c r="B46" s="17" t="s">
        <v>98</v>
      </c>
      <c r="C46" s="38"/>
      <c r="D46" s="19" t="s">
        <v>99</v>
      </c>
      <c r="E46" s="19"/>
      <c r="F46" s="20">
        <v>0.4</v>
      </c>
      <c r="G46" s="21">
        <v>204</v>
      </c>
      <c r="H46" s="20" t="e">
        <f>F46*I46+#REF!*F46</f>
        <v>#REF!</v>
      </c>
      <c r="I46" s="22"/>
      <c r="J46" s="23">
        <v>1.6000000000000001E-3</v>
      </c>
      <c r="K46" s="24">
        <f t="shared" si="1"/>
        <v>0</v>
      </c>
      <c r="L46" s="25" t="e">
        <f>I46*J46+(J46*#REF!)</f>
        <v>#REF!</v>
      </c>
      <c r="M46" s="26">
        <v>259</v>
      </c>
      <c r="N46" s="27" t="e">
        <f>#REF!*J46</f>
        <v>#REF!</v>
      </c>
      <c r="O46" s="34"/>
      <c r="P46" s="34"/>
    </row>
    <row r="47" spans="1:16" ht="24" customHeight="1" x14ac:dyDescent="0.3">
      <c r="A47" s="7"/>
      <c r="B47" s="17" t="s">
        <v>100</v>
      </c>
      <c r="C47" s="38"/>
      <c r="D47" s="19" t="s">
        <v>101</v>
      </c>
      <c r="E47" s="19"/>
      <c r="F47" s="20">
        <v>1.5</v>
      </c>
      <c r="G47" s="21">
        <v>636</v>
      </c>
      <c r="H47" s="20" t="e">
        <f>F47*I47+#REF!*F47</f>
        <v>#REF!</v>
      </c>
      <c r="I47" s="22"/>
      <c r="J47" s="23">
        <v>6.6E-3</v>
      </c>
      <c r="K47" s="24">
        <f t="shared" si="1"/>
        <v>0</v>
      </c>
      <c r="L47" s="25" t="e">
        <f>I47*J47+(J47*#REF!)</f>
        <v>#REF!</v>
      </c>
      <c r="M47" s="26">
        <v>801</v>
      </c>
      <c r="N47" s="27" t="e">
        <f>#REF!*J47</f>
        <v>#REF!</v>
      </c>
    </row>
    <row r="48" spans="1:16" ht="24" customHeight="1" x14ac:dyDescent="0.3">
      <c r="A48" s="7"/>
      <c r="B48" s="17" t="s">
        <v>102</v>
      </c>
      <c r="C48" s="39"/>
      <c r="D48" s="19" t="s">
        <v>103</v>
      </c>
      <c r="E48" s="19"/>
      <c r="F48" s="20">
        <v>10</v>
      </c>
      <c r="G48" s="21">
        <v>3073</v>
      </c>
      <c r="H48" s="20" t="e">
        <f>F48*I48+#REF!*F48</f>
        <v>#REF!</v>
      </c>
      <c r="I48" s="22"/>
      <c r="J48" s="23">
        <v>2.7E-2</v>
      </c>
      <c r="K48" s="24">
        <f t="shared" si="1"/>
        <v>0</v>
      </c>
      <c r="L48" s="25" t="e">
        <f>I48*J48+(J48*#REF!)</f>
        <v>#REF!</v>
      </c>
      <c r="M48" s="26">
        <v>3688</v>
      </c>
      <c r="N48" s="27"/>
    </row>
    <row r="49" spans="1:14" ht="24" customHeight="1" x14ac:dyDescent="0.3">
      <c r="A49" s="7"/>
      <c r="B49" s="17" t="s">
        <v>104</v>
      </c>
      <c r="C49" s="40" t="s">
        <v>105</v>
      </c>
      <c r="D49" s="41" t="s">
        <v>106</v>
      </c>
      <c r="E49" s="41"/>
      <c r="F49" s="20">
        <v>0.4</v>
      </c>
      <c r="G49" s="21">
        <v>194</v>
      </c>
      <c r="H49" s="20" t="e">
        <f>F49*I49+#REF!*F49</f>
        <v>#REF!</v>
      </c>
      <c r="I49" s="22"/>
      <c r="J49" s="23">
        <v>1.6000000000000001E-3</v>
      </c>
      <c r="K49" s="24">
        <f t="shared" si="1"/>
        <v>0</v>
      </c>
      <c r="L49" s="25" t="e">
        <f>I49*J49+(J49*#REF!)</f>
        <v>#REF!</v>
      </c>
      <c r="M49" s="26">
        <v>246.75</v>
      </c>
      <c r="N49" s="27" t="e">
        <f>#REF!*J49</f>
        <v>#REF!</v>
      </c>
    </row>
    <row r="50" spans="1:14" ht="24" customHeight="1" x14ac:dyDescent="0.3">
      <c r="A50" s="7"/>
      <c r="B50" s="17" t="s">
        <v>107</v>
      </c>
      <c r="C50" s="40"/>
      <c r="D50" s="41" t="s">
        <v>108</v>
      </c>
      <c r="E50" s="41"/>
      <c r="F50" s="20">
        <v>1.5</v>
      </c>
      <c r="G50" s="21">
        <v>606</v>
      </c>
      <c r="H50" s="20" t="e">
        <f>F50*I50+#REF!*F50</f>
        <v>#REF!</v>
      </c>
      <c r="I50" s="22"/>
      <c r="J50" s="23">
        <v>6.6E-3</v>
      </c>
      <c r="K50" s="24">
        <f t="shared" si="1"/>
        <v>0</v>
      </c>
      <c r="L50" s="25" t="e">
        <f>I50*J50+(J50*#REF!)</f>
        <v>#REF!</v>
      </c>
      <c r="M50" s="26">
        <v>766.5</v>
      </c>
      <c r="N50" s="27" t="e">
        <f>#REF!*J50</f>
        <v>#REF!</v>
      </c>
    </row>
    <row r="51" spans="1:14" ht="24" customHeight="1" x14ac:dyDescent="0.3">
      <c r="A51" s="7"/>
      <c r="B51" s="17" t="s">
        <v>109</v>
      </c>
      <c r="C51" s="40"/>
      <c r="D51" s="41" t="s">
        <v>110</v>
      </c>
      <c r="E51" s="41"/>
      <c r="F51" s="20">
        <v>10</v>
      </c>
      <c r="G51" s="21">
        <v>2708.3</v>
      </c>
      <c r="H51" s="20" t="e">
        <f>F51*I51+#REF!*F51</f>
        <v>#REF!</v>
      </c>
      <c r="I51" s="22"/>
      <c r="J51" s="23">
        <v>2.7E-2</v>
      </c>
      <c r="K51" s="24">
        <f t="shared" si="1"/>
        <v>0</v>
      </c>
      <c r="L51" s="25" t="e">
        <f>I51*J51+(J51*#REF!)</f>
        <v>#REF!</v>
      </c>
      <c r="M51" s="26">
        <v>3254.2000000000003</v>
      </c>
      <c r="N51" s="27"/>
    </row>
    <row r="52" spans="1:14" ht="24" customHeight="1" x14ac:dyDescent="0.3">
      <c r="A52" s="7"/>
      <c r="B52" s="17" t="s">
        <v>111</v>
      </c>
      <c r="C52" s="42" t="s">
        <v>112</v>
      </c>
      <c r="D52" s="41" t="s">
        <v>113</v>
      </c>
      <c r="E52" s="41"/>
      <c r="F52" s="20">
        <v>0.4</v>
      </c>
      <c r="G52" s="21">
        <v>176</v>
      </c>
      <c r="H52" s="20" t="e">
        <f>F52*I52+#REF!*F52</f>
        <v>#REF!</v>
      </c>
      <c r="I52" s="22"/>
      <c r="J52" s="23">
        <v>1.6000000000000001E-3</v>
      </c>
      <c r="K52" s="24">
        <f t="shared" si="1"/>
        <v>0</v>
      </c>
      <c r="L52" s="25" t="e">
        <f>I52*J52+(J52*#REF!)</f>
        <v>#REF!</v>
      </c>
      <c r="M52" s="26">
        <v>225.75</v>
      </c>
      <c r="N52" s="27" t="e">
        <f>#REF!*J52</f>
        <v>#REF!</v>
      </c>
    </row>
    <row r="53" spans="1:14" ht="24" customHeight="1" x14ac:dyDescent="0.3">
      <c r="A53" s="7"/>
      <c r="B53" s="17" t="s">
        <v>114</v>
      </c>
      <c r="C53" s="42"/>
      <c r="D53" s="41" t="s">
        <v>115</v>
      </c>
      <c r="E53" s="41"/>
      <c r="F53" s="20">
        <v>1.5</v>
      </c>
      <c r="G53" s="21">
        <v>546</v>
      </c>
      <c r="H53" s="20" t="e">
        <f>F53*I53+#REF!*F53</f>
        <v>#REF!</v>
      </c>
      <c r="I53" s="22"/>
      <c r="J53" s="23">
        <v>6.6E-3</v>
      </c>
      <c r="K53" s="24">
        <f t="shared" si="1"/>
        <v>0</v>
      </c>
      <c r="L53" s="25" t="e">
        <f>I53*J53+(J53*#REF!)</f>
        <v>#REF!</v>
      </c>
      <c r="M53" s="26">
        <v>687.75</v>
      </c>
      <c r="N53" s="27" t="e">
        <f>#REF!*J53</f>
        <v>#REF!</v>
      </c>
    </row>
    <row r="54" spans="1:14" ht="24" customHeight="1" x14ac:dyDescent="0.3">
      <c r="A54" s="7"/>
      <c r="B54" s="17" t="s">
        <v>116</v>
      </c>
      <c r="C54" s="42"/>
      <c r="D54" s="41" t="s">
        <v>117</v>
      </c>
      <c r="E54" s="41"/>
      <c r="F54" s="20">
        <v>10</v>
      </c>
      <c r="G54" s="21">
        <v>2444.9500000000003</v>
      </c>
      <c r="H54" s="20" t="e">
        <f>F54*I54+#REF!*F54</f>
        <v>#REF!</v>
      </c>
      <c r="I54" s="22"/>
      <c r="J54" s="23">
        <v>2.7E-2</v>
      </c>
      <c r="K54" s="24">
        <f t="shared" si="1"/>
        <v>0</v>
      </c>
      <c r="L54" s="25" t="e">
        <f>I54*J54+(J54*#REF!)</f>
        <v>#REF!</v>
      </c>
      <c r="M54" s="26">
        <v>2937.15</v>
      </c>
      <c r="N54" s="27"/>
    </row>
    <row r="55" spans="1:14" ht="24" customHeight="1" x14ac:dyDescent="0.3">
      <c r="A55" s="7"/>
      <c r="B55" s="17" t="s">
        <v>118</v>
      </c>
      <c r="C55" s="42"/>
      <c r="D55" s="41" t="s">
        <v>119</v>
      </c>
      <c r="E55" s="41"/>
      <c r="F55" s="20">
        <v>0.4</v>
      </c>
      <c r="G55" s="21">
        <v>176</v>
      </c>
      <c r="H55" s="20" t="e">
        <f>F55*I55+#REF!*F55</f>
        <v>#REF!</v>
      </c>
      <c r="I55" s="22"/>
      <c r="J55" s="23">
        <v>1.6000000000000001E-3</v>
      </c>
      <c r="K55" s="24">
        <f t="shared" si="1"/>
        <v>0</v>
      </c>
      <c r="L55" s="25" t="e">
        <f>I55*J55+(J55*#REF!)</f>
        <v>#REF!</v>
      </c>
      <c r="M55" s="26">
        <v>225.75</v>
      </c>
      <c r="N55" s="27" t="e">
        <f>#REF!*J55</f>
        <v>#REF!</v>
      </c>
    </row>
    <row r="56" spans="1:14" ht="24" customHeight="1" x14ac:dyDescent="0.3">
      <c r="A56" s="7"/>
      <c r="B56" s="17" t="s">
        <v>120</v>
      </c>
      <c r="C56" s="42"/>
      <c r="D56" s="41" t="s">
        <v>121</v>
      </c>
      <c r="E56" s="41"/>
      <c r="F56" s="20">
        <v>1.5</v>
      </c>
      <c r="G56" s="21">
        <v>546</v>
      </c>
      <c r="H56" s="20" t="e">
        <f>F56*I56+#REF!*F56</f>
        <v>#REF!</v>
      </c>
      <c r="I56" s="22"/>
      <c r="J56" s="23">
        <v>6.6E-3</v>
      </c>
      <c r="K56" s="24">
        <f t="shared" si="1"/>
        <v>0</v>
      </c>
      <c r="L56" s="25" t="e">
        <f>I56*J56+(J56*#REF!)</f>
        <v>#REF!</v>
      </c>
      <c r="M56" s="26">
        <v>687.75</v>
      </c>
      <c r="N56" s="27" t="e">
        <f>#REF!*J56</f>
        <v>#REF!</v>
      </c>
    </row>
    <row r="57" spans="1:14" ht="24" customHeight="1" x14ac:dyDescent="0.3">
      <c r="A57" s="7"/>
      <c r="B57" s="17" t="s">
        <v>122</v>
      </c>
      <c r="C57" s="42"/>
      <c r="D57" s="41" t="s">
        <v>123</v>
      </c>
      <c r="E57" s="41"/>
      <c r="F57" s="20">
        <v>10</v>
      </c>
      <c r="G57" s="21">
        <v>2444.9500000000003</v>
      </c>
      <c r="H57" s="20" t="e">
        <f>F57*I57+#REF!*F57</f>
        <v>#REF!</v>
      </c>
      <c r="I57" s="22"/>
      <c r="J57" s="23">
        <v>2.7E-2</v>
      </c>
      <c r="K57" s="24">
        <f t="shared" si="1"/>
        <v>0</v>
      </c>
      <c r="L57" s="25" t="e">
        <f>I57*J57+(J57*#REF!)</f>
        <v>#REF!</v>
      </c>
      <c r="M57" s="26">
        <v>2937.15</v>
      </c>
      <c r="N57" s="27"/>
    </row>
    <row r="58" spans="1:14" ht="24" customHeight="1" x14ac:dyDescent="0.3">
      <c r="A58" s="7"/>
      <c r="B58" s="17" t="s">
        <v>124</v>
      </c>
      <c r="C58" s="42"/>
      <c r="D58" s="41" t="s">
        <v>125</v>
      </c>
      <c r="E58" s="41"/>
      <c r="F58" s="20">
        <v>0.4</v>
      </c>
      <c r="G58" s="21">
        <v>176</v>
      </c>
      <c r="H58" s="20" t="e">
        <f>F58*I58+#REF!*F58</f>
        <v>#REF!</v>
      </c>
      <c r="I58" s="22"/>
      <c r="J58" s="23">
        <v>1.6000000000000001E-3</v>
      </c>
      <c r="K58" s="24">
        <f t="shared" si="1"/>
        <v>0</v>
      </c>
      <c r="L58" s="25" t="e">
        <f>I58*J58+(J58*#REF!)</f>
        <v>#REF!</v>
      </c>
      <c r="M58" s="26">
        <v>225.75</v>
      </c>
      <c r="N58" s="27" t="e">
        <f>#REF!*J58</f>
        <v>#REF!</v>
      </c>
    </row>
    <row r="59" spans="1:14" ht="24" customHeight="1" x14ac:dyDescent="0.3">
      <c r="A59" s="7"/>
      <c r="B59" s="17" t="s">
        <v>126</v>
      </c>
      <c r="C59" s="42"/>
      <c r="D59" s="41" t="s">
        <v>127</v>
      </c>
      <c r="E59" s="41"/>
      <c r="F59" s="20">
        <v>1.5</v>
      </c>
      <c r="G59" s="21">
        <v>546</v>
      </c>
      <c r="H59" s="20" t="e">
        <f>F59*I59+#REF!*F59</f>
        <v>#REF!</v>
      </c>
      <c r="I59" s="22"/>
      <c r="J59" s="23">
        <v>6.6E-3</v>
      </c>
      <c r="K59" s="24">
        <f t="shared" si="1"/>
        <v>0</v>
      </c>
      <c r="L59" s="25" t="e">
        <f>I59*J59+(J59*#REF!)</f>
        <v>#REF!</v>
      </c>
      <c r="M59" s="26">
        <v>687.75</v>
      </c>
      <c r="N59" s="27" t="e">
        <f>#REF!*J59</f>
        <v>#REF!</v>
      </c>
    </row>
    <row r="60" spans="1:14" ht="24" customHeight="1" x14ac:dyDescent="0.3">
      <c r="A60" s="7"/>
      <c r="B60" s="17" t="s">
        <v>128</v>
      </c>
      <c r="C60" s="42"/>
      <c r="D60" s="41" t="s">
        <v>129</v>
      </c>
      <c r="E60" s="41"/>
      <c r="F60" s="20">
        <v>10</v>
      </c>
      <c r="G60" s="21">
        <v>2444.9500000000003</v>
      </c>
      <c r="H60" s="20" t="e">
        <f>F60*I60+#REF!*F60</f>
        <v>#REF!</v>
      </c>
      <c r="I60" s="22"/>
      <c r="J60" s="23">
        <v>2.7E-2</v>
      </c>
      <c r="K60" s="24">
        <f t="shared" si="1"/>
        <v>0</v>
      </c>
      <c r="L60" s="25" t="e">
        <f>I60*J60+(J60*#REF!)</f>
        <v>#REF!</v>
      </c>
      <c r="M60" s="26">
        <v>2937.15</v>
      </c>
      <c r="N60" s="27"/>
    </row>
    <row r="61" spans="1:14" ht="24" customHeight="1" x14ac:dyDescent="0.3">
      <c r="A61" s="7"/>
      <c r="B61" s="17" t="s">
        <v>130</v>
      </c>
      <c r="C61" s="43" t="s">
        <v>131</v>
      </c>
      <c r="D61" s="41" t="s">
        <v>132</v>
      </c>
      <c r="E61" s="41"/>
      <c r="F61" s="20">
        <v>0.4</v>
      </c>
      <c r="G61" s="21">
        <v>181</v>
      </c>
      <c r="H61" s="20" t="e">
        <f>F61*I61+#REF!*F61</f>
        <v>#REF!</v>
      </c>
      <c r="I61" s="22"/>
      <c r="J61" s="23">
        <v>1.6000000000000001E-3</v>
      </c>
      <c r="K61" s="24">
        <f t="shared" si="1"/>
        <v>0</v>
      </c>
      <c r="L61" s="25" t="e">
        <f>I61*J61+(J61*#REF!)</f>
        <v>#REF!</v>
      </c>
      <c r="M61" s="26">
        <v>231</v>
      </c>
      <c r="N61" s="27" t="e">
        <f>#REF!*J61</f>
        <v>#REF!</v>
      </c>
    </row>
    <row r="62" spans="1:14" ht="24" customHeight="1" x14ac:dyDescent="0.3">
      <c r="A62" s="7"/>
      <c r="B62" s="17" t="s">
        <v>133</v>
      </c>
      <c r="C62" s="43"/>
      <c r="D62" s="41" t="s">
        <v>134</v>
      </c>
      <c r="E62" s="41"/>
      <c r="F62" s="20">
        <v>1.5</v>
      </c>
      <c r="G62" s="21">
        <v>565</v>
      </c>
      <c r="H62" s="20" t="e">
        <f>F62*I62+#REF!*F62</f>
        <v>#REF!</v>
      </c>
      <c r="I62" s="22"/>
      <c r="J62" s="23">
        <v>6.6E-3</v>
      </c>
      <c r="K62" s="24">
        <f t="shared" si="1"/>
        <v>0</v>
      </c>
      <c r="L62" s="25" t="e">
        <f>I62*J62+(J62*#REF!)</f>
        <v>#REF!</v>
      </c>
      <c r="M62" s="26">
        <v>714</v>
      </c>
      <c r="N62" s="27" t="e">
        <f>#REF!*J62</f>
        <v>#REF!</v>
      </c>
    </row>
    <row r="63" spans="1:14" ht="24" customHeight="1" x14ac:dyDescent="0.3">
      <c r="A63" s="7"/>
      <c r="B63" s="17" t="s">
        <v>135</v>
      </c>
      <c r="C63" s="43"/>
      <c r="D63" s="41" t="s">
        <v>136</v>
      </c>
      <c r="E63" s="41"/>
      <c r="F63" s="20">
        <v>10</v>
      </c>
      <c r="G63" s="21">
        <v>2733.8500000000004</v>
      </c>
      <c r="H63" s="20" t="e">
        <f>F63*I63+#REF!*F63</f>
        <v>#REF!</v>
      </c>
      <c r="I63" s="22"/>
      <c r="J63" s="23">
        <v>2.7E-2</v>
      </c>
      <c r="K63" s="24">
        <f t="shared" si="1"/>
        <v>0</v>
      </c>
      <c r="L63" s="25" t="e">
        <f>I63*J63+(J63*#REF!)</f>
        <v>#REF!</v>
      </c>
      <c r="M63" s="26">
        <v>3284.9</v>
      </c>
      <c r="N63" s="27"/>
    </row>
    <row r="64" spans="1:14" ht="24" customHeight="1" x14ac:dyDescent="0.3">
      <c r="A64" s="7"/>
      <c r="B64" s="17" t="s">
        <v>137</v>
      </c>
      <c r="C64" s="44" t="s">
        <v>138</v>
      </c>
      <c r="D64" s="41" t="s">
        <v>139</v>
      </c>
      <c r="E64" s="41"/>
      <c r="F64" s="20">
        <v>0.4</v>
      </c>
      <c r="G64" s="21">
        <v>181</v>
      </c>
      <c r="H64" s="20" t="e">
        <f>F64*I64+#REF!*F64</f>
        <v>#REF!</v>
      </c>
      <c r="I64" s="22"/>
      <c r="J64" s="23">
        <v>1.6000000000000001E-3</v>
      </c>
      <c r="K64" s="24">
        <f t="shared" si="1"/>
        <v>0</v>
      </c>
      <c r="L64" s="25" t="e">
        <f>I64*J64+(J64*#REF!)</f>
        <v>#REF!</v>
      </c>
      <c r="M64" s="26">
        <v>231</v>
      </c>
      <c r="N64" s="27" t="e">
        <f>#REF!*J64</f>
        <v>#REF!</v>
      </c>
    </row>
    <row r="65" spans="1:14" ht="24" customHeight="1" x14ac:dyDescent="0.3">
      <c r="A65" s="7"/>
      <c r="B65" s="17" t="s">
        <v>140</v>
      </c>
      <c r="C65" s="44"/>
      <c r="D65" s="41" t="s">
        <v>141</v>
      </c>
      <c r="E65" s="41"/>
      <c r="F65" s="20">
        <v>1.5</v>
      </c>
      <c r="G65" s="21">
        <v>565</v>
      </c>
      <c r="H65" s="20" t="e">
        <f>F65*I65+#REF!*F65</f>
        <v>#REF!</v>
      </c>
      <c r="I65" s="22"/>
      <c r="J65" s="23">
        <v>6.6E-3</v>
      </c>
      <c r="K65" s="24">
        <f t="shared" si="1"/>
        <v>0</v>
      </c>
      <c r="L65" s="25" t="e">
        <f>I65*J65+(J65*#REF!)</f>
        <v>#REF!</v>
      </c>
      <c r="M65" s="26">
        <v>714</v>
      </c>
      <c r="N65" s="27" t="e">
        <f>#REF!*J65</f>
        <v>#REF!</v>
      </c>
    </row>
    <row r="66" spans="1:14" ht="24" customHeight="1" x14ac:dyDescent="0.3">
      <c r="A66" s="7"/>
      <c r="B66" s="17" t="s">
        <v>142</v>
      </c>
      <c r="C66" s="44"/>
      <c r="D66" s="41" t="s">
        <v>143</v>
      </c>
      <c r="E66" s="41"/>
      <c r="F66" s="20">
        <v>10</v>
      </c>
      <c r="G66" s="21">
        <v>2899.1000000000004</v>
      </c>
      <c r="H66" s="20" t="e">
        <f>F66*I66+#REF!*F66</f>
        <v>#REF!</v>
      </c>
      <c r="I66" s="22"/>
      <c r="J66" s="23">
        <v>2.7E-2</v>
      </c>
      <c r="K66" s="24">
        <f t="shared" si="1"/>
        <v>0</v>
      </c>
      <c r="L66" s="25" t="e">
        <f>I66*J66+(J66*#REF!)</f>
        <v>#REF!</v>
      </c>
      <c r="M66" s="26">
        <v>3482.1000000000004</v>
      </c>
      <c r="N66" s="27"/>
    </row>
    <row r="67" spans="1:14" ht="24" customHeight="1" x14ac:dyDescent="0.3">
      <c r="A67" s="7"/>
      <c r="B67" s="17" t="s">
        <v>144</v>
      </c>
      <c r="C67" s="44"/>
      <c r="D67" s="41" t="s">
        <v>145</v>
      </c>
      <c r="E67" s="41"/>
      <c r="F67" s="20">
        <v>0.4</v>
      </c>
      <c r="G67" s="21">
        <v>181</v>
      </c>
      <c r="H67" s="20" t="e">
        <f>F67*I67+#REF!*F67</f>
        <v>#REF!</v>
      </c>
      <c r="I67" s="22"/>
      <c r="J67" s="23">
        <v>1.6000000000000001E-3</v>
      </c>
      <c r="K67" s="24">
        <f t="shared" si="1"/>
        <v>0</v>
      </c>
      <c r="L67" s="25" t="e">
        <f>I67*J67+(J67*#REF!)</f>
        <v>#REF!</v>
      </c>
      <c r="M67" s="26">
        <v>231</v>
      </c>
      <c r="N67" s="27" t="e">
        <f>#REF!*J67</f>
        <v>#REF!</v>
      </c>
    </row>
    <row r="68" spans="1:14" ht="24" customHeight="1" x14ac:dyDescent="0.3">
      <c r="A68" s="7"/>
      <c r="B68" s="17" t="s">
        <v>146</v>
      </c>
      <c r="C68" s="44"/>
      <c r="D68" s="41" t="s">
        <v>147</v>
      </c>
      <c r="E68" s="41"/>
      <c r="F68" s="20">
        <v>1.5</v>
      </c>
      <c r="G68" s="21">
        <v>565</v>
      </c>
      <c r="H68" s="20" t="e">
        <f>F68*I68+#REF!*F68</f>
        <v>#REF!</v>
      </c>
      <c r="I68" s="22"/>
      <c r="J68" s="23">
        <v>6.6E-3</v>
      </c>
      <c r="K68" s="24">
        <f t="shared" si="1"/>
        <v>0</v>
      </c>
      <c r="L68" s="25" t="e">
        <f>I68*J68+(J68*#REF!)</f>
        <v>#REF!</v>
      </c>
      <c r="M68" s="26">
        <v>714</v>
      </c>
      <c r="N68" s="27" t="e">
        <f>#REF!*J68</f>
        <v>#REF!</v>
      </c>
    </row>
    <row r="69" spans="1:14" ht="24" customHeight="1" x14ac:dyDescent="0.3">
      <c r="A69" s="7"/>
      <c r="B69" s="17" t="s">
        <v>148</v>
      </c>
      <c r="C69" s="44"/>
      <c r="D69" s="41" t="s">
        <v>149</v>
      </c>
      <c r="E69" s="41"/>
      <c r="F69" s="20">
        <v>10</v>
      </c>
      <c r="G69" s="21">
        <v>2899.1000000000004</v>
      </c>
      <c r="H69" s="20" t="e">
        <f>F69*I69+#REF!*F69</f>
        <v>#REF!</v>
      </c>
      <c r="I69" s="22"/>
      <c r="J69" s="23">
        <v>2.7E-2</v>
      </c>
      <c r="K69" s="24">
        <f t="shared" si="1"/>
        <v>0</v>
      </c>
      <c r="L69" s="25" t="e">
        <f>I69*J69+(J69*#REF!)</f>
        <v>#REF!</v>
      </c>
      <c r="M69" s="26">
        <v>3482.1000000000004</v>
      </c>
      <c r="N69" s="27"/>
    </row>
    <row r="70" spans="1:14" ht="24" customHeight="1" x14ac:dyDescent="0.3">
      <c r="A70" s="7"/>
      <c r="B70" s="17" t="s">
        <v>150</v>
      </c>
      <c r="C70" s="44"/>
      <c r="D70" s="41" t="s">
        <v>151</v>
      </c>
      <c r="E70" s="41"/>
      <c r="F70" s="20">
        <v>0.4</v>
      </c>
      <c r="G70" s="21">
        <v>181</v>
      </c>
      <c r="H70" s="20" t="e">
        <f>F70*I70+#REF!*F70</f>
        <v>#REF!</v>
      </c>
      <c r="I70" s="22"/>
      <c r="J70" s="23">
        <v>1.6000000000000001E-3</v>
      </c>
      <c r="K70" s="24">
        <f t="shared" si="1"/>
        <v>0</v>
      </c>
      <c r="L70" s="25" t="e">
        <f>I70*J70+(J70*#REF!)</f>
        <v>#REF!</v>
      </c>
      <c r="M70" s="26">
        <v>231</v>
      </c>
      <c r="N70" s="27" t="e">
        <f>#REF!*J70</f>
        <v>#REF!</v>
      </c>
    </row>
    <row r="71" spans="1:14" ht="24" customHeight="1" x14ac:dyDescent="0.3">
      <c r="A71" s="7"/>
      <c r="B71" s="17" t="s">
        <v>152</v>
      </c>
      <c r="C71" s="44"/>
      <c r="D71" s="41" t="s">
        <v>153</v>
      </c>
      <c r="E71" s="41"/>
      <c r="F71" s="20">
        <v>1.5</v>
      </c>
      <c r="G71" s="21">
        <v>565</v>
      </c>
      <c r="H71" s="20" t="e">
        <f>F71*I71+#REF!*F71</f>
        <v>#REF!</v>
      </c>
      <c r="I71" s="22"/>
      <c r="J71" s="23">
        <v>6.6E-3</v>
      </c>
      <c r="K71" s="24">
        <f t="shared" si="1"/>
        <v>0</v>
      </c>
      <c r="L71" s="25" t="e">
        <f>I71*J71+(J71*#REF!)</f>
        <v>#REF!</v>
      </c>
      <c r="M71" s="26">
        <v>714</v>
      </c>
      <c r="N71" s="27" t="e">
        <f>#REF!*J71</f>
        <v>#REF!</v>
      </c>
    </row>
    <row r="72" spans="1:14" ht="24" customHeight="1" x14ac:dyDescent="0.3">
      <c r="A72" s="7"/>
      <c r="B72" s="17" t="s">
        <v>154</v>
      </c>
      <c r="C72" s="44"/>
      <c r="D72" s="41" t="s">
        <v>155</v>
      </c>
      <c r="E72" s="41"/>
      <c r="F72" s="20">
        <v>10</v>
      </c>
      <c r="G72" s="21">
        <v>2899.1000000000004</v>
      </c>
      <c r="H72" s="20" t="e">
        <f>F72*I72+#REF!*F72</f>
        <v>#REF!</v>
      </c>
      <c r="I72" s="22"/>
      <c r="J72" s="23">
        <v>2.7E-2</v>
      </c>
      <c r="K72" s="24">
        <f t="shared" si="1"/>
        <v>0</v>
      </c>
      <c r="L72" s="25" t="e">
        <f>I72*J72+(J72*#REF!)</f>
        <v>#REF!</v>
      </c>
      <c r="M72" s="26">
        <v>3482.1000000000004</v>
      </c>
      <c r="N72" s="27"/>
    </row>
    <row r="73" spans="1:14" ht="24" customHeight="1" x14ac:dyDescent="0.3">
      <c r="A73" s="7"/>
      <c r="B73" s="17" t="s">
        <v>156</v>
      </c>
      <c r="C73" s="45" t="s">
        <v>157</v>
      </c>
      <c r="D73" s="41" t="s">
        <v>158</v>
      </c>
      <c r="E73" s="41"/>
      <c r="F73" s="20">
        <v>0.4</v>
      </c>
      <c r="G73" s="21">
        <v>194</v>
      </c>
      <c r="H73" s="20" t="e">
        <f>F73*I73+#REF!*F73</f>
        <v>#REF!</v>
      </c>
      <c r="I73" s="22"/>
      <c r="J73" s="23">
        <v>1.6000000000000001E-3</v>
      </c>
      <c r="K73" s="24">
        <f t="shared" si="1"/>
        <v>0</v>
      </c>
      <c r="L73" s="25" t="e">
        <f>I73*J73+(J73*#REF!)</f>
        <v>#REF!</v>
      </c>
      <c r="M73" s="26">
        <v>246.75</v>
      </c>
      <c r="N73" s="27" t="e">
        <f>#REF!*J73</f>
        <v>#REF!</v>
      </c>
    </row>
    <row r="74" spans="1:14" ht="24" customHeight="1" x14ac:dyDescent="0.3">
      <c r="A74" s="7"/>
      <c r="B74" s="17" t="s">
        <v>159</v>
      </c>
      <c r="C74" s="45"/>
      <c r="D74" s="41" t="s">
        <v>160</v>
      </c>
      <c r="E74" s="41"/>
      <c r="F74" s="20">
        <v>1.5</v>
      </c>
      <c r="G74" s="21">
        <v>606</v>
      </c>
      <c r="H74" s="20" t="e">
        <f>F74*I74+#REF!*F74</f>
        <v>#REF!</v>
      </c>
      <c r="I74" s="22"/>
      <c r="J74" s="23">
        <v>6.6E-3</v>
      </c>
      <c r="K74" s="24">
        <f t="shared" si="1"/>
        <v>0</v>
      </c>
      <c r="L74" s="25" t="e">
        <f>I74*J74+(J74*#REF!)</f>
        <v>#REF!</v>
      </c>
      <c r="M74" s="26">
        <v>766.5</v>
      </c>
      <c r="N74" s="27" t="e">
        <f>#REF!*J74</f>
        <v>#REF!</v>
      </c>
    </row>
    <row r="75" spans="1:14" ht="24" customHeight="1" x14ac:dyDescent="0.3">
      <c r="A75" s="7"/>
      <c r="B75" s="17" t="s">
        <v>161</v>
      </c>
      <c r="C75" s="45"/>
      <c r="D75" s="41" t="s">
        <v>162</v>
      </c>
      <c r="E75" s="41"/>
      <c r="F75" s="20">
        <v>10</v>
      </c>
      <c r="G75" s="21">
        <v>2926.4500000000003</v>
      </c>
      <c r="H75" s="20" t="e">
        <f>F75*I75+#REF!*F75</f>
        <v>#REF!</v>
      </c>
      <c r="I75" s="22"/>
      <c r="J75" s="23">
        <v>2.7E-2</v>
      </c>
      <c r="K75" s="24">
        <f t="shared" si="1"/>
        <v>0</v>
      </c>
      <c r="L75" s="25" t="e">
        <f>I75*J75+(J75*#REF!)</f>
        <v>#REF!</v>
      </c>
      <c r="M75" s="26">
        <v>3514.9500000000003</v>
      </c>
      <c r="N75" s="27"/>
    </row>
    <row r="76" spans="1:14" ht="24" customHeight="1" x14ac:dyDescent="0.3">
      <c r="A76" s="7"/>
      <c r="B76" s="17" t="s">
        <v>163</v>
      </c>
      <c r="C76" s="46" t="s">
        <v>164</v>
      </c>
      <c r="D76" s="41" t="s">
        <v>165</v>
      </c>
      <c r="E76" s="41"/>
      <c r="F76" s="20">
        <v>0.4</v>
      </c>
      <c r="G76" s="21">
        <v>194</v>
      </c>
      <c r="H76" s="20" t="e">
        <f>F76*I76+#REF!*F76</f>
        <v>#REF!</v>
      </c>
      <c r="I76" s="22"/>
      <c r="J76" s="23">
        <v>1.6000000000000001E-3</v>
      </c>
      <c r="K76" s="24">
        <f t="shared" si="1"/>
        <v>0</v>
      </c>
      <c r="L76" s="25" t="e">
        <f>I76*J76+(J76*#REF!)</f>
        <v>#REF!</v>
      </c>
      <c r="M76" s="26">
        <v>246.75</v>
      </c>
      <c r="N76" s="27" t="e">
        <f>#REF!*J76</f>
        <v>#REF!</v>
      </c>
    </row>
    <row r="77" spans="1:14" ht="24" customHeight="1" x14ac:dyDescent="0.3">
      <c r="A77" s="7"/>
      <c r="B77" s="17" t="s">
        <v>166</v>
      </c>
      <c r="C77" s="46"/>
      <c r="D77" s="41" t="s">
        <v>167</v>
      </c>
      <c r="E77" s="41"/>
      <c r="F77" s="20">
        <v>1.5</v>
      </c>
      <c r="G77" s="21">
        <v>606</v>
      </c>
      <c r="H77" s="20" t="e">
        <f>F77*I77+#REF!*F77</f>
        <v>#REF!</v>
      </c>
      <c r="I77" s="22"/>
      <c r="J77" s="23">
        <v>6.6E-3</v>
      </c>
      <c r="K77" s="24">
        <f t="shared" si="1"/>
        <v>0</v>
      </c>
      <c r="L77" s="25" t="e">
        <f>I77*J77+(J77*#REF!)</f>
        <v>#REF!</v>
      </c>
      <c r="M77" s="26">
        <v>766.5</v>
      </c>
      <c r="N77" s="27" t="e">
        <f>#REF!*J77</f>
        <v>#REF!</v>
      </c>
    </row>
    <row r="78" spans="1:14" ht="24" customHeight="1" x14ac:dyDescent="0.3">
      <c r="A78" s="7"/>
      <c r="B78" s="17" t="s">
        <v>168</v>
      </c>
      <c r="C78" s="46"/>
      <c r="D78" s="41" t="s">
        <v>169</v>
      </c>
      <c r="E78" s="41"/>
      <c r="F78" s="20">
        <v>10</v>
      </c>
      <c r="G78" s="21">
        <v>2926.4500000000003</v>
      </c>
      <c r="H78" s="20" t="e">
        <f>F78*I78+#REF!*F78</f>
        <v>#REF!</v>
      </c>
      <c r="I78" s="22"/>
      <c r="J78" s="23">
        <v>2.7E-2</v>
      </c>
      <c r="K78" s="24">
        <f t="shared" si="1"/>
        <v>0</v>
      </c>
      <c r="L78" s="25" t="e">
        <f>I78*J78+(J78*#REF!)</f>
        <v>#REF!</v>
      </c>
      <c r="M78" s="26">
        <v>3514.9500000000003</v>
      </c>
      <c r="N78" s="27"/>
    </row>
    <row r="79" spans="1:14" ht="24" customHeight="1" x14ac:dyDescent="0.3">
      <c r="A79" s="7"/>
      <c r="B79" s="47" t="s">
        <v>170</v>
      </c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8"/>
    </row>
    <row r="80" spans="1:14" ht="15.75" customHeight="1" x14ac:dyDescent="0.3">
      <c r="A80" s="7"/>
      <c r="B80" s="49" t="s">
        <v>78</v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8"/>
    </row>
    <row r="81" spans="1:14" ht="34.5" customHeight="1" x14ac:dyDescent="0.3">
      <c r="A81" s="7"/>
      <c r="B81" s="50" t="s">
        <v>171</v>
      </c>
      <c r="C81" s="51" t="s">
        <v>172</v>
      </c>
      <c r="D81" s="52" t="s">
        <v>173</v>
      </c>
      <c r="E81" s="52"/>
      <c r="F81" s="20">
        <v>10</v>
      </c>
      <c r="G81" s="20">
        <v>1580</v>
      </c>
      <c r="H81" s="20" t="e">
        <f>F81*I81+#REF!*F81</f>
        <v>#REF!</v>
      </c>
      <c r="I81" s="22"/>
      <c r="J81" s="23">
        <v>2.7E-2</v>
      </c>
      <c r="K81" s="24">
        <f t="shared" ref="K81:K93" si="2">G81*I81</f>
        <v>0</v>
      </c>
      <c r="L81" s="25" t="e">
        <f>I81*J81+(J81*#REF!)</f>
        <v>#REF!</v>
      </c>
      <c r="M81" s="26">
        <v>1900</v>
      </c>
      <c r="N81" s="48"/>
    </row>
    <row r="82" spans="1:14" ht="34.5" customHeight="1" x14ac:dyDescent="0.3">
      <c r="A82" s="7"/>
      <c r="B82" s="50" t="s">
        <v>174</v>
      </c>
      <c r="C82" s="51"/>
      <c r="D82" s="52" t="s">
        <v>175</v>
      </c>
      <c r="E82" s="52"/>
      <c r="F82" s="20">
        <v>10</v>
      </c>
      <c r="G82" s="20">
        <v>1580</v>
      </c>
      <c r="H82" s="20" t="e">
        <f>F82*I82+#REF!*F82</f>
        <v>#REF!</v>
      </c>
      <c r="I82" s="22"/>
      <c r="J82" s="23">
        <v>2.7E-2</v>
      </c>
      <c r="K82" s="24">
        <f t="shared" si="2"/>
        <v>0</v>
      </c>
      <c r="L82" s="25" t="e">
        <f>I82*J82+(J82*#REF!)</f>
        <v>#REF!</v>
      </c>
      <c r="M82" s="26">
        <v>1900</v>
      </c>
      <c r="N82" s="48"/>
    </row>
    <row r="83" spans="1:14" ht="34.5" customHeight="1" x14ac:dyDescent="0.3">
      <c r="A83" s="7"/>
      <c r="B83" s="17" t="s">
        <v>176</v>
      </c>
      <c r="C83" s="51"/>
      <c r="D83" s="52" t="s">
        <v>177</v>
      </c>
      <c r="E83" s="52"/>
      <c r="F83" s="53">
        <v>10</v>
      </c>
      <c r="G83" s="20">
        <v>1420</v>
      </c>
      <c r="H83" s="20" t="e">
        <f>F83*I83+#REF!*F83</f>
        <v>#REF!</v>
      </c>
      <c r="I83" s="22"/>
      <c r="J83" s="23">
        <v>2.7E-2</v>
      </c>
      <c r="K83" s="24">
        <f t="shared" si="2"/>
        <v>0</v>
      </c>
      <c r="L83" s="25" t="e">
        <f>I83*J83+(J83*#REF!)</f>
        <v>#REF!</v>
      </c>
      <c r="M83" s="26">
        <v>1705</v>
      </c>
      <c r="N83" s="48"/>
    </row>
    <row r="84" spans="1:14" ht="34.5" customHeight="1" x14ac:dyDescent="0.3">
      <c r="A84" s="7"/>
      <c r="B84" s="17" t="s">
        <v>178</v>
      </c>
      <c r="C84" s="51"/>
      <c r="D84" s="41" t="s">
        <v>179</v>
      </c>
      <c r="E84" s="41"/>
      <c r="F84" s="20">
        <v>10</v>
      </c>
      <c r="G84" s="20">
        <v>1420</v>
      </c>
      <c r="H84" s="20" t="e">
        <f>F84*I84+#REF!*F84</f>
        <v>#REF!</v>
      </c>
      <c r="I84" s="22"/>
      <c r="J84" s="23">
        <v>2.7E-2</v>
      </c>
      <c r="K84" s="24">
        <f t="shared" si="2"/>
        <v>0</v>
      </c>
      <c r="L84" s="25" t="e">
        <f>I84*J84+(J84*#REF!)</f>
        <v>#REF!</v>
      </c>
      <c r="M84" s="26">
        <v>1705</v>
      </c>
      <c r="N84" s="48"/>
    </row>
    <row r="85" spans="1:14" ht="34.5" customHeight="1" x14ac:dyDescent="0.3">
      <c r="A85" s="7"/>
      <c r="B85" s="17" t="s">
        <v>180</v>
      </c>
      <c r="C85" s="51"/>
      <c r="D85" s="41" t="s">
        <v>181</v>
      </c>
      <c r="E85" s="41"/>
      <c r="F85" s="20">
        <v>10</v>
      </c>
      <c r="G85" s="20">
        <v>1420</v>
      </c>
      <c r="H85" s="20" t="e">
        <f>F85*I85+#REF!*F85</f>
        <v>#REF!</v>
      </c>
      <c r="I85" s="22"/>
      <c r="J85" s="23">
        <v>2.7E-2</v>
      </c>
      <c r="K85" s="24">
        <f t="shared" si="2"/>
        <v>0</v>
      </c>
      <c r="L85" s="25" t="e">
        <f>I85*J85+(J85*#REF!)</f>
        <v>#REF!</v>
      </c>
      <c r="M85" s="26">
        <v>1705</v>
      </c>
      <c r="N85" s="48"/>
    </row>
    <row r="86" spans="1:14" ht="34.5" customHeight="1" x14ac:dyDescent="0.3">
      <c r="A86" s="7"/>
      <c r="B86" s="17" t="s">
        <v>182</v>
      </c>
      <c r="C86" s="51"/>
      <c r="D86" s="41" t="s">
        <v>183</v>
      </c>
      <c r="E86" s="41"/>
      <c r="F86" s="20">
        <v>10</v>
      </c>
      <c r="G86" s="20">
        <v>1420</v>
      </c>
      <c r="H86" s="20" t="e">
        <f>F86*I86+#REF!*F86</f>
        <v>#REF!</v>
      </c>
      <c r="I86" s="22"/>
      <c r="J86" s="23">
        <v>2.7E-2</v>
      </c>
      <c r="K86" s="24">
        <f t="shared" si="2"/>
        <v>0</v>
      </c>
      <c r="L86" s="25" t="e">
        <f>I86*J86+(J86*#REF!)</f>
        <v>#REF!</v>
      </c>
      <c r="M86" s="26">
        <v>1705</v>
      </c>
      <c r="N86" s="48"/>
    </row>
    <row r="87" spans="1:14" ht="13.5" customHeight="1" x14ac:dyDescent="0.3">
      <c r="A87" s="7"/>
      <c r="B87" s="49" t="s">
        <v>11</v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8"/>
    </row>
    <row r="88" spans="1:14" ht="30" customHeight="1" x14ac:dyDescent="0.3">
      <c r="A88" s="7"/>
      <c r="B88" s="17" t="s">
        <v>184</v>
      </c>
      <c r="C88" s="51"/>
      <c r="D88" s="41" t="s">
        <v>185</v>
      </c>
      <c r="E88" s="41"/>
      <c r="F88" s="20">
        <v>15</v>
      </c>
      <c r="G88" s="20">
        <v>1580</v>
      </c>
      <c r="H88" s="20" t="e">
        <f>F88*I88+#REF!*F88</f>
        <v>#REF!</v>
      </c>
      <c r="I88" s="22"/>
      <c r="J88" s="23">
        <v>4.4999999999999998E-2</v>
      </c>
      <c r="K88" s="54">
        <f t="shared" si="2"/>
        <v>0</v>
      </c>
      <c r="L88" s="25" t="e">
        <f>I88*J88+(J88*#REF!)</f>
        <v>#REF!</v>
      </c>
      <c r="M88" s="26">
        <v>1900</v>
      </c>
      <c r="N88" s="48"/>
    </row>
    <row r="89" spans="1:14" ht="28.5" customHeight="1" x14ac:dyDescent="0.3">
      <c r="A89" s="7"/>
      <c r="B89" s="17" t="s">
        <v>186</v>
      </c>
      <c r="C89" s="51"/>
      <c r="D89" s="41" t="s">
        <v>187</v>
      </c>
      <c r="E89" s="41"/>
      <c r="F89" s="20">
        <v>15</v>
      </c>
      <c r="G89" s="20">
        <v>1580</v>
      </c>
      <c r="H89" s="20" t="e">
        <f>F89*I89+#REF!*F89</f>
        <v>#REF!</v>
      </c>
      <c r="I89" s="22"/>
      <c r="J89" s="23">
        <v>4.4999999999999998E-2</v>
      </c>
      <c r="K89" s="54">
        <f t="shared" si="2"/>
        <v>0</v>
      </c>
      <c r="L89" s="25" t="e">
        <f>I89*J89+(J89*#REF!)</f>
        <v>#REF!</v>
      </c>
      <c r="M89" s="26">
        <v>1900</v>
      </c>
      <c r="N89" s="48"/>
    </row>
    <row r="90" spans="1:14" ht="32.25" customHeight="1" x14ac:dyDescent="0.3">
      <c r="A90" s="7"/>
      <c r="B90" s="17" t="s">
        <v>188</v>
      </c>
      <c r="C90" s="51"/>
      <c r="D90" s="41" t="s">
        <v>189</v>
      </c>
      <c r="E90" s="41"/>
      <c r="F90" s="20">
        <v>15</v>
      </c>
      <c r="G90" s="20">
        <v>1580</v>
      </c>
      <c r="H90" s="20" t="e">
        <f>F90*I90+#REF!*F90</f>
        <v>#REF!</v>
      </c>
      <c r="I90" s="22"/>
      <c r="J90" s="23">
        <v>4.4999999999999998E-2</v>
      </c>
      <c r="K90" s="54">
        <f t="shared" si="2"/>
        <v>0</v>
      </c>
      <c r="L90" s="25" t="e">
        <f>I90*J90+(J90*#REF!)</f>
        <v>#REF!</v>
      </c>
      <c r="M90" s="26">
        <v>1900</v>
      </c>
      <c r="N90" s="48"/>
    </row>
    <row r="91" spans="1:14" ht="27" customHeight="1" x14ac:dyDescent="0.3">
      <c r="A91" s="7"/>
      <c r="B91" s="17" t="s">
        <v>190</v>
      </c>
      <c r="C91" s="51"/>
      <c r="D91" s="41" t="s">
        <v>191</v>
      </c>
      <c r="E91" s="41"/>
      <c r="F91" s="20">
        <v>15</v>
      </c>
      <c r="G91" s="20">
        <v>1580</v>
      </c>
      <c r="H91" s="20" t="e">
        <f>F91*I91+#REF!*F91</f>
        <v>#REF!</v>
      </c>
      <c r="I91" s="22"/>
      <c r="J91" s="23">
        <v>4.4999999999999998E-2</v>
      </c>
      <c r="K91" s="54">
        <f t="shared" si="2"/>
        <v>0</v>
      </c>
      <c r="L91" s="25" t="e">
        <f>I91*J91+(J91*#REF!)</f>
        <v>#REF!</v>
      </c>
      <c r="M91" s="26">
        <v>1900</v>
      </c>
      <c r="N91" s="48"/>
    </row>
    <row r="92" spans="1:14" ht="27" customHeight="1" x14ac:dyDescent="0.3">
      <c r="A92" s="7"/>
      <c r="B92" s="17" t="s">
        <v>192</v>
      </c>
      <c r="C92" s="55"/>
      <c r="D92" s="19" t="s">
        <v>193</v>
      </c>
      <c r="E92" s="41"/>
      <c r="F92" s="20">
        <v>15</v>
      </c>
      <c r="G92" s="20">
        <v>1760</v>
      </c>
      <c r="H92" s="20" t="e">
        <f>F92*I92+#REF!*F92</f>
        <v>#REF!</v>
      </c>
      <c r="I92" s="22"/>
      <c r="J92" s="23">
        <v>4.4999999999999998E-2</v>
      </c>
      <c r="K92" s="54">
        <f t="shared" si="2"/>
        <v>0</v>
      </c>
      <c r="L92" s="25" t="e">
        <f>I92*J92+(J92*#REF!)</f>
        <v>#REF!</v>
      </c>
      <c r="M92" s="26">
        <v>2115</v>
      </c>
      <c r="N92" s="48"/>
    </row>
    <row r="93" spans="1:14" ht="27" customHeight="1" x14ac:dyDescent="0.3">
      <c r="A93" s="7"/>
      <c r="B93" s="17" t="s">
        <v>194</v>
      </c>
      <c r="C93" s="55"/>
      <c r="D93" s="41" t="s">
        <v>195</v>
      </c>
      <c r="E93" s="41"/>
      <c r="F93" s="20">
        <v>15</v>
      </c>
      <c r="G93" s="20">
        <v>1760</v>
      </c>
      <c r="H93" s="20" t="e">
        <f>F93*I93+#REF!*F93</f>
        <v>#REF!</v>
      </c>
      <c r="I93" s="22"/>
      <c r="J93" s="23">
        <v>4.4999999999999998E-2</v>
      </c>
      <c r="K93" s="54">
        <f t="shared" si="2"/>
        <v>0</v>
      </c>
      <c r="L93" s="25" t="e">
        <f>I93*J93+(J93*#REF!)</f>
        <v>#REF!</v>
      </c>
      <c r="M93" s="26">
        <v>2115</v>
      </c>
      <c r="N93" s="48"/>
    </row>
  </sheetData>
  <mergeCells count="110">
    <mergeCell ref="E1:H2"/>
    <mergeCell ref="D92:E92"/>
    <mergeCell ref="D93:E93"/>
    <mergeCell ref="B87:M87"/>
    <mergeCell ref="C88:C91"/>
    <mergeCell ref="D88:E88"/>
    <mergeCell ref="D89:E89"/>
    <mergeCell ref="D90:E90"/>
    <mergeCell ref="D91:E91"/>
    <mergeCell ref="C81:C86"/>
    <mergeCell ref="D81:E81"/>
    <mergeCell ref="D82:E82"/>
    <mergeCell ref="D83:E83"/>
    <mergeCell ref="D84:E84"/>
    <mergeCell ref="D85:E85"/>
    <mergeCell ref="D86:E86"/>
    <mergeCell ref="C76:C78"/>
    <mergeCell ref="D76:E76"/>
    <mergeCell ref="D77:E77"/>
    <mergeCell ref="D78:E78"/>
    <mergeCell ref="B79:M79"/>
    <mergeCell ref="B80:M80"/>
    <mergeCell ref="D69:E69"/>
    <mergeCell ref="D70:E70"/>
    <mergeCell ref="D71:E71"/>
    <mergeCell ref="D72:E72"/>
    <mergeCell ref="C73:C75"/>
    <mergeCell ref="D73:E73"/>
    <mergeCell ref="D74:E74"/>
    <mergeCell ref="D75:E75"/>
    <mergeCell ref="C61:C63"/>
    <mergeCell ref="D61:E61"/>
    <mergeCell ref="D62:E62"/>
    <mergeCell ref="D63:E63"/>
    <mergeCell ref="C64:C72"/>
    <mergeCell ref="D64:E64"/>
    <mergeCell ref="D65:E65"/>
    <mergeCell ref="D66:E66"/>
    <mergeCell ref="D67:E67"/>
    <mergeCell ref="D68:E68"/>
    <mergeCell ref="C52:C60"/>
    <mergeCell ref="D52:E52"/>
    <mergeCell ref="D53:E53"/>
    <mergeCell ref="D54:E54"/>
    <mergeCell ref="D55:E55"/>
    <mergeCell ref="D56:E56"/>
    <mergeCell ref="D57:E57"/>
    <mergeCell ref="D58:E58"/>
    <mergeCell ref="D59:E59"/>
    <mergeCell ref="D60:E60"/>
    <mergeCell ref="D45:E45"/>
    <mergeCell ref="D46:E46"/>
    <mergeCell ref="D47:E47"/>
    <mergeCell ref="D48:E48"/>
    <mergeCell ref="C49:C51"/>
    <mergeCell ref="D49:E49"/>
    <mergeCell ref="D50:E50"/>
    <mergeCell ref="D51:E51"/>
    <mergeCell ref="B36:M36"/>
    <mergeCell ref="C37:C48"/>
    <mergeCell ref="D37:E37"/>
    <mergeCell ref="D38:E38"/>
    <mergeCell ref="D39:E39"/>
    <mergeCell ref="D40:E40"/>
    <mergeCell ref="D41:E41"/>
    <mergeCell ref="D42:E42"/>
    <mergeCell ref="D43:E43"/>
    <mergeCell ref="D44:E44"/>
    <mergeCell ref="C30:C35"/>
    <mergeCell ref="D30:E30"/>
    <mergeCell ref="D31:E31"/>
    <mergeCell ref="D32:E32"/>
    <mergeCell ref="D33:E33"/>
    <mergeCell ref="D34:E34"/>
    <mergeCell ref="D35:E35"/>
    <mergeCell ref="D22:E22"/>
    <mergeCell ref="D23:E23"/>
    <mergeCell ref="C24:C29"/>
    <mergeCell ref="D24:E24"/>
    <mergeCell ref="D25:E25"/>
    <mergeCell ref="D26:E26"/>
    <mergeCell ref="D27:E27"/>
    <mergeCell ref="D28:E28"/>
    <mergeCell ref="D29:E29"/>
    <mergeCell ref="C14:C17"/>
    <mergeCell ref="D14:E14"/>
    <mergeCell ref="D15:E15"/>
    <mergeCell ref="D16:E16"/>
    <mergeCell ref="D17:E17"/>
    <mergeCell ref="C18:C23"/>
    <mergeCell ref="D18:E18"/>
    <mergeCell ref="D19:E19"/>
    <mergeCell ref="D20:E20"/>
    <mergeCell ref="D21:E21"/>
    <mergeCell ref="D6:E6"/>
    <mergeCell ref="D7:E7"/>
    <mergeCell ref="C8:C13"/>
    <mergeCell ref="D8:E8"/>
    <mergeCell ref="D9:E9"/>
    <mergeCell ref="D10:E10"/>
    <mergeCell ref="D11:E11"/>
    <mergeCell ref="D12:E12"/>
    <mergeCell ref="D13:E13"/>
    <mergeCell ref="A3:A93"/>
    <mergeCell ref="B3:M3"/>
    <mergeCell ref="B4:C4"/>
    <mergeCell ref="D4:E4"/>
    <mergeCell ref="B5:M5"/>
    <mergeCell ref="C6:C7"/>
    <mergeCell ref="C2:D2"/>
  </mergeCells>
  <pageMargins left="0.25" right="0.25" top="0.75" bottom="0.75" header="0.3" footer="0.3"/>
  <pageSetup paperSize="9" scale="3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Прайс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</dc:creator>
  <cp:lastModifiedBy>Андрей</cp:lastModifiedBy>
  <dcterms:created xsi:type="dcterms:W3CDTF">2019-09-02T07:19:48Z</dcterms:created>
  <dcterms:modified xsi:type="dcterms:W3CDTF">2019-09-02T08:29:25Z</dcterms:modified>
</cp:coreProperties>
</file>